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3A69C494-2833-4F0A-B17A-292EB8C495C1}" xr6:coauthVersionLast="45" xr6:coauthVersionMax="45" xr10:uidLastSave="{00000000-0000-0000-0000-000000000000}"/>
  <bookViews>
    <workbookView xWindow="3870" yWindow="1500" windowWidth="21600" windowHeight="11385" tabRatio="662" activeTab="1" xr2:uid="{00000000-000D-0000-FFFF-FFFF00000000}"/>
  </bookViews>
  <sheets>
    <sheet name="1857H" sheetId="18" r:id="rId1"/>
    <sheet name="Mapping" sheetId="27" r:id="rId2"/>
    <sheet name="CLvsLO" sheetId="19" r:id="rId3"/>
    <sheet name="CL &amp; Data" sheetId="8" r:id="rId4"/>
    <sheet name="Isolations" sheetId="4" r:id="rId5"/>
    <sheet name="IF Response" sheetId="6" r:id="rId6"/>
    <sheet name="IP3" sheetId="7" r:id="rId7"/>
    <sheet name="P1dB CL" sheetId="25" r:id="rId8"/>
    <sheet name="P1dB Pt" sheetId="26" r:id="rId9"/>
    <sheet name="LO Harm-A" sheetId="17" r:id="rId10"/>
    <sheet name="LO Harm-B" sheetId="14" r:id="rId11"/>
    <sheet name="2Rx2L" sheetId="15" r:id="rId12"/>
    <sheet name="2Ix1L" sheetId="16" r:id="rId13"/>
    <sheet name="5Rx0L" sheetId="20" r:id="rId14"/>
    <sheet name="5Rx5L" sheetId="21" r:id="rId15"/>
    <sheet name="5Ix0L" sheetId="22" r:id="rId16"/>
    <sheet name="5Ix5L" sheetId="23" r:id="rId17"/>
  </sheets>
  <definedNames>
    <definedName name="Amp_Diff_2_3" localSheetId="0">'1857H'!$G$2:$G$868</definedName>
    <definedName name="Amp_Diff_2_3_2" localSheetId="0">'1857H'!$P$2:$P$836</definedName>
    <definedName name="Amp_Diff_2_4" localSheetId="0">'1857H'!$H$2:$H$868</definedName>
    <definedName name="Common_RL" localSheetId="0">'1857H'!$D$2:$D$868</definedName>
    <definedName name="IL_1_4" localSheetId="0">'1857H'!$A$2:$C$868</definedName>
    <definedName name="IL_1_4_2" localSheetId="0">'1857H'!$O$2:$O$836</definedName>
    <definedName name="Iso_2_3" localSheetId="0">'1857H'!$K$2:$K$868</definedName>
    <definedName name="Iso_2_3_2" localSheetId="0">'1857H'!$R$2:$R$836</definedName>
    <definedName name="Iso_2_4" localSheetId="0">'1857H'!$L$2:$L$868</definedName>
    <definedName name="Iso_2_4_2" localSheetId="0">'1857H'!$S$2:$T$836</definedName>
    <definedName name="MT3H_0113_ConversionLoss_and_Isolation_A__20dBm" localSheetId="3">'CL &amp; Data'!$B$1:$F$629</definedName>
    <definedName name="MT3H_0113_ConversionLoss_and_Isolation_B" localSheetId="3">'CL &amp; Data'!$L$1:$P$629</definedName>
    <definedName name="Output_3_RL" localSheetId="0">'1857H'!$E$2:$E$868</definedName>
    <definedName name="Output_4_RL" localSheetId="0">'1857H'!$F$2:$F$868</definedName>
    <definedName name="Phase_Diff_2_3" localSheetId="0">'1857H'!#REF!</definedName>
    <definedName name="Phase_Diff_2_3_1" localSheetId="0">'1857H'!$I$2:$I$868</definedName>
    <definedName name="Phase_Diff_2_3_2" localSheetId="0">'1857H'!$Q$2:$Q$836</definedName>
    <definedName name="Phase_Diff_2_4" localSheetId="0">'1857H'!$J$2:$J$868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27" l="1"/>
  <c r="AA34" i="27"/>
  <c r="AA33" i="27"/>
  <c r="AA32" i="27"/>
  <c r="AA31" i="27"/>
  <c r="AA30" i="27"/>
  <c r="Z34" i="27"/>
  <c r="Z33" i="27"/>
  <c r="Z32" i="27"/>
  <c r="Z31" i="27"/>
  <c r="Z30" i="27"/>
  <c r="Y34" i="27"/>
  <c r="Y33" i="27"/>
  <c r="Y32" i="27"/>
  <c r="Y31" i="27"/>
  <c r="Y30" i="27"/>
  <c r="X34" i="27"/>
  <c r="X33" i="27"/>
  <c r="X32" i="27"/>
  <c r="X31" i="27"/>
  <c r="X30" i="27"/>
  <c r="W34" i="27"/>
  <c r="W33" i="27"/>
  <c r="W32" i="27"/>
  <c r="W31" i="27"/>
  <c r="V34" i="27"/>
  <c r="V33" i="27"/>
  <c r="V32" i="27"/>
  <c r="V31" i="27"/>
  <c r="AN6" i="7" l="1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5" i="7"/>
  <c r="O6" i="23" l="1"/>
  <c r="N7" i="23"/>
  <c r="O7" i="23"/>
  <c r="N8" i="23"/>
  <c r="O8" i="23"/>
  <c r="N9" i="23"/>
  <c r="O9" i="23"/>
  <c r="N10" i="23"/>
  <c r="O10" i="23"/>
  <c r="N11" i="23"/>
  <c r="O11" i="23"/>
  <c r="N12" i="23"/>
  <c r="O12" i="23"/>
  <c r="N13" i="23"/>
  <c r="O13" i="23"/>
  <c r="N14" i="23"/>
  <c r="O14" i="23"/>
  <c r="N15" i="23"/>
  <c r="O15" i="23"/>
  <c r="N16" i="23"/>
  <c r="O16" i="23"/>
  <c r="N17" i="23"/>
  <c r="O17" i="23"/>
  <c r="N18" i="23"/>
  <c r="O18" i="23"/>
  <c r="N19" i="23"/>
  <c r="O19" i="23"/>
  <c r="N20" i="23"/>
  <c r="O20" i="23"/>
  <c r="N21" i="23"/>
  <c r="O21" i="23"/>
  <c r="N22" i="23"/>
  <c r="O22" i="23"/>
  <c r="N23" i="23"/>
  <c r="O23" i="23"/>
  <c r="N24" i="23"/>
  <c r="O24" i="23"/>
  <c r="N25" i="23"/>
  <c r="O25" i="23"/>
  <c r="O30" i="23"/>
  <c r="N31" i="23"/>
  <c r="O31" i="23"/>
  <c r="N32" i="23"/>
  <c r="O32" i="23"/>
  <c r="N33" i="23"/>
  <c r="O33" i="23"/>
  <c r="N34" i="23"/>
  <c r="O34" i="23"/>
  <c r="N35" i="23"/>
  <c r="O35" i="23"/>
  <c r="N36" i="23"/>
  <c r="O36" i="23"/>
  <c r="N37" i="23"/>
  <c r="O37" i="23"/>
  <c r="N38" i="23"/>
  <c r="O38" i="23"/>
  <c r="N39" i="23"/>
  <c r="O39" i="23"/>
  <c r="N40" i="23"/>
  <c r="O40" i="23"/>
  <c r="N41" i="23"/>
  <c r="O41" i="23"/>
  <c r="N42" i="23"/>
  <c r="O42" i="23"/>
  <c r="N43" i="23"/>
  <c r="O43" i="23"/>
  <c r="N44" i="23"/>
  <c r="O44" i="23"/>
  <c r="N45" i="23"/>
  <c r="O45" i="23"/>
  <c r="N46" i="23"/>
  <c r="O46" i="23"/>
  <c r="N47" i="23"/>
  <c r="O47" i="23"/>
  <c r="N48" i="23"/>
  <c r="O48" i="23"/>
  <c r="N49" i="23"/>
  <c r="O49" i="23"/>
  <c r="O54" i="23"/>
  <c r="N55" i="23"/>
  <c r="O55" i="23"/>
  <c r="N56" i="23"/>
  <c r="O56" i="23"/>
  <c r="N57" i="23"/>
  <c r="O57" i="23"/>
  <c r="N58" i="23"/>
  <c r="O58" i="23"/>
  <c r="N59" i="23"/>
  <c r="O59" i="23"/>
  <c r="N60" i="23"/>
  <c r="O60" i="23"/>
  <c r="N61" i="23"/>
  <c r="O61" i="23"/>
  <c r="N62" i="23"/>
  <c r="O62" i="23"/>
  <c r="N63" i="23"/>
  <c r="O63" i="23"/>
  <c r="N64" i="23"/>
  <c r="O64" i="23"/>
  <c r="N65" i="23"/>
  <c r="O65" i="23"/>
  <c r="N66" i="23"/>
  <c r="O66" i="23"/>
  <c r="N67" i="23"/>
  <c r="O67" i="23"/>
  <c r="N68" i="23"/>
  <c r="O68" i="23"/>
  <c r="N69" i="23"/>
  <c r="O69" i="23"/>
  <c r="N70" i="23"/>
  <c r="O70" i="23"/>
  <c r="N71" i="23"/>
  <c r="O71" i="23"/>
  <c r="N72" i="23"/>
  <c r="O72" i="23"/>
  <c r="N73" i="23"/>
  <c r="O73" i="23"/>
  <c r="O78" i="23"/>
  <c r="N79" i="23"/>
  <c r="O79" i="23"/>
  <c r="N80" i="23"/>
  <c r="O80" i="23"/>
  <c r="N81" i="23"/>
  <c r="O81" i="23"/>
  <c r="N82" i="23"/>
  <c r="O82" i="23"/>
  <c r="N83" i="23"/>
  <c r="O83" i="23"/>
  <c r="N84" i="23"/>
  <c r="O84" i="23"/>
  <c r="N85" i="23"/>
  <c r="O85" i="23"/>
  <c r="N86" i="23"/>
  <c r="O86" i="23"/>
  <c r="N87" i="23"/>
  <c r="O87" i="23"/>
  <c r="N88" i="23"/>
  <c r="O88" i="23"/>
  <c r="N89" i="23"/>
  <c r="O89" i="23"/>
  <c r="N90" i="23"/>
  <c r="O90" i="23"/>
  <c r="N91" i="23"/>
  <c r="O91" i="23"/>
  <c r="N92" i="23"/>
  <c r="O92" i="23"/>
  <c r="N93" i="23"/>
  <c r="O93" i="23"/>
  <c r="N94" i="23"/>
  <c r="O94" i="23"/>
  <c r="N95" i="23"/>
  <c r="O95" i="23"/>
  <c r="N96" i="23"/>
  <c r="O96" i="23"/>
  <c r="N97" i="23"/>
  <c r="O97" i="23"/>
  <c r="O102" i="23"/>
  <c r="N103" i="23"/>
  <c r="O103" i="23"/>
  <c r="N104" i="23"/>
  <c r="O104" i="23"/>
  <c r="N105" i="23"/>
  <c r="O105" i="23"/>
  <c r="N106" i="23"/>
  <c r="O106" i="23"/>
  <c r="N107" i="23"/>
  <c r="O107" i="23"/>
  <c r="N108" i="23"/>
  <c r="O108" i="23"/>
  <c r="N109" i="23"/>
  <c r="O109" i="23"/>
  <c r="N110" i="23"/>
  <c r="O110" i="23"/>
  <c r="N111" i="23"/>
  <c r="O111" i="23"/>
  <c r="N112" i="23"/>
  <c r="O112" i="23"/>
  <c r="N113" i="23"/>
  <c r="O113" i="23"/>
  <c r="N114" i="23"/>
  <c r="O114" i="23"/>
  <c r="N115" i="23"/>
  <c r="O115" i="23"/>
  <c r="N116" i="23"/>
  <c r="O116" i="23"/>
  <c r="N117" i="23"/>
  <c r="O117" i="23"/>
  <c r="N118" i="23"/>
  <c r="O118" i="23"/>
  <c r="N119" i="23"/>
  <c r="O119" i="23"/>
  <c r="N120" i="23"/>
  <c r="O120" i="23"/>
  <c r="N121" i="23"/>
  <c r="O121" i="23"/>
  <c r="O126" i="23"/>
  <c r="N127" i="23"/>
  <c r="O127" i="23"/>
  <c r="N128" i="23"/>
  <c r="O128" i="23"/>
  <c r="N129" i="23"/>
  <c r="O129" i="23"/>
  <c r="N130" i="23"/>
  <c r="O130" i="23"/>
  <c r="N131" i="23"/>
  <c r="O131" i="23"/>
  <c r="N132" i="23"/>
  <c r="O132" i="23"/>
  <c r="N133" i="23"/>
  <c r="O133" i="23"/>
  <c r="N134" i="23"/>
  <c r="O134" i="23"/>
  <c r="N135" i="23"/>
  <c r="O135" i="23"/>
  <c r="N136" i="23"/>
  <c r="O136" i="23"/>
  <c r="N137" i="23"/>
  <c r="O137" i="23"/>
  <c r="N138" i="23"/>
  <c r="O138" i="23"/>
  <c r="N139" i="23"/>
  <c r="O139" i="23"/>
  <c r="N140" i="23"/>
  <c r="O140" i="23"/>
  <c r="N141" i="23"/>
  <c r="O141" i="23"/>
  <c r="N142" i="23"/>
  <c r="O142" i="23"/>
  <c r="N143" i="23"/>
  <c r="O143" i="23"/>
  <c r="N144" i="23"/>
  <c r="O144" i="23"/>
  <c r="N145" i="23"/>
  <c r="O145" i="23"/>
  <c r="O150" i="23"/>
  <c r="N151" i="23"/>
  <c r="O151" i="23"/>
  <c r="N152" i="23"/>
  <c r="O152" i="23"/>
  <c r="N153" i="23"/>
  <c r="O153" i="23"/>
  <c r="N154" i="23"/>
  <c r="O154" i="23"/>
  <c r="N155" i="23"/>
  <c r="O155" i="23"/>
  <c r="N156" i="23"/>
  <c r="O156" i="23"/>
  <c r="N157" i="23"/>
  <c r="O157" i="23"/>
  <c r="N158" i="23"/>
  <c r="O158" i="23"/>
  <c r="N159" i="23"/>
  <c r="O159" i="23"/>
  <c r="N160" i="23"/>
  <c r="O160" i="23"/>
  <c r="N161" i="23"/>
  <c r="O161" i="23"/>
  <c r="N162" i="23"/>
  <c r="O162" i="23"/>
  <c r="N163" i="23"/>
  <c r="O163" i="23"/>
  <c r="N164" i="23"/>
  <c r="O164" i="23"/>
  <c r="N165" i="23"/>
  <c r="O165" i="23"/>
  <c r="N166" i="23"/>
  <c r="O166" i="23"/>
  <c r="N167" i="23"/>
  <c r="O167" i="23"/>
  <c r="N168" i="23"/>
  <c r="O168" i="23"/>
  <c r="N169" i="23"/>
  <c r="O169" i="23"/>
  <c r="O174" i="23"/>
  <c r="N175" i="23"/>
  <c r="O175" i="23"/>
  <c r="N176" i="23"/>
  <c r="O176" i="23"/>
  <c r="N177" i="23"/>
  <c r="O177" i="23"/>
  <c r="N178" i="23"/>
  <c r="O178" i="23"/>
  <c r="N179" i="23"/>
  <c r="O179" i="23"/>
  <c r="N180" i="23"/>
  <c r="O180" i="23"/>
  <c r="N181" i="23"/>
  <c r="O181" i="23"/>
  <c r="N182" i="23"/>
  <c r="O182" i="23"/>
  <c r="N183" i="23"/>
  <c r="O183" i="23"/>
  <c r="N184" i="23"/>
  <c r="O184" i="23"/>
  <c r="N185" i="23"/>
  <c r="O185" i="23"/>
  <c r="N186" i="23"/>
  <c r="O186" i="23"/>
  <c r="N187" i="23"/>
  <c r="O187" i="23"/>
  <c r="N188" i="23"/>
  <c r="O188" i="23"/>
  <c r="N189" i="23"/>
  <c r="O189" i="23"/>
  <c r="N190" i="23"/>
  <c r="O190" i="23"/>
  <c r="N191" i="23"/>
  <c r="O191" i="23"/>
  <c r="N192" i="23"/>
  <c r="O192" i="23"/>
  <c r="N193" i="23"/>
  <c r="O193" i="23"/>
  <c r="O198" i="23"/>
  <c r="N199" i="23"/>
  <c r="O199" i="23"/>
  <c r="N200" i="23"/>
  <c r="O200" i="23"/>
  <c r="N201" i="23"/>
  <c r="O201" i="23"/>
  <c r="N202" i="23"/>
  <c r="O202" i="23"/>
  <c r="N203" i="23"/>
  <c r="O203" i="23"/>
  <c r="N204" i="23"/>
  <c r="O204" i="23"/>
  <c r="N205" i="23"/>
  <c r="O205" i="23"/>
  <c r="N206" i="23"/>
  <c r="O206" i="23"/>
  <c r="N207" i="23"/>
  <c r="O207" i="23"/>
  <c r="N208" i="23"/>
  <c r="O208" i="23"/>
  <c r="N209" i="23"/>
  <c r="O209" i="23"/>
  <c r="N210" i="23"/>
  <c r="O210" i="23"/>
  <c r="N211" i="23"/>
  <c r="O211" i="23"/>
  <c r="N212" i="23"/>
  <c r="O212" i="23"/>
  <c r="N213" i="23"/>
  <c r="O213" i="23"/>
  <c r="N214" i="23"/>
  <c r="O214" i="23"/>
  <c r="N215" i="23"/>
  <c r="O215" i="23"/>
  <c r="N216" i="23"/>
  <c r="O216" i="23"/>
  <c r="N217" i="23"/>
  <c r="O217" i="23"/>
  <c r="O222" i="23"/>
  <c r="N223" i="23"/>
  <c r="O223" i="23"/>
  <c r="N224" i="23"/>
  <c r="O224" i="23"/>
  <c r="N225" i="23"/>
  <c r="O225" i="23"/>
  <c r="N226" i="23"/>
  <c r="O226" i="23"/>
  <c r="N227" i="23"/>
  <c r="O227" i="23"/>
  <c r="N228" i="23"/>
  <c r="O228" i="23"/>
  <c r="N229" i="23"/>
  <c r="O229" i="23"/>
  <c r="N230" i="23"/>
  <c r="O230" i="23"/>
  <c r="N231" i="23"/>
  <c r="O231" i="23"/>
  <c r="N232" i="23"/>
  <c r="O232" i="23"/>
  <c r="N233" i="23"/>
  <c r="O233" i="23"/>
  <c r="N234" i="23"/>
  <c r="O234" i="23"/>
  <c r="N235" i="23"/>
  <c r="O235" i="23"/>
  <c r="N236" i="23"/>
  <c r="O236" i="23"/>
  <c r="N237" i="23"/>
  <c r="O237" i="23"/>
  <c r="N238" i="23"/>
  <c r="O238" i="23"/>
  <c r="N239" i="23"/>
  <c r="O239" i="23"/>
  <c r="N240" i="23"/>
  <c r="O240" i="23"/>
  <c r="N241" i="23"/>
  <c r="O241" i="23"/>
  <c r="O246" i="23"/>
  <c r="N247" i="23"/>
  <c r="O247" i="23"/>
  <c r="N248" i="23"/>
  <c r="O248" i="23"/>
  <c r="N249" i="23"/>
  <c r="O249" i="23"/>
  <c r="N250" i="23"/>
  <c r="O250" i="23"/>
  <c r="N251" i="23"/>
  <c r="O251" i="23"/>
  <c r="N252" i="23"/>
  <c r="O252" i="23"/>
  <c r="N253" i="23"/>
  <c r="O253" i="23"/>
  <c r="N254" i="23"/>
  <c r="O254" i="23"/>
  <c r="N255" i="23"/>
  <c r="O255" i="23"/>
  <c r="N256" i="23"/>
  <c r="O256" i="23"/>
  <c r="N257" i="23"/>
  <c r="O257" i="23"/>
  <c r="N258" i="23"/>
  <c r="O258" i="23"/>
  <c r="N259" i="23"/>
  <c r="O259" i="23"/>
  <c r="N260" i="23"/>
  <c r="O260" i="23"/>
  <c r="N261" i="23"/>
  <c r="O261" i="23"/>
  <c r="N262" i="23"/>
  <c r="O262" i="23"/>
  <c r="N263" i="23"/>
  <c r="O263" i="23"/>
  <c r="N264" i="23"/>
  <c r="O264" i="23"/>
  <c r="N265" i="23"/>
  <c r="O265" i="23"/>
  <c r="O270" i="23"/>
  <c r="N271" i="23"/>
  <c r="O271" i="23"/>
  <c r="N272" i="23"/>
  <c r="O272" i="23"/>
  <c r="N273" i="23"/>
  <c r="O273" i="23"/>
  <c r="N274" i="23"/>
  <c r="O274" i="23"/>
  <c r="N275" i="23"/>
  <c r="O275" i="23"/>
  <c r="N276" i="23"/>
  <c r="O276" i="23"/>
  <c r="N277" i="23"/>
  <c r="O277" i="23"/>
  <c r="N278" i="23"/>
  <c r="O278" i="23"/>
  <c r="N279" i="23"/>
  <c r="O279" i="23"/>
  <c r="N280" i="23"/>
  <c r="O280" i="23"/>
  <c r="N281" i="23"/>
  <c r="O281" i="23"/>
  <c r="N282" i="23"/>
  <c r="O282" i="23"/>
  <c r="N283" i="23"/>
  <c r="O283" i="23"/>
  <c r="N284" i="23"/>
  <c r="O284" i="23"/>
  <c r="N285" i="23"/>
  <c r="O285" i="23"/>
  <c r="N286" i="23"/>
  <c r="O286" i="23"/>
  <c r="N287" i="23"/>
  <c r="O287" i="23"/>
  <c r="N288" i="23"/>
  <c r="O288" i="23"/>
  <c r="N289" i="23"/>
  <c r="O289" i="23"/>
  <c r="O294" i="23"/>
  <c r="N295" i="23"/>
  <c r="O295" i="23"/>
  <c r="N296" i="23"/>
  <c r="O296" i="23"/>
  <c r="N297" i="23"/>
  <c r="O297" i="23"/>
  <c r="N298" i="23"/>
  <c r="O298" i="23"/>
  <c r="N299" i="23"/>
  <c r="O299" i="23"/>
  <c r="N300" i="23"/>
  <c r="O300" i="23"/>
  <c r="N301" i="23"/>
  <c r="O301" i="23"/>
  <c r="N302" i="23"/>
  <c r="O302" i="23"/>
  <c r="N303" i="23"/>
  <c r="O303" i="23"/>
  <c r="N304" i="23"/>
  <c r="O304" i="23"/>
  <c r="N305" i="23"/>
  <c r="O305" i="23"/>
  <c r="N306" i="23"/>
  <c r="O306" i="23"/>
  <c r="N307" i="23"/>
  <c r="O307" i="23"/>
  <c r="N308" i="23"/>
  <c r="O308" i="23"/>
  <c r="N309" i="23"/>
  <c r="O309" i="23"/>
  <c r="N310" i="23"/>
  <c r="O310" i="23"/>
  <c r="N311" i="23"/>
  <c r="O311" i="23"/>
  <c r="N312" i="23"/>
  <c r="O312" i="23"/>
  <c r="N313" i="23"/>
  <c r="O313" i="23"/>
  <c r="O318" i="23"/>
  <c r="N319" i="23"/>
  <c r="O319" i="23"/>
  <c r="N320" i="23"/>
  <c r="O320" i="23"/>
  <c r="N321" i="23"/>
  <c r="O321" i="23"/>
  <c r="N322" i="23"/>
  <c r="O322" i="23"/>
  <c r="N323" i="23"/>
  <c r="O323" i="23"/>
  <c r="N324" i="23"/>
  <c r="O324" i="23"/>
  <c r="N325" i="23"/>
  <c r="O325" i="23"/>
  <c r="N326" i="23"/>
  <c r="O326" i="23"/>
  <c r="N327" i="23"/>
  <c r="O327" i="23"/>
  <c r="N328" i="23"/>
  <c r="O328" i="23"/>
  <c r="N329" i="23"/>
  <c r="O329" i="23"/>
  <c r="N330" i="23"/>
  <c r="O330" i="23"/>
  <c r="N331" i="23"/>
  <c r="O331" i="23"/>
  <c r="N332" i="23"/>
  <c r="O332" i="23"/>
  <c r="N333" i="23"/>
  <c r="O333" i="23"/>
  <c r="N334" i="23"/>
  <c r="O334" i="23"/>
  <c r="N335" i="23"/>
  <c r="O335" i="23"/>
  <c r="N336" i="23"/>
  <c r="O336" i="23"/>
  <c r="N337" i="23"/>
  <c r="O337" i="23"/>
  <c r="O342" i="23"/>
  <c r="N343" i="23"/>
  <c r="O343" i="23"/>
  <c r="N344" i="23"/>
  <c r="O344" i="23"/>
  <c r="N345" i="23"/>
  <c r="O345" i="23"/>
  <c r="N346" i="23"/>
  <c r="O346" i="23"/>
  <c r="N347" i="23"/>
  <c r="O347" i="23"/>
  <c r="N348" i="23"/>
  <c r="O348" i="23"/>
  <c r="N349" i="23"/>
  <c r="O349" i="23"/>
  <c r="N350" i="23"/>
  <c r="O350" i="23"/>
  <c r="N351" i="23"/>
  <c r="O351" i="23"/>
  <c r="N352" i="23"/>
  <c r="O352" i="23"/>
  <c r="N353" i="23"/>
  <c r="O353" i="23"/>
  <c r="N354" i="23"/>
  <c r="O354" i="23"/>
  <c r="N355" i="23"/>
  <c r="O355" i="23"/>
  <c r="N356" i="23"/>
  <c r="O356" i="23"/>
  <c r="N357" i="23"/>
  <c r="O357" i="23"/>
  <c r="N358" i="23"/>
  <c r="O358" i="23"/>
  <c r="N359" i="23"/>
  <c r="O359" i="23"/>
  <c r="N360" i="23"/>
  <c r="O360" i="23"/>
  <c r="N361" i="23"/>
  <c r="O361" i="23"/>
  <c r="O366" i="23"/>
  <c r="N367" i="23"/>
  <c r="O367" i="23"/>
  <c r="N368" i="23"/>
  <c r="O368" i="23"/>
  <c r="N369" i="23"/>
  <c r="O369" i="23"/>
  <c r="N370" i="23"/>
  <c r="O370" i="23"/>
  <c r="N371" i="23"/>
  <c r="O371" i="23"/>
  <c r="N372" i="23"/>
  <c r="O372" i="23"/>
  <c r="N373" i="23"/>
  <c r="O373" i="23"/>
  <c r="N374" i="23"/>
  <c r="O374" i="23"/>
  <c r="N375" i="23"/>
  <c r="O375" i="23"/>
  <c r="N376" i="23"/>
  <c r="O376" i="23"/>
  <c r="N377" i="23"/>
  <c r="O377" i="23"/>
  <c r="N378" i="23"/>
  <c r="O378" i="23"/>
  <c r="N379" i="23"/>
  <c r="O379" i="23"/>
  <c r="N380" i="23"/>
  <c r="O380" i="23"/>
  <c r="N381" i="23"/>
  <c r="O381" i="23"/>
  <c r="N382" i="23"/>
  <c r="O382" i="23"/>
  <c r="N383" i="23"/>
  <c r="O383" i="23"/>
  <c r="N384" i="23"/>
  <c r="O384" i="23"/>
  <c r="N385" i="23"/>
  <c r="O385" i="23"/>
  <c r="O390" i="23"/>
  <c r="N391" i="23"/>
  <c r="O391" i="23"/>
  <c r="N392" i="23"/>
  <c r="O392" i="23"/>
  <c r="N393" i="23"/>
  <c r="O393" i="23"/>
  <c r="N394" i="23"/>
  <c r="O394" i="23"/>
  <c r="N395" i="23"/>
  <c r="O395" i="23"/>
  <c r="N396" i="23"/>
  <c r="O396" i="23"/>
  <c r="N397" i="23"/>
  <c r="O397" i="23"/>
  <c r="N398" i="23"/>
  <c r="O398" i="23"/>
  <c r="N399" i="23"/>
  <c r="O399" i="23"/>
  <c r="N400" i="23"/>
  <c r="O400" i="23"/>
  <c r="N401" i="23"/>
  <c r="O401" i="23"/>
  <c r="N402" i="23"/>
  <c r="O402" i="23"/>
  <c r="N403" i="23"/>
  <c r="O403" i="23"/>
  <c r="N404" i="23"/>
  <c r="O404" i="23"/>
  <c r="N405" i="23"/>
  <c r="O405" i="23"/>
  <c r="N406" i="23"/>
  <c r="O406" i="23"/>
  <c r="N407" i="23"/>
  <c r="O407" i="23"/>
  <c r="N408" i="23"/>
  <c r="O408" i="23"/>
  <c r="N409" i="23"/>
  <c r="O409" i="23"/>
  <c r="O414" i="23"/>
  <c r="N415" i="23"/>
  <c r="O415" i="23"/>
  <c r="N416" i="23"/>
  <c r="O416" i="23"/>
  <c r="N417" i="23"/>
  <c r="O417" i="23"/>
  <c r="N418" i="23"/>
  <c r="O418" i="23"/>
  <c r="N419" i="23"/>
  <c r="O419" i="23"/>
  <c r="N420" i="23"/>
  <c r="O420" i="23"/>
  <c r="N421" i="23"/>
  <c r="O421" i="23"/>
  <c r="N422" i="23"/>
  <c r="O422" i="23"/>
  <c r="N423" i="23"/>
  <c r="O423" i="23"/>
  <c r="N424" i="23"/>
  <c r="O424" i="23"/>
  <c r="N425" i="23"/>
  <c r="O425" i="23"/>
  <c r="N426" i="23"/>
  <c r="O426" i="23"/>
  <c r="N427" i="23"/>
  <c r="O427" i="23"/>
  <c r="N428" i="23"/>
  <c r="O428" i="23"/>
  <c r="N429" i="23"/>
  <c r="O429" i="23"/>
  <c r="N430" i="23"/>
  <c r="O430" i="23"/>
  <c r="N431" i="23"/>
  <c r="O431" i="23"/>
  <c r="N432" i="23"/>
  <c r="O432" i="23"/>
  <c r="N433" i="23"/>
  <c r="O433" i="23"/>
  <c r="O438" i="23"/>
  <c r="N439" i="23"/>
  <c r="O439" i="23"/>
  <c r="N440" i="23"/>
  <c r="O440" i="23"/>
  <c r="N441" i="23"/>
  <c r="O441" i="23"/>
  <c r="N442" i="23"/>
  <c r="O442" i="23"/>
  <c r="N443" i="23"/>
  <c r="O443" i="23"/>
  <c r="N444" i="23"/>
  <c r="O444" i="23"/>
  <c r="N445" i="23"/>
  <c r="O445" i="23"/>
  <c r="N446" i="23"/>
  <c r="O446" i="23"/>
  <c r="N447" i="23"/>
  <c r="O447" i="23"/>
  <c r="N448" i="23"/>
  <c r="O448" i="23"/>
  <c r="N449" i="23"/>
  <c r="O449" i="23"/>
  <c r="N450" i="23"/>
  <c r="O450" i="23"/>
  <c r="N451" i="23"/>
  <c r="O451" i="23"/>
  <c r="N452" i="23"/>
  <c r="O452" i="23"/>
  <c r="N453" i="23"/>
  <c r="O453" i="23"/>
  <c r="N454" i="23"/>
  <c r="O454" i="23"/>
  <c r="N455" i="23"/>
  <c r="O455" i="23"/>
  <c r="N456" i="23"/>
  <c r="O456" i="23"/>
  <c r="N457" i="23"/>
  <c r="O457" i="23"/>
  <c r="O462" i="23"/>
  <c r="N463" i="23"/>
  <c r="O463" i="23"/>
  <c r="N464" i="23"/>
  <c r="O464" i="23"/>
  <c r="N465" i="23"/>
  <c r="O465" i="23"/>
  <c r="N466" i="23"/>
  <c r="O466" i="23"/>
  <c r="N467" i="23"/>
  <c r="O467" i="23"/>
  <c r="N468" i="23"/>
  <c r="O468" i="23"/>
  <c r="N469" i="23"/>
  <c r="O469" i="23"/>
  <c r="N470" i="23"/>
  <c r="O470" i="23"/>
  <c r="N471" i="23"/>
  <c r="O471" i="23"/>
  <c r="N472" i="23"/>
  <c r="O472" i="23"/>
  <c r="N473" i="23"/>
  <c r="O473" i="23"/>
  <c r="N474" i="23"/>
  <c r="O474" i="23"/>
  <c r="N475" i="23"/>
  <c r="O475" i="23"/>
  <c r="N476" i="23"/>
  <c r="O476" i="23"/>
  <c r="N477" i="23"/>
  <c r="O477" i="23"/>
  <c r="N478" i="23"/>
  <c r="O478" i="23"/>
  <c r="N479" i="23"/>
  <c r="O479" i="23"/>
  <c r="N480" i="23"/>
  <c r="O480" i="23"/>
  <c r="N481" i="23"/>
  <c r="O481" i="23"/>
  <c r="O486" i="23"/>
  <c r="N487" i="23"/>
  <c r="O487" i="23"/>
  <c r="N488" i="23"/>
  <c r="O488" i="23"/>
  <c r="N489" i="23"/>
  <c r="O489" i="23"/>
  <c r="N490" i="23"/>
  <c r="O490" i="23"/>
  <c r="N491" i="23"/>
  <c r="O491" i="23"/>
  <c r="N492" i="23"/>
  <c r="O492" i="23"/>
  <c r="N493" i="23"/>
  <c r="O493" i="23"/>
  <c r="N494" i="23"/>
  <c r="O494" i="23"/>
  <c r="N495" i="23"/>
  <c r="O495" i="23"/>
  <c r="N496" i="23"/>
  <c r="O496" i="23"/>
  <c r="N497" i="23"/>
  <c r="O497" i="23"/>
  <c r="N498" i="23"/>
  <c r="O498" i="23"/>
  <c r="N499" i="23"/>
  <c r="O499" i="23"/>
  <c r="N500" i="23"/>
  <c r="O500" i="23"/>
  <c r="N501" i="23"/>
  <c r="O501" i="23"/>
  <c r="N502" i="23"/>
  <c r="O502" i="23"/>
  <c r="N503" i="23"/>
  <c r="O503" i="23"/>
  <c r="N504" i="23"/>
  <c r="O504" i="23"/>
  <c r="N505" i="23"/>
  <c r="O505" i="23"/>
  <c r="O510" i="23"/>
  <c r="N511" i="23"/>
  <c r="O511" i="23"/>
  <c r="N512" i="23"/>
  <c r="O512" i="23"/>
  <c r="N513" i="23"/>
  <c r="O513" i="23"/>
  <c r="N514" i="23"/>
  <c r="O514" i="23"/>
  <c r="N515" i="23"/>
  <c r="O515" i="23"/>
  <c r="N516" i="23"/>
  <c r="O516" i="23"/>
  <c r="N517" i="23"/>
  <c r="O517" i="23"/>
  <c r="N518" i="23"/>
  <c r="O518" i="23"/>
  <c r="N519" i="23"/>
  <c r="O519" i="23"/>
  <c r="N520" i="23"/>
  <c r="O520" i="23"/>
  <c r="N521" i="23"/>
  <c r="O521" i="23"/>
  <c r="N522" i="23"/>
  <c r="O522" i="23"/>
  <c r="N523" i="23"/>
  <c r="O523" i="23"/>
  <c r="N524" i="23"/>
  <c r="O524" i="23"/>
  <c r="N525" i="23"/>
  <c r="O525" i="23"/>
  <c r="N526" i="23"/>
  <c r="O526" i="23"/>
  <c r="N527" i="23"/>
  <c r="O527" i="23"/>
  <c r="N528" i="23"/>
  <c r="O528" i="23"/>
  <c r="N529" i="23"/>
  <c r="O529" i="23"/>
  <c r="O534" i="23"/>
  <c r="N535" i="23"/>
  <c r="O535" i="23"/>
  <c r="N536" i="23"/>
  <c r="O536" i="23"/>
  <c r="N537" i="23"/>
  <c r="O537" i="23"/>
  <c r="N538" i="23"/>
  <c r="O538" i="23"/>
  <c r="N539" i="23"/>
  <c r="O539" i="23"/>
  <c r="N540" i="23"/>
  <c r="O540" i="23"/>
  <c r="N541" i="23"/>
  <c r="O541" i="23"/>
  <c r="N542" i="23"/>
  <c r="O542" i="23"/>
  <c r="N543" i="23"/>
  <c r="O543" i="23"/>
  <c r="N544" i="23"/>
  <c r="O544" i="23"/>
  <c r="N545" i="23"/>
  <c r="O545" i="23"/>
  <c r="N546" i="23"/>
  <c r="O546" i="23"/>
  <c r="N547" i="23"/>
  <c r="O547" i="23"/>
  <c r="N548" i="23"/>
  <c r="O548" i="23"/>
  <c r="N549" i="23"/>
  <c r="O549" i="23"/>
  <c r="N550" i="23"/>
  <c r="O550" i="23"/>
  <c r="N551" i="23"/>
  <c r="O551" i="23"/>
  <c r="N552" i="23"/>
  <c r="O552" i="23"/>
  <c r="N553" i="23"/>
  <c r="O553" i="23"/>
  <c r="O558" i="23"/>
  <c r="N559" i="23"/>
  <c r="O559" i="23"/>
  <c r="N560" i="23"/>
  <c r="O560" i="23"/>
  <c r="N561" i="23"/>
  <c r="O561" i="23"/>
  <c r="N562" i="23"/>
  <c r="O562" i="23"/>
  <c r="N563" i="23"/>
  <c r="O563" i="23"/>
  <c r="N564" i="23"/>
  <c r="O564" i="23"/>
  <c r="N565" i="23"/>
  <c r="O565" i="23"/>
  <c r="N566" i="23"/>
  <c r="O566" i="23"/>
  <c r="N567" i="23"/>
  <c r="O567" i="23"/>
  <c r="N568" i="23"/>
  <c r="O568" i="23"/>
  <c r="N569" i="23"/>
  <c r="O569" i="23"/>
  <c r="N570" i="23"/>
  <c r="O570" i="23"/>
  <c r="N571" i="23"/>
  <c r="O571" i="23"/>
  <c r="N572" i="23"/>
  <c r="O572" i="23"/>
  <c r="N573" i="23"/>
  <c r="O573" i="23"/>
  <c r="N574" i="23"/>
  <c r="O574" i="23"/>
  <c r="N575" i="23"/>
  <c r="O575" i="23"/>
  <c r="N576" i="23"/>
  <c r="O576" i="23"/>
  <c r="N577" i="23"/>
  <c r="O577" i="23"/>
  <c r="P511" i="23" l="1"/>
  <c r="P319" i="23"/>
  <c r="P127" i="23"/>
  <c r="P535" i="23"/>
  <c r="P343" i="23"/>
  <c r="P151" i="23"/>
  <c r="P559" i="23"/>
  <c r="P367" i="23"/>
  <c r="P175" i="23"/>
  <c r="P391" i="23"/>
  <c r="P199" i="23"/>
  <c r="P7" i="23"/>
  <c r="P415" i="23"/>
  <c r="P223" i="23"/>
  <c r="P31" i="23"/>
  <c r="P439" i="23"/>
  <c r="P247" i="23"/>
  <c r="P55" i="23"/>
  <c r="P463" i="23"/>
  <c r="P271" i="23"/>
  <c r="P79" i="23"/>
  <c r="P487" i="23"/>
  <c r="P295" i="23"/>
  <c r="P103" i="23"/>
  <c r="AA3" i="26"/>
  <c r="U3" i="26"/>
  <c r="V3" i="26"/>
  <c r="W3" i="26"/>
  <c r="X3" i="26"/>
  <c r="Y3" i="26"/>
  <c r="Z3" i="26"/>
  <c r="J3" i="26"/>
  <c r="AE55" i="25"/>
  <c r="AE54" i="25"/>
  <c r="AE53" i="25"/>
  <c r="AE52" i="25"/>
  <c r="AE51" i="25"/>
  <c r="AE50" i="25"/>
  <c r="AE49" i="25"/>
  <c r="AE48" i="25"/>
  <c r="AE47" i="25"/>
  <c r="AE46" i="25"/>
  <c r="AE45" i="25"/>
  <c r="AE44" i="25"/>
  <c r="AE43" i="25"/>
  <c r="AE42" i="25"/>
  <c r="AE41" i="25"/>
  <c r="AE40" i="25"/>
  <c r="AE39" i="25"/>
  <c r="AE38" i="25"/>
  <c r="AE37" i="25"/>
  <c r="AE36" i="25"/>
  <c r="AE35" i="25"/>
  <c r="AE34" i="25"/>
  <c r="AE33" i="25"/>
  <c r="AE32" i="25"/>
  <c r="AE31" i="25"/>
  <c r="AE30" i="25"/>
  <c r="AE29" i="25"/>
  <c r="AE28" i="25"/>
  <c r="AE27" i="25"/>
  <c r="AE26" i="25"/>
  <c r="AE25" i="25"/>
  <c r="AE24" i="25"/>
  <c r="AE23" i="25"/>
  <c r="AE22" i="25"/>
  <c r="AE21" i="25"/>
  <c r="AE20" i="25"/>
  <c r="AE19" i="25"/>
  <c r="AE18" i="25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E5" i="25"/>
  <c r="AE3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" i="25"/>
  <c r="L3" i="25"/>
  <c r="AZ103" i="7"/>
  <c r="AY103" i="7"/>
  <c r="AX103" i="7"/>
  <c r="AZ102" i="7"/>
  <c r="AY102" i="7"/>
  <c r="AX102" i="7"/>
  <c r="AZ101" i="7"/>
  <c r="AY101" i="7"/>
  <c r="AX101" i="7"/>
  <c r="AZ100" i="7"/>
  <c r="AY100" i="7"/>
  <c r="AX100" i="7"/>
  <c r="AZ99" i="7"/>
  <c r="AY99" i="7"/>
  <c r="AX99" i="7"/>
  <c r="AZ98" i="7"/>
  <c r="AY98" i="7"/>
  <c r="AX98" i="7"/>
  <c r="AZ97" i="7"/>
  <c r="AY97" i="7"/>
  <c r="AX97" i="7"/>
  <c r="AZ96" i="7"/>
  <c r="AY96" i="7"/>
  <c r="AX96" i="7"/>
  <c r="AZ95" i="7"/>
  <c r="AY95" i="7"/>
  <c r="AX95" i="7"/>
  <c r="AZ94" i="7"/>
  <c r="AY94" i="7"/>
  <c r="AX94" i="7"/>
  <c r="AZ93" i="7"/>
  <c r="AY93" i="7"/>
  <c r="AX93" i="7"/>
  <c r="AZ92" i="7"/>
  <c r="AY92" i="7"/>
  <c r="AX92" i="7"/>
  <c r="AZ91" i="7"/>
  <c r="AY91" i="7"/>
  <c r="AX91" i="7"/>
  <c r="AZ90" i="7"/>
  <c r="AY90" i="7"/>
  <c r="AX90" i="7"/>
  <c r="AZ89" i="7"/>
  <c r="AY89" i="7"/>
  <c r="AX89" i="7"/>
  <c r="AZ88" i="7"/>
  <c r="AY88" i="7"/>
  <c r="AX88" i="7"/>
  <c r="AZ87" i="7"/>
  <c r="AY87" i="7"/>
  <c r="AX87" i="7"/>
  <c r="AZ86" i="7"/>
  <c r="AY86" i="7"/>
  <c r="AX86" i="7"/>
  <c r="AZ85" i="7"/>
  <c r="AY85" i="7"/>
  <c r="AX85" i="7"/>
  <c r="AZ84" i="7"/>
  <c r="AY84" i="7"/>
  <c r="AX84" i="7"/>
  <c r="AZ83" i="7"/>
  <c r="AY83" i="7"/>
  <c r="AX83" i="7"/>
  <c r="AZ82" i="7"/>
  <c r="AY82" i="7"/>
  <c r="AX82" i="7"/>
  <c r="AZ81" i="7"/>
  <c r="AY81" i="7"/>
  <c r="AX81" i="7"/>
  <c r="AZ80" i="7"/>
  <c r="AY80" i="7"/>
  <c r="AX80" i="7"/>
  <c r="AZ79" i="7"/>
  <c r="AY79" i="7"/>
  <c r="AX79" i="7"/>
  <c r="AZ78" i="7"/>
  <c r="AY78" i="7"/>
  <c r="AX78" i="7"/>
  <c r="AZ77" i="7"/>
  <c r="AY77" i="7"/>
  <c r="AX77" i="7"/>
  <c r="AZ76" i="7"/>
  <c r="AY76" i="7"/>
  <c r="AX76" i="7"/>
  <c r="AZ75" i="7"/>
  <c r="AY75" i="7"/>
  <c r="AX75" i="7"/>
  <c r="AZ74" i="7"/>
  <c r="AY74" i="7"/>
  <c r="AX74" i="7"/>
  <c r="AZ73" i="7"/>
  <c r="AY73" i="7"/>
  <c r="AX73" i="7"/>
  <c r="AZ72" i="7"/>
  <c r="AY72" i="7"/>
  <c r="AX72" i="7"/>
  <c r="AZ71" i="7"/>
  <c r="AY71" i="7"/>
  <c r="AX71" i="7"/>
  <c r="AZ70" i="7"/>
  <c r="AY70" i="7"/>
  <c r="AX70" i="7"/>
  <c r="AZ69" i="7"/>
  <c r="AY69" i="7"/>
  <c r="AX69" i="7"/>
  <c r="AZ68" i="7"/>
  <c r="AY68" i="7"/>
  <c r="AX68" i="7"/>
  <c r="AZ67" i="7"/>
  <c r="AY67" i="7"/>
  <c r="AX67" i="7"/>
  <c r="AZ66" i="7"/>
  <c r="AY66" i="7"/>
  <c r="AX66" i="7"/>
  <c r="AZ65" i="7"/>
  <c r="AY65" i="7"/>
  <c r="AX65" i="7"/>
  <c r="AZ64" i="7"/>
  <c r="AY64" i="7"/>
  <c r="AX64" i="7"/>
  <c r="AZ63" i="7"/>
  <c r="AY63" i="7"/>
  <c r="AX63" i="7"/>
  <c r="AZ62" i="7"/>
  <c r="AY62" i="7"/>
  <c r="AX62" i="7"/>
  <c r="AZ61" i="7"/>
  <c r="AY61" i="7"/>
  <c r="AX61" i="7"/>
  <c r="AZ60" i="7"/>
  <c r="AY60" i="7"/>
  <c r="AX60" i="7"/>
  <c r="AZ59" i="7"/>
  <c r="AY59" i="7"/>
  <c r="AX59" i="7"/>
  <c r="AZ58" i="7"/>
  <c r="AY58" i="7"/>
  <c r="AX58" i="7"/>
  <c r="AZ57" i="7"/>
  <c r="AY57" i="7"/>
  <c r="AX57" i="7"/>
  <c r="AZ56" i="7"/>
  <c r="AY56" i="7"/>
  <c r="AX56" i="7"/>
  <c r="AZ55" i="7"/>
  <c r="AY55" i="7"/>
  <c r="AX55" i="7"/>
  <c r="AZ54" i="7"/>
  <c r="AY54" i="7"/>
  <c r="AX54" i="7"/>
  <c r="AZ53" i="7"/>
  <c r="AY53" i="7"/>
  <c r="AX53" i="7"/>
  <c r="AZ52" i="7"/>
  <c r="AY52" i="7"/>
  <c r="AX52" i="7"/>
  <c r="AZ51" i="7"/>
  <c r="AY51" i="7"/>
  <c r="AX51" i="7"/>
  <c r="AZ50" i="7"/>
  <c r="AY50" i="7"/>
  <c r="AX50" i="7"/>
  <c r="AZ49" i="7"/>
  <c r="AY49" i="7"/>
  <c r="AX49" i="7"/>
  <c r="AZ48" i="7"/>
  <c r="AY48" i="7"/>
  <c r="AX48" i="7"/>
  <c r="AZ47" i="7"/>
  <c r="AY47" i="7"/>
  <c r="AX47" i="7"/>
  <c r="AZ46" i="7"/>
  <c r="AY46" i="7"/>
  <c r="AX46" i="7"/>
  <c r="AZ45" i="7"/>
  <c r="AY45" i="7"/>
  <c r="AX45" i="7"/>
  <c r="AZ44" i="7"/>
  <c r="AY44" i="7"/>
  <c r="AX44" i="7"/>
  <c r="AZ43" i="7"/>
  <c r="AY43" i="7"/>
  <c r="AX43" i="7"/>
  <c r="AZ42" i="7"/>
  <c r="AY42" i="7"/>
  <c r="AX42" i="7"/>
  <c r="AZ41" i="7"/>
  <c r="AY41" i="7"/>
  <c r="AX41" i="7"/>
  <c r="AZ40" i="7"/>
  <c r="AY40" i="7"/>
  <c r="AX40" i="7"/>
  <c r="AZ39" i="7"/>
  <c r="AY39" i="7"/>
  <c r="AX39" i="7"/>
  <c r="AZ38" i="7"/>
  <c r="AY38" i="7"/>
  <c r="AX38" i="7"/>
  <c r="AZ37" i="7"/>
  <c r="AY37" i="7"/>
  <c r="AX37" i="7"/>
  <c r="AZ36" i="7"/>
  <c r="AY36" i="7"/>
  <c r="AX36" i="7"/>
  <c r="AZ35" i="7"/>
  <c r="AY35" i="7"/>
  <c r="AX35" i="7"/>
  <c r="AZ34" i="7"/>
  <c r="AY34" i="7"/>
  <c r="AX34" i="7"/>
  <c r="AZ33" i="7"/>
  <c r="AY33" i="7"/>
  <c r="AX33" i="7"/>
  <c r="AZ32" i="7"/>
  <c r="AY32" i="7"/>
  <c r="AX32" i="7"/>
  <c r="AZ31" i="7"/>
  <c r="AY31" i="7"/>
  <c r="AX31" i="7"/>
  <c r="AZ30" i="7"/>
  <c r="AY30" i="7"/>
  <c r="AX30" i="7"/>
  <c r="AZ29" i="7"/>
  <c r="AY29" i="7"/>
  <c r="AX29" i="7"/>
  <c r="AZ28" i="7"/>
  <c r="AY28" i="7"/>
  <c r="AX28" i="7"/>
  <c r="AZ27" i="7"/>
  <c r="AY27" i="7"/>
  <c r="AX27" i="7"/>
  <c r="AZ26" i="7"/>
  <c r="AY26" i="7"/>
  <c r="AX26" i="7"/>
  <c r="AZ25" i="7"/>
  <c r="AY25" i="7"/>
  <c r="AX25" i="7"/>
  <c r="AZ24" i="7"/>
  <c r="AY24" i="7"/>
  <c r="AX24" i="7"/>
  <c r="AZ23" i="7"/>
  <c r="AY23" i="7"/>
  <c r="AX23" i="7"/>
  <c r="AZ22" i="7"/>
  <c r="AY22" i="7"/>
  <c r="AX22" i="7"/>
  <c r="AZ21" i="7"/>
  <c r="AY21" i="7"/>
  <c r="AX21" i="7"/>
  <c r="AZ20" i="7"/>
  <c r="AY20" i="7"/>
  <c r="AX20" i="7"/>
  <c r="AZ19" i="7"/>
  <c r="AY19" i="7"/>
  <c r="AX19" i="7"/>
  <c r="AZ18" i="7"/>
  <c r="AY18" i="7"/>
  <c r="AX18" i="7"/>
  <c r="AZ17" i="7"/>
  <c r="AY17" i="7"/>
  <c r="AX17" i="7"/>
  <c r="AZ16" i="7"/>
  <c r="AY16" i="7"/>
  <c r="AX16" i="7"/>
  <c r="AZ15" i="7"/>
  <c r="AY15" i="7"/>
  <c r="AX15" i="7"/>
  <c r="AZ14" i="7"/>
  <c r="AY14" i="7"/>
  <c r="AX14" i="7"/>
  <c r="AZ13" i="7"/>
  <c r="AY13" i="7"/>
  <c r="AX13" i="7"/>
  <c r="AZ12" i="7"/>
  <c r="AY12" i="7"/>
  <c r="AX12" i="7"/>
  <c r="AZ11" i="7"/>
  <c r="AY11" i="7"/>
  <c r="AX11" i="7"/>
  <c r="AZ10" i="7"/>
  <c r="AY10" i="7"/>
  <c r="AX10" i="7"/>
  <c r="AZ9" i="7"/>
  <c r="AY9" i="7"/>
  <c r="AX9" i="7"/>
  <c r="AZ8" i="7"/>
  <c r="AY8" i="7"/>
  <c r="AX8" i="7"/>
  <c r="AZ7" i="7"/>
  <c r="AY7" i="7"/>
  <c r="AX7" i="7"/>
  <c r="AZ6" i="7"/>
  <c r="AY6" i="7"/>
  <c r="AX6" i="7"/>
  <c r="AZ5" i="7"/>
  <c r="AY5" i="7"/>
  <c r="AX5" i="7"/>
  <c r="AZ1" i="7"/>
  <c r="AY1" i="7"/>
  <c r="AX1" i="7"/>
  <c r="X6" i="7"/>
  <c r="Y6" i="7"/>
  <c r="Z6" i="7"/>
  <c r="X7" i="7"/>
  <c r="Y7" i="7"/>
  <c r="Z7" i="7"/>
  <c r="X8" i="7"/>
  <c r="Y8" i="7"/>
  <c r="Z8" i="7"/>
  <c r="X9" i="7"/>
  <c r="Y9" i="7"/>
  <c r="Z9" i="7"/>
  <c r="X10" i="7"/>
  <c r="Y10" i="7"/>
  <c r="Z10" i="7"/>
  <c r="X11" i="7"/>
  <c r="Y11" i="7"/>
  <c r="Z11" i="7"/>
  <c r="X12" i="7"/>
  <c r="Y12" i="7"/>
  <c r="Z12" i="7"/>
  <c r="X13" i="7"/>
  <c r="Y13" i="7"/>
  <c r="Z13" i="7"/>
  <c r="X14" i="7"/>
  <c r="Y14" i="7"/>
  <c r="Z14" i="7"/>
  <c r="X15" i="7"/>
  <c r="Y15" i="7"/>
  <c r="Z15" i="7"/>
  <c r="X16" i="7"/>
  <c r="Y16" i="7"/>
  <c r="Z16" i="7"/>
  <c r="X17" i="7"/>
  <c r="Y17" i="7"/>
  <c r="Z17" i="7"/>
  <c r="X18" i="7"/>
  <c r="Y18" i="7"/>
  <c r="Z18" i="7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40" i="7"/>
  <c r="Y40" i="7"/>
  <c r="Z40" i="7"/>
  <c r="X41" i="7"/>
  <c r="Y41" i="7"/>
  <c r="Z41" i="7"/>
  <c r="X42" i="7"/>
  <c r="Y42" i="7"/>
  <c r="Z42" i="7"/>
  <c r="X43" i="7"/>
  <c r="Y43" i="7"/>
  <c r="Z43" i="7"/>
  <c r="X44" i="7"/>
  <c r="Y44" i="7"/>
  <c r="Z44" i="7"/>
  <c r="X45" i="7"/>
  <c r="Y45" i="7"/>
  <c r="Z45" i="7"/>
  <c r="X46" i="7"/>
  <c r="Y46" i="7"/>
  <c r="Z46" i="7"/>
  <c r="X47" i="7"/>
  <c r="Y47" i="7"/>
  <c r="Z47" i="7"/>
  <c r="X48" i="7"/>
  <c r="Y48" i="7"/>
  <c r="Z48" i="7"/>
  <c r="X49" i="7"/>
  <c r="Y49" i="7"/>
  <c r="Z49" i="7"/>
  <c r="X50" i="7"/>
  <c r="Y50" i="7"/>
  <c r="Z50" i="7"/>
  <c r="X51" i="7"/>
  <c r="Y51" i="7"/>
  <c r="Z51" i="7"/>
  <c r="X52" i="7"/>
  <c r="Y52" i="7"/>
  <c r="Z52" i="7"/>
  <c r="X53" i="7"/>
  <c r="Y53" i="7"/>
  <c r="Z53" i="7"/>
  <c r="X54" i="7"/>
  <c r="Y54" i="7"/>
  <c r="Z54" i="7"/>
  <c r="X55" i="7"/>
  <c r="Y55" i="7"/>
  <c r="Z55" i="7"/>
  <c r="X56" i="7"/>
  <c r="Y56" i="7"/>
  <c r="Z56" i="7"/>
  <c r="X57" i="7"/>
  <c r="Y57" i="7"/>
  <c r="Z57" i="7"/>
  <c r="X58" i="7"/>
  <c r="Y58" i="7"/>
  <c r="Z58" i="7"/>
  <c r="X59" i="7"/>
  <c r="Y59" i="7"/>
  <c r="Z59" i="7"/>
  <c r="X60" i="7"/>
  <c r="Y60" i="7"/>
  <c r="Z60" i="7"/>
  <c r="X61" i="7"/>
  <c r="Y61" i="7"/>
  <c r="Z61" i="7"/>
  <c r="X62" i="7"/>
  <c r="Y62" i="7"/>
  <c r="Z62" i="7"/>
  <c r="X63" i="7"/>
  <c r="Y63" i="7"/>
  <c r="Z63" i="7"/>
  <c r="X64" i="7"/>
  <c r="Y64" i="7"/>
  <c r="Z64" i="7"/>
  <c r="X65" i="7"/>
  <c r="Y65" i="7"/>
  <c r="Z65" i="7"/>
  <c r="X66" i="7"/>
  <c r="Y66" i="7"/>
  <c r="Z66" i="7"/>
  <c r="X67" i="7"/>
  <c r="Y67" i="7"/>
  <c r="Z67" i="7"/>
  <c r="X68" i="7"/>
  <c r="Y68" i="7"/>
  <c r="Z68" i="7"/>
  <c r="X69" i="7"/>
  <c r="Y69" i="7"/>
  <c r="Z69" i="7"/>
  <c r="X70" i="7"/>
  <c r="Y70" i="7"/>
  <c r="Z70" i="7"/>
  <c r="X71" i="7"/>
  <c r="Y71" i="7"/>
  <c r="Z71" i="7"/>
  <c r="X72" i="7"/>
  <c r="Y72" i="7"/>
  <c r="Z72" i="7"/>
  <c r="X73" i="7"/>
  <c r="Y73" i="7"/>
  <c r="Z73" i="7"/>
  <c r="X74" i="7"/>
  <c r="Y74" i="7"/>
  <c r="Z74" i="7"/>
  <c r="X75" i="7"/>
  <c r="Y75" i="7"/>
  <c r="Z75" i="7"/>
  <c r="X76" i="7"/>
  <c r="Y76" i="7"/>
  <c r="Z76" i="7"/>
  <c r="X77" i="7"/>
  <c r="Y77" i="7"/>
  <c r="Z77" i="7"/>
  <c r="X78" i="7"/>
  <c r="Y78" i="7"/>
  <c r="Z78" i="7"/>
  <c r="X79" i="7"/>
  <c r="Y79" i="7"/>
  <c r="Z79" i="7"/>
  <c r="X80" i="7"/>
  <c r="Y80" i="7"/>
  <c r="Z80" i="7"/>
  <c r="X81" i="7"/>
  <c r="Y81" i="7"/>
  <c r="Z81" i="7"/>
  <c r="X82" i="7"/>
  <c r="Y82" i="7"/>
  <c r="Z82" i="7"/>
  <c r="X83" i="7"/>
  <c r="Y83" i="7"/>
  <c r="Z83" i="7"/>
  <c r="X84" i="7"/>
  <c r="Y84" i="7"/>
  <c r="Z84" i="7"/>
  <c r="X85" i="7"/>
  <c r="Y85" i="7"/>
  <c r="Z85" i="7"/>
  <c r="X86" i="7"/>
  <c r="Y86" i="7"/>
  <c r="Z86" i="7"/>
  <c r="X87" i="7"/>
  <c r="Y87" i="7"/>
  <c r="Z87" i="7"/>
  <c r="X88" i="7"/>
  <c r="Y88" i="7"/>
  <c r="Z88" i="7"/>
  <c r="X89" i="7"/>
  <c r="Y89" i="7"/>
  <c r="Z89" i="7"/>
  <c r="X90" i="7"/>
  <c r="Y90" i="7"/>
  <c r="Z90" i="7"/>
  <c r="X91" i="7"/>
  <c r="Y91" i="7"/>
  <c r="Z91" i="7"/>
  <c r="X92" i="7"/>
  <c r="Y92" i="7"/>
  <c r="Z92" i="7"/>
  <c r="X93" i="7"/>
  <c r="Y93" i="7"/>
  <c r="Z93" i="7"/>
  <c r="X94" i="7"/>
  <c r="Y94" i="7"/>
  <c r="Z94" i="7"/>
  <c r="X95" i="7"/>
  <c r="Y95" i="7"/>
  <c r="Z95" i="7"/>
  <c r="X96" i="7"/>
  <c r="Y96" i="7"/>
  <c r="Z96" i="7"/>
  <c r="X97" i="7"/>
  <c r="Y97" i="7"/>
  <c r="Z97" i="7"/>
  <c r="X98" i="7"/>
  <c r="Y98" i="7"/>
  <c r="Z98" i="7"/>
  <c r="X99" i="7"/>
  <c r="Y99" i="7"/>
  <c r="Z99" i="7"/>
  <c r="X100" i="7"/>
  <c r="Y100" i="7"/>
  <c r="Z100" i="7"/>
  <c r="X101" i="7"/>
  <c r="Y101" i="7"/>
  <c r="Z101" i="7"/>
  <c r="X102" i="7"/>
  <c r="Y102" i="7"/>
  <c r="Z102" i="7"/>
  <c r="X103" i="7"/>
  <c r="Y103" i="7"/>
  <c r="Z103" i="7"/>
  <c r="Z5" i="7"/>
  <c r="Y5" i="7"/>
  <c r="X5" i="7"/>
  <c r="Y1" i="7"/>
  <c r="Z1" i="7"/>
  <c r="X1" i="7"/>
  <c r="AA5" i="26" l="1"/>
  <c r="AA48" i="26" s="1"/>
  <c r="AA16" i="26"/>
  <c r="AA24" i="26"/>
  <c r="AA32" i="26"/>
  <c r="AA40" i="26"/>
  <c r="AA56" i="26"/>
  <c r="AA15" i="26"/>
  <c r="AA23" i="26"/>
  <c r="AA31" i="26"/>
  <c r="AA39" i="26"/>
  <c r="AA14" i="26"/>
  <c r="AA22" i="26"/>
  <c r="AA30" i="26"/>
  <c r="AA38" i="26"/>
  <c r="AA46" i="26"/>
  <c r="AA12" i="26"/>
  <c r="AA20" i="26"/>
  <c r="AA36" i="26"/>
  <c r="AA13" i="26"/>
  <c r="AA21" i="26"/>
  <c r="AA37" i="26"/>
  <c r="AA45" i="26"/>
  <c r="AA53" i="26"/>
  <c r="AA28" i="26"/>
  <c r="AA44" i="26"/>
  <c r="AA19" i="26"/>
  <c r="AA34" i="26"/>
  <c r="AA49" i="26"/>
  <c r="AA57" i="26"/>
  <c r="AA35" i="26"/>
  <c r="AA58" i="26"/>
  <c r="AA10" i="26"/>
  <c r="AA25" i="26"/>
  <c r="AA55" i="26"/>
  <c r="AA50" i="26"/>
  <c r="AA26" i="26"/>
  <c r="AA17" i="26"/>
  <c r="AA51" i="26"/>
  <c r="AA27" i="26"/>
  <c r="AA42" i="26"/>
  <c r="AA33" i="26"/>
  <c r="AA59" i="26"/>
  <c r="AA43" i="26"/>
  <c r="AA9" i="26"/>
  <c r="J5" i="26"/>
  <c r="AZ3" i="7"/>
  <c r="AY3" i="7"/>
  <c r="Y3" i="7"/>
  <c r="Z3" i="7"/>
  <c r="AA18" i="26" l="1"/>
  <c r="AA11" i="26"/>
  <c r="AA41" i="26"/>
  <c r="AA52" i="26"/>
  <c r="AA29" i="26"/>
  <c r="AA54" i="26"/>
  <c r="AA47" i="26"/>
  <c r="J12" i="26"/>
  <c r="J20" i="26"/>
  <c r="J28" i="26"/>
  <c r="J36" i="26"/>
  <c r="J44" i="26"/>
  <c r="J52" i="26"/>
  <c r="J11" i="26"/>
  <c r="J19" i="26"/>
  <c r="J27" i="26"/>
  <c r="J35" i="26"/>
  <c r="J43" i="26"/>
  <c r="J51" i="26"/>
  <c r="J10" i="26"/>
  <c r="J16" i="26"/>
  <c r="J22" i="26"/>
  <c r="J42" i="26"/>
  <c r="J48" i="26"/>
  <c r="J54" i="26"/>
  <c r="J13" i="26"/>
  <c r="J33" i="26"/>
  <c r="J39" i="26"/>
  <c r="J45" i="26"/>
  <c r="J57" i="26"/>
  <c r="J18" i="26"/>
  <c r="J24" i="26"/>
  <c r="J30" i="26"/>
  <c r="J50" i="26"/>
  <c r="J15" i="26"/>
  <c r="J21" i="26"/>
  <c r="J41" i="26"/>
  <c r="J47" i="26"/>
  <c r="J53" i="26"/>
  <c r="J56" i="26"/>
  <c r="J26" i="26"/>
  <c r="J32" i="26"/>
  <c r="J38" i="26"/>
  <c r="J23" i="26"/>
  <c r="J40" i="26"/>
  <c r="J49" i="26"/>
  <c r="J58" i="26"/>
  <c r="J17" i="26"/>
  <c r="J29" i="26"/>
  <c r="J25" i="26"/>
  <c r="J37" i="26"/>
  <c r="J59" i="26"/>
  <c r="J34" i="26"/>
  <c r="J46" i="26"/>
  <c r="J9" i="26"/>
  <c r="J31" i="26"/>
  <c r="J55" i="26"/>
  <c r="J14" i="26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J7" i="26" l="1"/>
  <c r="J6" i="26" s="1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5" i="7"/>
  <c r="V4" i="6" l="1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3" i="6"/>
  <c r="L3" i="6"/>
  <c r="AC10" i="26" l="1"/>
  <c r="AD10" i="26"/>
  <c r="AE10" i="26"/>
  <c r="AF10" i="26"/>
  <c r="AG10" i="26"/>
  <c r="AC11" i="26"/>
  <c r="AD11" i="26"/>
  <c r="AE11" i="26"/>
  <c r="AF11" i="26"/>
  <c r="AG11" i="26"/>
  <c r="AC12" i="26"/>
  <c r="AD12" i="26"/>
  <c r="AE12" i="26"/>
  <c r="AF12" i="26"/>
  <c r="AG12" i="26"/>
  <c r="AC13" i="26"/>
  <c r="AD13" i="26"/>
  <c r="AE13" i="26"/>
  <c r="AF13" i="26"/>
  <c r="AG13" i="26"/>
  <c r="AC14" i="26"/>
  <c r="AD14" i="26"/>
  <c r="AE14" i="26"/>
  <c r="AF14" i="26"/>
  <c r="AG14" i="26"/>
  <c r="AC15" i="26"/>
  <c r="AD15" i="26"/>
  <c r="AE15" i="26"/>
  <c r="AF15" i="26"/>
  <c r="AG15" i="26"/>
  <c r="AC16" i="26"/>
  <c r="AD16" i="26"/>
  <c r="AE16" i="26"/>
  <c r="AF16" i="26"/>
  <c r="AG16" i="26"/>
  <c r="AC17" i="26"/>
  <c r="AD17" i="26"/>
  <c r="AE17" i="26"/>
  <c r="AF17" i="26"/>
  <c r="AG17" i="26"/>
  <c r="AC18" i="26"/>
  <c r="AD18" i="26"/>
  <c r="AE18" i="26"/>
  <c r="AF18" i="26"/>
  <c r="AG18" i="26"/>
  <c r="AC19" i="26"/>
  <c r="AD19" i="26"/>
  <c r="AE19" i="26"/>
  <c r="AF19" i="26"/>
  <c r="AG19" i="26"/>
  <c r="AC20" i="26"/>
  <c r="AD20" i="26"/>
  <c r="AE20" i="26"/>
  <c r="AF20" i="26"/>
  <c r="AG20" i="26"/>
  <c r="AC21" i="26"/>
  <c r="AD21" i="26"/>
  <c r="AE21" i="26"/>
  <c r="AF21" i="26"/>
  <c r="AG21" i="26"/>
  <c r="AC22" i="26"/>
  <c r="AD22" i="26"/>
  <c r="AE22" i="26"/>
  <c r="AF22" i="26"/>
  <c r="AG22" i="26"/>
  <c r="AC23" i="26"/>
  <c r="AD23" i="26"/>
  <c r="AE23" i="26"/>
  <c r="AF23" i="26"/>
  <c r="AG23" i="26"/>
  <c r="AC24" i="26"/>
  <c r="AD24" i="26"/>
  <c r="AE24" i="26"/>
  <c r="AF24" i="26"/>
  <c r="AG24" i="26"/>
  <c r="AC25" i="26"/>
  <c r="AD25" i="26"/>
  <c r="AE25" i="26"/>
  <c r="AF25" i="26"/>
  <c r="AG25" i="26"/>
  <c r="AC26" i="26"/>
  <c r="AD26" i="26"/>
  <c r="AE26" i="26"/>
  <c r="AF26" i="26"/>
  <c r="AG26" i="26"/>
  <c r="AC27" i="26"/>
  <c r="AD27" i="26"/>
  <c r="AE27" i="26"/>
  <c r="AF27" i="26"/>
  <c r="AG27" i="26"/>
  <c r="AC28" i="26"/>
  <c r="AD28" i="26"/>
  <c r="AE28" i="26"/>
  <c r="AF28" i="26"/>
  <c r="AG28" i="26"/>
  <c r="AC29" i="26"/>
  <c r="AD29" i="26"/>
  <c r="AE29" i="26"/>
  <c r="AF29" i="26"/>
  <c r="AG29" i="26"/>
  <c r="AC30" i="26"/>
  <c r="AD30" i="26"/>
  <c r="AE30" i="26"/>
  <c r="AF30" i="26"/>
  <c r="AG30" i="26"/>
  <c r="AC31" i="26"/>
  <c r="AD31" i="26"/>
  <c r="AE31" i="26"/>
  <c r="AF31" i="26"/>
  <c r="AG31" i="26"/>
  <c r="AC32" i="26"/>
  <c r="AD32" i="26"/>
  <c r="AE32" i="26"/>
  <c r="AF32" i="26"/>
  <c r="AG32" i="26"/>
  <c r="AC33" i="26"/>
  <c r="AD33" i="26"/>
  <c r="AE33" i="26"/>
  <c r="AF33" i="26"/>
  <c r="AG33" i="26"/>
  <c r="AC34" i="26"/>
  <c r="AD34" i="26"/>
  <c r="AE34" i="26"/>
  <c r="AF34" i="26"/>
  <c r="AG34" i="26"/>
  <c r="AC35" i="26"/>
  <c r="AD35" i="26"/>
  <c r="AE35" i="26"/>
  <c r="AF35" i="26"/>
  <c r="AG35" i="26"/>
  <c r="AC36" i="26"/>
  <c r="AD36" i="26"/>
  <c r="AE36" i="26"/>
  <c r="AF36" i="26"/>
  <c r="AG36" i="26"/>
  <c r="AC37" i="26"/>
  <c r="AD37" i="26"/>
  <c r="AE37" i="26"/>
  <c r="AF37" i="26"/>
  <c r="AG37" i="26"/>
  <c r="AC38" i="26"/>
  <c r="AD38" i="26"/>
  <c r="AE38" i="26"/>
  <c r="AF38" i="26"/>
  <c r="AG38" i="26"/>
  <c r="AC39" i="26"/>
  <c r="AD39" i="26"/>
  <c r="AE39" i="26"/>
  <c r="AF39" i="26"/>
  <c r="AG39" i="26"/>
  <c r="AC40" i="26"/>
  <c r="AD40" i="26"/>
  <c r="AE40" i="26"/>
  <c r="AF40" i="26"/>
  <c r="AG40" i="26"/>
  <c r="AC41" i="26"/>
  <c r="AD41" i="26"/>
  <c r="AE41" i="26"/>
  <c r="AF41" i="26"/>
  <c r="AG41" i="26"/>
  <c r="AC42" i="26"/>
  <c r="AD42" i="26"/>
  <c r="AE42" i="26"/>
  <c r="AF42" i="26"/>
  <c r="AG42" i="26"/>
  <c r="AC43" i="26"/>
  <c r="AD43" i="26"/>
  <c r="AE43" i="26"/>
  <c r="AF43" i="26"/>
  <c r="AG43" i="26"/>
  <c r="AC44" i="26"/>
  <c r="AD44" i="26"/>
  <c r="AE44" i="26"/>
  <c r="AF44" i="26"/>
  <c r="AG44" i="26"/>
  <c r="AC45" i="26"/>
  <c r="AD45" i="26"/>
  <c r="AE45" i="26"/>
  <c r="AF45" i="26"/>
  <c r="AG45" i="26"/>
  <c r="AC46" i="26"/>
  <c r="AD46" i="26"/>
  <c r="AE46" i="26"/>
  <c r="AF46" i="26"/>
  <c r="AG46" i="26"/>
  <c r="AC47" i="26"/>
  <c r="AD47" i="26"/>
  <c r="AE47" i="26"/>
  <c r="AF47" i="26"/>
  <c r="AG47" i="26"/>
  <c r="AC48" i="26"/>
  <c r="AD48" i="26"/>
  <c r="AE48" i="26"/>
  <c r="AF48" i="26"/>
  <c r="AG48" i="26"/>
  <c r="AC49" i="26"/>
  <c r="AD49" i="26"/>
  <c r="AE49" i="26"/>
  <c r="AF49" i="26"/>
  <c r="AG49" i="26"/>
  <c r="AC50" i="26"/>
  <c r="AD50" i="26"/>
  <c r="AE50" i="26"/>
  <c r="AF50" i="26"/>
  <c r="AG50" i="26"/>
  <c r="AC51" i="26"/>
  <c r="AD51" i="26"/>
  <c r="AE51" i="26"/>
  <c r="AF51" i="26"/>
  <c r="AG51" i="26"/>
  <c r="AC52" i="26"/>
  <c r="AD52" i="26"/>
  <c r="AE52" i="26"/>
  <c r="AF52" i="26"/>
  <c r="AG52" i="26"/>
  <c r="AC53" i="26"/>
  <c r="AD53" i="26"/>
  <c r="AE53" i="26"/>
  <c r="AF53" i="26"/>
  <c r="AG53" i="26"/>
  <c r="AC54" i="26"/>
  <c r="AD54" i="26"/>
  <c r="AE54" i="26"/>
  <c r="AF54" i="26"/>
  <c r="AG54" i="26"/>
  <c r="AC55" i="26"/>
  <c r="AD55" i="26"/>
  <c r="AE55" i="26"/>
  <c r="AF55" i="26"/>
  <c r="AG55" i="26"/>
  <c r="AC56" i="26"/>
  <c r="AD56" i="26"/>
  <c r="AE56" i="26"/>
  <c r="AF56" i="26"/>
  <c r="AG56" i="26"/>
  <c r="AC57" i="26"/>
  <c r="AD57" i="26"/>
  <c r="AE57" i="26"/>
  <c r="AF57" i="26"/>
  <c r="AG57" i="26"/>
  <c r="AC58" i="26"/>
  <c r="AD58" i="26"/>
  <c r="AE58" i="26"/>
  <c r="AF58" i="26"/>
  <c r="AG58" i="26"/>
  <c r="AC59" i="26"/>
  <c r="AD59" i="26"/>
  <c r="AE59" i="26"/>
  <c r="AF59" i="26"/>
  <c r="AG59" i="26"/>
  <c r="AG9" i="26"/>
  <c r="AF9" i="26"/>
  <c r="AE9" i="26"/>
  <c r="AD9" i="26"/>
  <c r="AC9" i="26"/>
  <c r="AV1" i="7"/>
  <c r="AS1" i="7"/>
  <c r="AP1" i="7"/>
  <c r="AM1" i="7"/>
  <c r="V1" i="7"/>
  <c r="S1" i="7"/>
  <c r="P1" i="7"/>
  <c r="M1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5" i="7"/>
  <c r="AH10" i="26" l="1"/>
  <c r="AH11" i="26"/>
  <c r="AH12" i="26"/>
  <c r="AH13" i="26"/>
  <c r="AH14" i="26"/>
  <c r="AH15" i="26"/>
  <c r="AH16" i="26"/>
  <c r="AH17" i="26"/>
  <c r="AH18" i="26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H35" i="26"/>
  <c r="AH36" i="26"/>
  <c r="AH37" i="26"/>
  <c r="AH38" i="26"/>
  <c r="AH39" i="26"/>
  <c r="AH40" i="26"/>
  <c r="AH41" i="26"/>
  <c r="AH42" i="26"/>
  <c r="AH43" i="26"/>
  <c r="AH44" i="26"/>
  <c r="AH45" i="26"/>
  <c r="AH46" i="26"/>
  <c r="AH47" i="26"/>
  <c r="AH48" i="26"/>
  <c r="AH49" i="26"/>
  <c r="AH50" i="26"/>
  <c r="AH51" i="26"/>
  <c r="AH52" i="26"/>
  <c r="AH53" i="26"/>
  <c r="AH54" i="26"/>
  <c r="AH55" i="26"/>
  <c r="AH56" i="26"/>
  <c r="AH57" i="26"/>
  <c r="AH58" i="26"/>
  <c r="AH59" i="26"/>
  <c r="AH9" i="26"/>
  <c r="AH3" i="26"/>
  <c r="AG3" i="26"/>
  <c r="AF3" i="26"/>
  <c r="AE3" i="26"/>
  <c r="AD3" i="26"/>
  <c r="AC3" i="26"/>
  <c r="AA6" i="25"/>
  <c r="AB6" i="25"/>
  <c r="AC6" i="25"/>
  <c r="AD6" i="25"/>
  <c r="AA7" i="25"/>
  <c r="AB7" i="25"/>
  <c r="AC7" i="25"/>
  <c r="AD7" i="25"/>
  <c r="AA8" i="25"/>
  <c r="AB8" i="25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17" i="25"/>
  <c r="AB17" i="25"/>
  <c r="AC17" i="25"/>
  <c r="AD17" i="25"/>
  <c r="AA18" i="25"/>
  <c r="AB18" i="25"/>
  <c r="AC18" i="25"/>
  <c r="AD18" i="25"/>
  <c r="AA19" i="25"/>
  <c r="AB19" i="25"/>
  <c r="AC19" i="25"/>
  <c r="AD19" i="25"/>
  <c r="AA20" i="25"/>
  <c r="AB20" i="25"/>
  <c r="AC20" i="25"/>
  <c r="AD20" i="25"/>
  <c r="AA21" i="25"/>
  <c r="AB21" i="25"/>
  <c r="AC21" i="25"/>
  <c r="AD21" i="25"/>
  <c r="AA22" i="25"/>
  <c r="AB22" i="25"/>
  <c r="AC22" i="25"/>
  <c r="AD22" i="25"/>
  <c r="AA23" i="25"/>
  <c r="AB23" i="25"/>
  <c r="AC23" i="25"/>
  <c r="AD23" i="25"/>
  <c r="AA24" i="25"/>
  <c r="AB24" i="25"/>
  <c r="AC24" i="25"/>
  <c r="AD24" i="25"/>
  <c r="AA25" i="25"/>
  <c r="AB25" i="25"/>
  <c r="AC25" i="25"/>
  <c r="AD25" i="25"/>
  <c r="AA26" i="25"/>
  <c r="AB26" i="25"/>
  <c r="AC26" i="25"/>
  <c r="AD26" i="25"/>
  <c r="AA27" i="25"/>
  <c r="AB27" i="25"/>
  <c r="AC27" i="25"/>
  <c r="AD27" i="25"/>
  <c r="AA28" i="25"/>
  <c r="AB28" i="25"/>
  <c r="AC28" i="25"/>
  <c r="AD28" i="25"/>
  <c r="AA29" i="25"/>
  <c r="AB29" i="25"/>
  <c r="AC29" i="25"/>
  <c r="AD29" i="25"/>
  <c r="AA30" i="25"/>
  <c r="AB30" i="25"/>
  <c r="AC30" i="25"/>
  <c r="AD30" i="25"/>
  <c r="AA31" i="25"/>
  <c r="AB31" i="25"/>
  <c r="AC31" i="25"/>
  <c r="AD31" i="25"/>
  <c r="AA32" i="25"/>
  <c r="AB32" i="25"/>
  <c r="AC32" i="25"/>
  <c r="AD32" i="25"/>
  <c r="AA33" i="25"/>
  <c r="AB33" i="25"/>
  <c r="AC33" i="25"/>
  <c r="AD33" i="25"/>
  <c r="AA34" i="25"/>
  <c r="AB34" i="25"/>
  <c r="AC34" i="25"/>
  <c r="AD34" i="25"/>
  <c r="AA35" i="25"/>
  <c r="AB35" i="25"/>
  <c r="AC35" i="25"/>
  <c r="AD35" i="25"/>
  <c r="AA36" i="25"/>
  <c r="AB36" i="25"/>
  <c r="AC36" i="25"/>
  <c r="AD36" i="25"/>
  <c r="AA37" i="25"/>
  <c r="AB37" i="25"/>
  <c r="AC37" i="25"/>
  <c r="AD37" i="25"/>
  <c r="AA38" i="25"/>
  <c r="AB38" i="25"/>
  <c r="AC38" i="25"/>
  <c r="AD38" i="25"/>
  <c r="AA39" i="25"/>
  <c r="AB39" i="25"/>
  <c r="AC39" i="25"/>
  <c r="AD39" i="25"/>
  <c r="AA40" i="25"/>
  <c r="AB40" i="25"/>
  <c r="AC40" i="25"/>
  <c r="AD40" i="25"/>
  <c r="AA41" i="25"/>
  <c r="AB41" i="25"/>
  <c r="AC41" i="25"/>
  <c r="AD41" i="25"/>
  <c r="AA42" i="25"/>
  <c r="AB42" i="25"/>
  <c r="AC42" i="25"/>
  <c r="AD42" i="25"/>
  <c r="AA43" i="25"/>
  <c r="AB43" i="25"/>
  <c r="AC43" i="25"/>
  <c r="AD43" i="25"/>
  <c r="AA44" i="25"/>
  <c r="AB44" i="25"/>
  <c r="AC44" i="25"/>
  <c r="AD44" i="25"/>
  <c r="AA45" i="25"/>
  <c r="AB45" i="25"/>
  <c r="AC45" i="25"/>
  <c r="AD45" i="25"/>
  <c r="AA46" i="25"/>
  <c r="AB46" i="25"/>
  <c r="AC46" i="25"/>
  <c r="AD46" i="25"/>
  <c r="AA47" i="25"/>
  <c r="AB47" i="25"/>
  <c r="AC47" i="25"/>
  <c r="AD47" i="25"/>
  <c r="AA48" i="25"/>
  <c r="AB48" i="25"/>
  <c r="AC48" i="25"/>
  <c r="AD48" i="25"/>
  <c r="AA49" i="25"/>
  <c r="AB49" i="25"/>
  <c r="AC49" i="25"/>
  <c r="AD49" i="25"/>
  <c r="AA50" i="25"/>
  <c r="AB50" i="25"/>
  <c r="AC50" i="25"/>
  <c r="AD50" i="25"/>
  <c r="AA51" i="25"/>
  <c r="AB51" i="25"/>
  <c r="AC51" i="25"/>
  <c r="AD51" i="25"/>
  <c r="AA52" i="25"/>
  <c r="AB52" i="25"/>
  <c r="AC52" i="25"/>
  <c r="AD52" i="25"/>
  <c r="AA53" i="25"/>
  <c r="AB53" i="25"/>
  <c r="AC53" i="25"/>
  <c r="AD53" i="25"/>
  <c r="AA54" i="25"/>
  <c r="AB54" i="25"/>
  <c r="AC54" i="25"/>
  <c r="AD54" i="25"/>
  <c r="AA55" i="25"/>
  <c r="AB55" i="25"/>
  <c r="AC55" i="25"/>
  <c r="AD55" i="25"/>
  <c r="AD5" i="25"/>
  <c r="AC5" i="25"/>
  <c r="AB5" i="25"/>
  <c r="AA5" i="25"/>
  <c r="AD3" i="25"/>
  <c r="AC3" i="25"/>
  <c r="AB3" i="25"/>
  <c r="AA3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H27" i="25"/>
  <c r="I27" i="25"/>
  <c r="J27" i="25"/>
  <c r="K27" i="25"/>
  <c r="H28" i="25"/>
  <c r="I28" i="25"/>
  <c r="J28" i="25"/>
  <c r="K28" i="25"/>
  <c r="H29" i="25"/>
  <c r="I29" i="25"/>
  <c r="J29" i="25"/>
  <c r="K29" i="25"/>
  <c r="H30" i="25"/>
  <c r="I30" i="25"/>
  <c r="J30" i="25"/>
  <c r="K30" i="25"/>
  <c r="H31" i="25"/>
  <c r="I31" i="25"/>
  <c r="J31" i="25"/>
  <c r="K31" i="25"/>
  <c r="H32" i="25"/>
  <c r="I32" i="25"/>
  <c r="J32" i="25"/>
  <c r="K32" i="25"/>
  <c r="H33" i="25"/>
  <c r="I33" i="25"/>
  <c r="J33" i="25"/>
  <c r="K33" i="25"/>
  <c r="H34" i="25"/>
  <c r="I34" i="25"/>
  <c r="J34" i="25"/>
  <c r="K34" i="25"/>
  <c r="H35" i="25"/>
  <c r="I35" i="25"/>
  <c r="J35" i="25"/>
  <c r="K35" i="25"/>
  <c r="H36" i="25"/>
  <c r="I36" i="25"/>
  <c r="J36" i="25"/>
  <c r="K36" i="25"/>
  <c r="H37" i="25"/>
  <c r="I37" i="25"/>
  <c r="J37" i="25"/>
  <c r="K37" i="25"/>
  <c r="H38" i="25"/>
  <c r="I38" i="25"/>
  <c r="J38" i="25"/>
  <c r="K38" i="25"/>
  <c r="H39" i="25"/>
  <c r="I39" i="25"/>
  <c r="J39" i="25"/>
  <c r="K39" i="25"/>
  <c r="H40" i="25"/>
  <c r="I40" i="25"/>
  <c r="J40" i="25"/>
  <c r="K40" i="25"/>
  <c r="H41" i="25"/>
  <c r="I41" i="25"/>
  <c r="J41" i="25"/>
  <c r="K41" i="25"/>
  <c r="H42" i="25"/>
  <c r="I42" i="25"/>
  <c r="J42" i="25"/>
  <c r="K42" i="25"/>
  <c r="H43" i="25"/>
  <c r="I43" i="25"/>
  <c r="J43" i="25"/>
  <c r="K43" i="25"/>
  <c r="H44" i="25"/>
  <c r="I44" i="25"/>
  <c r="J44" i="25"/>
  <c r="K44" i="25"/>
  <c r="H45" i="25"/>
  <c r="I45" i="25"/>
  <c r="J45" i="25"/>
  <c r="K45" i="25"/>
  <c r="H46" i="25"/>
  <c r="I46" i="25"/>
  <c r="J46" i="25"/>
  <c r="K46" i="25"/>
  <c r="H47" i="25"/>
  <c r="I47" i="25"/>
  <c r="J47" i="25"/>
  <c r="K47" i="25"/>
  <c r="H48" i="25"/>
  <c r="I48" i="25"/>
  <c r="J48" i="25"/>
  <c r="K48" i="25"/>
  <c r="H49" i="25"/>
  <c r="I49" i="25"/>
  <c r="J49" i="25"/>
  <c r="K49" i="25"/>
  <c r="H50" i="25"/>
  <c r="I50" i="25"/>
  <c r="J50" i="25"/>
  <c r="K50" i="25"/>
  <c r="H51" i="25"/>
  <c r="I51" i="25"/>
  <c r="J51" i="25"/>
  <c r="K51" i="25"/>
  <c r="H52" i="25"/>
  <c r="I52" i="25"/>
  <c r="J52" i="25"/>
  <c r="K52" i="25"/>
  <c r="H53" i="25"/>
  <c r="I53" i="25"/>
  <c r="J53" i="25"/>
  <c r="K53" i="25"/>
  <c r="H54" i="25"/>
  <c r="I54" i="25"/>
  <c r="J54" i="25"/>
  <c r="K54" i="25"/>
  <c r="H55" i="25"/>
  <c r="I55" i="25"/>
  <c r="J55" i="25"/>
  <c r="K55" i="25"/>
  <c r="K3" i="25"/>
  <c r="I3" i="25"/>
  <c r="J3" i="25"/>
  <c r="H5" i="25"/>
  <c r="H3" i="25"/>
  <c r="I5" i="25"/>
  <c r="J5" i="25"/>
  <c r="K5" i="25"/>
  <c r="I5" i="26" s="1"/>
  <c r="F3" i="26"/>
  <c r="I3" i="26"/>
  <c r="H3" i="26"/>
  <c r="G3" i="26"/>
  <c r="Z5" i="26" l="1"/>
  <c r="H5" i="26"/>
  <c r="H10" i="26" s="1"/>
  <c r="G5" i="26"/>
  <c r="G41" i="26" s="1"/>
  <c r="W5" i="26"/>
  <c r="X5" i="26"/>
  <c r="Y5" i="26"/>
  <c r="Z15" i="26"/>
  <c r="Z23" i="26"/>
  <c r="Z31" i="26"/>
  <c r="Z39" i="26"/>
  <c r="Z47" i="26"/>
  <c r="Z55" i="26"/>
  <c r="Z14" i="26"/>
  <c r="Z22" i="26"/>
  <c r="Z30" i="26"/>
  <c r="Z38" i="26"/>
  <c r="Z46" i="26"/>
  <c r="Z13" i="26"/>
  <c r="Z21" i="26"/>
  <c r="Z29" i="26"/>
  <c r="Z37" i="26"/>
  <c r="Z45" i="26"/>
  <c r="Z53" i="26"/>
  <c r="Z11" i="26"/>
  <c r="Z27" i="26"/>
  <c r="Z35" i="26"/>
  <c r="Z43" i="26"/>
  <c r="Z59" i="26"/>
  <c r="Z12" i="26"/>
  <c r="Z20" i="26"/>
  <c r="Z28" i="26"/>
  <c r="Z36" i="26"/>
  <c r="Z44" i="26"/>
  <c r="Z52" i="26"/>
  <c r="Z19" i="26"/>
  <c r="Z51" i="26"/>
  <c r="Z10" i="26"/>
  <c r="Z25" i="26"/>
  <c r="Z40" i="26"/>
  <c r="Z41" i="26"/>
  <c r="Z58" i="26"/>
  <c r="Z16" i="26"/>
  <c r="Z50" i="26"/>
  <c r="Z26" i="26"/>
  <c r="Z32" i="26"/>
  <c r="Z42" i="26"/>
  <c r="Z56" i="26"/>
  <c r="Z18" i="26"/>
  <c r="Z33" i="26"/>
  <c r="Z48" i="26"/>
  <c r="Z54" i="26"/>
  <c r="Z24" i="26"/>
  <c r="Z34" i="26"/>
  <c r="Z49" i="26"/>
  <c r="Z57" i="26"/>
  <c r="Z9" i="26"/>
  <c r="Z17" i="26"/>
  <c r="I11" i="26"/>
  <c r="I19" i="26"/>
  <c r="I27" i="26"/>
  <c r="I35" i="26"/>
  <c r="I43" i="26"/>
  <c r="I51" i="26"/>
  <c r="I59" i="26"/>
  <c r="I10" i="26"/>
  <c r="I18" i="26"/>
  <c r="I26" i="26"/>
  <c r="I34" i="26"/>
  <c r="I42" i="26"/>
  <c r="I50" i="26"/>
  <c r="I13" i="26"/>
  <c r="I33" i="26"/>
  <c r="I39" i="26"/>
  <c r="I45" i="26"/>
  <c r="I57" i="26"/>
  <c r="I24" i="26"/>
  <c r="I30" i="26"/>
  <c r="I36" i="26"/>
  <c r="I15" i="26"/>
  <c r="I21" i="26"/>
  <c r="I41" i="26"/>
  <c r="I47" i="26"/>
  <c r="I53" i="26"/>
  <c r="I56" i="26"/>
  <c r="I12" i="26"/>
  <c r="I32" i="26"/>
  <c r="I38" i="26"/>
  <c r="I44" i="26"/>
  <c r="I17" i="26"/>
  <c r="I23" i="26"/>
  <c r="I29" i="26"/>
  <c r="I49" i="26"/>
  <c r="I31" i="26"/>
  <c r="I55" i="26"/>
  <c r="I20" i="26"/>
  <c r="I48" i="26"/>
  <c r="I58" i="26"/>
  <c r="I16" i="26"/>
  <c r="I28" i="26"/>
  <c r="I25" i="26"/>
  <c r="I37" i="26"/>
  <c r="I46" i="26"/>
  <c r="I14" i="26"/>
  <c r="I40" i="26"/>
  <c r="I52" i="26"/>
  <c r="I9" i="26"/>
  <c r="I22" i="26"/>
  <c r="I54" i="26"/>
  <c r="H18" i="26"/>
  <c r="H26" i="26"/>
  <c r="H42" i="26"/>
  <c r="H17" i="26"/>
  <c r="H25" i="26"/>
  <c r="H41" i="26"/>
  <c r="H30" i="26"/>
  <c r="H36" i="26"/>
  <c r="H15" i="26"/>
  <c r="H47" i="26"/>
  <c r="H53" i="26"/>
  <c r="H12" i="26"/>
  <c r="H44" i="26"/>
  <c r="H23" i="26"/>
  <c r="H35" i="26"/>
  <c r="H20" i="26"/>
  <c r="H40" i="26"/>
  <c r="H52" i="26"/>
  <c r="H51" i="26"/>
  <c r="H16" i="26"/>
  <c r="H37" i="26"/>
  <c r="H13" i="26"/>
  <c r="H22" i="26"/>
  <c r="H19" i="26"/>
  <c r="H43" i="26"/>
  <c r="H57" i="26"/>
  <c r="G57" i="26"/>
  <c r="G10" i="26"/>
  <c r="G56" i="26"/>
  <c r="G9" i="26"/>
  <c r="G20" i="26"/>
  <c r="G31" i="26"/>
  <c r="G13" i="26"/>
  <c r="G28" i="26"/>
  <c r="F5" i="26"/>
  <c r="AH7" i="26"/>
  <c r="AH6" i="26" s="1"/>
  <c r="D3" i="26"/>
  <c r="Q3" i="26"/>
  <c r="P3" i="26"/>
  <c r="O3" i="26"/>
  <c r="N3" i="26"/>
  <c r="M3" i="26"/>
  <c r="L3" i="26"/>
  <c r="E3" i="26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" i="25"/>
  <c r="AG6" i="25"/>
  <c r="AH6" i="25"/>
  <c r="AI6" i="25"/>
  <c r="AJ6" i="25"/>
  <c r="AL6" i="25"/>
  <c r="AG7" i="25"/>
  <c r="AH7" i="25"/>
  <c r="AI7" i="25"/>
  <c r="AJ7" i="25"/>
  <c r="AL7" i="25"/>
  <c r="AG8" i="25"/>
  <c r="AH8" i="25"/>
  <c r="AI8" i="25"/>
  <c r="AJ8" i="25"/>
  <c r="AL8" i="25"/>
  <c r="AG9" i="25"/>
  <c r="AH9" i="25"/>
  <c r="AI9" i="25"/>
  <c r="AJ9" i="25"/>
  <c r="AL9" i="25"/>
  <c r="AG10" i="25"/>
  <c r="AH10" i="25"/>
  <c r="AI10" i="25"/>
  <c r="AJ10" i="25"/>
  <c r="AL10" i="25"/>
  <c r="AG11" i="25"/>
  <c r="AH11" i="25"/>
  <c r="AI11" i="25"/>
  <c r="AJ11" i="25"/>
  <c r="AL11" i="25"/>
  <c r="AG12" i="25"/>
  <c r="AH12" i="25"/>
  <c r="AI12" i="25"/>
  <c r="AJ12" i="25"/>
  <c r="AL12" i="25"/>
  <c r="AG13" i="25"/>
  <c r="AH13" i="25"/>
  <c r="AI13" i="25"/>
  <c r="AJ13" i="25"/>
  <c r="AL13" i="25"/>
  <c r="AG14" i="25"/>
  <c r="AH14" i="25"/>
  <c r="AI14" i="25"/>
  <c r="AJ14" i="25"/>
  <c r="AL14" i="25"/>
  <c r="AG15" i="25"/>
  <c r="AH15" i="25"/>
  <c r="AI15" i="25"/>
  <c r="AJ15" i="25"/>
  <c r="AL15" i="25"/>
  <c r="AG16" i="25"/>
  <c r="AH16" i="25"/>
  <c r="AI16" i="25"/>
  <c r="AJ16" i="25"/>
  <c r="AL16" i="25"/>
  <c r="AG17" i="25"/>
  <c r="AH17" i="25"/>
  <c r="AI17" i="25"/>
  <c r="AJ17" i="25"/>
  <c r="AL17" i="25"/>
  <c r="AG18" i="25"/>
  <c r="AH18" i="25"/>
  <c r="AI18" i="25"/>
  <c r="AJ18" i="25"/>
  <c r="AL18" i="25"/>
  <c r="AG19" i="25"/>
  <c r="AH19" i="25"/>
  <c r="AI19" i="25"/>
  <c r="AJ19" i="25"/>
  <c r="AL19" i="25"/>
  <c r="AG20" i="25"/>
  <c r="AH20" i="25"/>
  <c r="AI20" i="25"/>
  <c r="AJ20" i="25"/>
  <c r="AL20" i="25"/>
  <c r="AG21" i="25"/>
  <c r="AH21" i="25"/>
  <c r="AI21" i="25"/>
  <c r="AJ21" i="25"/>
  <c r="AL21" i="25"/>
  <c r="AG22" i="25"/>
  <c r="AH22" i="25"/>
  <c r="AI22" i="25"/>
  <c r="AJ22" i="25"/>
  <c r="AL22" i="25"/>
  <c r="AG23" i="25"/>
  <c r="AH23" i="25"/>
  <c r="AI23" i="25"/>
  <c r="AJ23" i="25"/>
  <c r="AL23" i="25"/>
  <c r="AG24" i="25"/>
  <c r="AH24" i="25"/>
  <c r="AI24" i="25"/>
  <c r="AJ24" i="25"/>
  <c r="AL24" i="25"/>
  <c r="AG25" i="25"/>
  <c r="AH25" i="25"/>
  <c r="AI25" i="25"/>
  <c r="AJ25" i="25"/>
  <c r="AL25" i="25"/>
  <c r="AG26" i="25"/>
  <c r="AH26" i="25"/>
  <c r="AI26" i="25"/>
  <c r="AJ26" i="25"/>
  <c r="AL26" i="25"/>
  <c r="AG27" i="25"/>
  <c r="AH27" i="25"/>
  <c r="AI27" i="25"/>
  <c r="AJ27" i="25"/>
  <c r="AL27" i="25"/>
  <c r="AG28" i="25"/>
  <c r="AH28" i="25"/>
  <c r="AI28" i="25"/>
  <c r="AJ28" i="25"/>
  <c r="AL28" i="25"/>
  <c r="AG29" i="25"/>
  <c r="AH29" i="25"/>
  <c r="AI29" i="25"/>
  <c r="AJ29" i="25"/>
  <c r="AL29" i="25"/>
  <c r="AG30" i="25"/>
  <c r="AH30" i="25"/>
  <c r="AI30" i="25"/>
  <c r="AJ30" i="25"/>
  <c r="AL30" i="25"/>
  <c r="AG31" i="25"/>
  <c r="AH31" i="25"/>
  <c r="AI31" i="25"/>
  <c r="AJ31" i="25"/>
  <c r="AL31" i="25"/>
  <c r="AG32" i="25"/>
  <c r="AH32" i="25"/>
  <c r="AI32" i="25"/>
  <c r="AJ32" i="25"/>
  <c r="AL32" i="25"/>
  <c r="AG33" i="25"/>
  <c r="AH33" i="25"/>
  <c r="AI33" i="25"/>
  <c r="AJ33" i="25"/>
  <c r="AL33" i="25"/>
  <c r="AG34" i="25"/>
  <c r="AH34" i="25"/>
  <c r="AI34" i="25"/>
  <c r="AJ34" i="25"/>
  <c r="AL34" i="25"/>
  <c r="AG35" i="25"/>
  <c r="AH35" i="25"/>
  <c r="AI35" i="25"/>
  <c r="AJ35" i="25"/>
  <c r="AL35" i="25"/>
  <c r="AG36" i="25"/>
  <c r="AH36" i="25"/>
  <c r="AI36" i="25"/>
  <c r="AJ36" i="25"/>
  <c r="AL36" i="25"/>
  <c r="AG37" i="25"/>
  <c r="AH37" i="25"/>
  <c r="AI37" i="25"/>
  <c r="AJ37" i="25"/>
  <c r="AL37" i="25"/>
  <c r="AG38" i="25"/>
  <c r="AH38" i="25"/>
  <c r="AI38" i="25"/>
  <c r="AJ38" i="25"/>
  <c r="AL38" i="25"/>
  <c r="AG39" i="25"/>
  <c r="AH39" i="25"/>
  <c r="AI39" i="25"/>
  <c r="AJ39" i="25"/>
  <c r="AL39" i="25"/>
  <c r="AG40" i="25"/>
  <c r="AH40" i="25"/>
  <c r="AI40" i="25"/>
  <c r="AJ40" i="25"/>
  <c r="AL40" i="25"/>
  <c r="AG41" i="25"/>
  <c r="AH41" i="25"/>
  <c r="AI41" i="25"/>
  <c r="AJ41" i="25"/>
  <c r="AL41" i="25"/>
  <c r="AG42" i="25"/>
  <c r="AH42" i="25"/>
  <c r="AI42" i="25"/>
  <c r="AJ42" i="25"/>
  <c r="AL42" i="25"/>
  <c r="AG43" i="25"/>
  <c r="AH43" i="25"/>
  <c r="AI43" i="25"/>
  <c r="AJ43" i="25"/>
  <c r="AL43" i="25"/>
  <c r="AG44" i="25"/>
  <c r="AH44" i="25"/>
  <c r="AI44" i="25"/>
  <c r="AJ44" i="25"/>
  <c r="AL44" i="25"/>
  <c r="AG45" i="25"/>
  <c r="AH45" i="25"/>
  <c r="AI45" i="25"/>
  <c r="AJ45" i="25"/>
  <c r="AL45" i="25"/>
  <c r="AG46" i="25"/>
  <c r="AH46" i="25"/>
  <c r="AI46" i="25"/>
  <c r="AJ46" i="25"/>
  <c r="AL46" i="25"/>
  <c r="AG47" i="25"/>
  <c r="AH47" i="25"/>
  <c r="AI47" i="25"/>
  <c r="AJ47" i="25"/>
  <c r="AL47" i="25"/>
  <c r="AG48" i="25"/>
  <c r="AH48" i="25"/>
  <c r="AI48" i="25"/>
  <c r="AJ48" i="25"/>
  <c r="AL48" i="25"/>
  <c r="AG49" i="25"/>
  <c r="AH49" i="25"/>
  <c r="AI49" i="25"/>
  <c r="AJ49" i="25"/>
  <c r="AL49" i="25"/>
  <c r="AG50" i="25"/>
  <c r="AH50" i="25"/>
  <c r="AI50" i="25"/>
  <c r="AJ50" i="25"/>
  <c r="AL50" i="25"/>
  <c r="AG51" i="25"/>
  <c r="AH51" i="25"/>
  <c r="AI51" i="25"/>
  <c r="AJ51" i="25"/>
  <c r="AL51" i="25"/>
  <c r="AG52" i="25"/>
  <c r="AH52" i="25"/>
  <c r="AI52" i="25"/>
  <c r="AJ52" i="25"/>
  <c r="AL52" i="25"/>
  <c r="AG53" i="25"/>
  <c r="AH53" i="25"/>
  <c r="AI53" i="25"/>
  <c r="AJ53" i="25"/>
  <c r="AL53" i="25"/>
  <c r="AG54" i="25"/>
  <c r="AH54" i="25"/>
  <c r="AI54" i="25"/>
  <c r="AJ54" i="25"/>
  <c r="AL54" i="25"/>
  <c r="AG55" i="25"/>
  <c r="AH55" i="25"/>
  <c r="AI55" i="25"/>
  <c r="AJ55" i="25"/>
  <c r="AL55" i="25"/>
  <c r="AL5" i="25"/>
  <c r="AJ5" i="25"/>
  <c r="AI5" i="25"/>
  <c r="AH5" i="25"/>
  <c r="AG5" i="25"/>
  <c r="AL3" i="25"/>
  <c r="AK3" i="25"/>
  <c r="AJ3" i="25"/>
  <c r="AI3" i="25"/>
  <c r="AH3" i="25"/>
  <c r="AG3" i="25"/>
  <c r="N6" i="25"/>
  <c r="O6" i="25"/>
  <c r="P6" i="25"/>
  <c r="Q6" i="25"/>
  <c r="S6" i="25"/>
  <c r="N7" i="25"/>
  <c r="O7" i="25"/>
  <c r="P7" i="25"/>
  <c r="Q7" i="25"/>
  <c r="S7" i="25"/>
  <c r="N8" i="25"/>
  <c r="O8" i="25"/>
  <c r="P8" i="25"/>
  <c r="Q8" i="25"/>
  <c r="S8" i="25"/>
  <c r="N9" i="25"/>
  <c r="O9" i="25"/>
  <c r="P9" i="25"/>
  <c r="Q9" i="25"/>
  <c r="S9" i="25"/>
  <c r="N10" i="25"/>
  <c r="O10" i="25"/>
  <c r="P10" i="25"/>
  <c r="Q10" i="25"/>
  <c r="S10" i="25"/>
  <c r="N11" i="25"/>
  <c r="O11" i="25"/>
  <c r="P11" i="25"/>
  <c r="Q11" i="25"/>
  <c r="S11" i="25"/>
  <c r="N12" i="25"/>
  <c r="O12" i="25"/>
  <c r="P12" i="25"/>
  <c r="Q12" i="25"/>
  <c r="S12" i="25"/>
  <c r="N13" i="25"/>
  <c r="O13" i="25"/>
  <c r="P13" i="25"/>
  <c r="Q13" i="25"/>
  <c r="S13" i="25"/>
  <c r="N14" i="25"/>
  <c r="O14" i="25"/>
  <c r="P14" i="25"/>
  <c r="Q14" i="25"/>
  <c r="S14" i="25"/>
  <c r="N15" i="25"/>
  <c r="O15" i="25"/>
  <c r="P15" i="25"/>
  <c r="Q15" i="25"/>
  <c r="S15" i="25"/>
  <c r="N16" i="25"/>
  <c r="O16" i="25"/>
  <c r="P16" i="25"/>
  <c r="Q16" i="25"/>
  <c r="S16" i="25"/>
  <c r="N17" i="25"/>
  <c r="O17" i="25"/>
  <c r="P17" i="25"/>
  <c r="Q17" i="25"/>
  <c r="S17" i="25"/>
  <c r="N18" i="25"/>
  <c r="O18" i="25"/>
  <c r="P18" i="25"/>
  <c r="Q18" i="25"/>
  <c r="S18" i="25"/>
  <c r="N19" i="25"/>
  <c r="O19" i="25"/>
  <c r="P19" i="25"/>
  <c r="Q19" i="25"/>
  <c r="S19" i="25"/>
  <c r="N20" i="25"/>
  <c r="O20" i="25"/>
  <c r="P20" i="25"/>
  <c r="Q20" i="25"/>
  <c r="S20" i="25"/>
  <c r="N21" i="25"/>
  <c r="O21" i="25"/>
  <c r="P21" i="25"/>
  <c r="Q21" i="25"/>
  <c r="S21" i="25"/>
  <c r="N22" i="25"/>
  <c r="O22" i="25"/>
  <c r="P22" i="25"/>
  <c r="Q22" i="25"/>
  <c r="S22" i="25"/>
  <c r="N23" i="25"/>
  <c r="O23" i="25"/>
  <c r="P23" i="25"/>
  <c r="Q23" i="25"/>
  <c r="S23" i="25"/>
  <c r="N24" i="25"/>
  <c r="O24" i="25"/>
  <c r="P24" i="25"/>
  <c r="Q24" i="25"/>
  <c r="S24" i="25"/>
  <c r="N25" i="25"/>
  <c r="O25" i="25"/>
  <c r="P25" i="25"/>
  <c r="Q25" i="25"/>
  <c r="S25" i="25"/>
  <c r="N26" i="25"/>
  <c r="O26" i="25"/>
  <c r="P26" i="25"/>
  <c r="Q26" i="25"/>
  <c r="S26" i="25"/>
  <c r="N27" i="25"/>
  <c r="O27" i="25"/>
  <c r="P27" i="25"/>
  <c r="Q27" i="25"/>
  <c r="S27" i="25"/>
  <c r="N28" i="25"/>
  <c r="O28" i="25"/>
  <c r="P28" i="25"/>
  <c r="Q28" i="25"/>
  <c r="S28" i="25"/>
  <c r="N29" i="25"/>
  <c r="O29" i="25"/>
  <c r="P29" i="25"/>
  <c r="Q29" i="25"/>
  <c r="S29" i="25"/>
  <c r="N30" i="25"/>
  <c r="O30" i="25"/>
  <c r="P30" i="25"/>
  <c r="Q30" i="25"/>
  <c r="S30" i="25"/>
  <c r="N31" i="25"/>
  <c r="O31" i="25"/>
  <c r="P31" i="25"/>
  <c r="Q31" i="25"/>
  <c r="S31" i="25"/>
  <c r="N32" i="25"/>
  <c r="O32" i="25"/>
  <c r="P32" i="25"/>
  <c r="Q32" i="25"/>
  <c r="S32" i="25"/>
  <c r="N33" i="25"/>
  <c r="O33" i="25"/>
  <c r="P33" i="25"/>
  <c r="Q33" i="25"/>
  <c r="S33" i="25"/>
  <c r="N34" i="25"/>
  <c r="O34" i="25"/>
  <c r="P34" i="25"/>
  <c r="Q34" i="25"/>
  <c r="S34" i="25"/>
  <c r="N35" i="25"/>
  <c r="O35" i="25"/>
  <c r="P35" i="25"/>
  <c r="Q35" i="25"/>
  <c r="S35" i="25"/>
  <c r="N36" i="25"/>
  <c r="O36" i="25"/>
  <c r="P36" i="25"/>
  <c r="Q36" i="25"/>
  <c r="S36" i="25"/>
  <c r="N37" i="25"/>
  <c r="O37" i="25"/>
  <c r="P37" i="25"/>
  <c r="Q37" i="25"/>
  <c r="S37" i="25"/>
  <c r="N38" i="25"/>
  <c r="O38" i="25"/>
  <c r="P38" i="25"/>
  <c r="Q38" i="25"/>
  <c r="S38" i="25"/>
  <c r="N39" i="25"/>
  <c r="O39" i="25"/>
  <c r="P39" i="25"/>
  <c r="Q39" i="25"/>
  <c r="S39" i="25"/>
  <c r="N40" i="25"/>
  <c r="O40" i="25"/>
  <c r="P40" i="25"/>
  <c r="Q40" i="25"/>
  <c r="S40" i="25"/>
  <c r="N41" i="25"/>
  <c r="O41" i="25"/>
  <c r="P41" i="25"/>
  <c r="Q41" i="25"/>
  <c r="S41" i="25"/>
  <c r="N42" i="25"/>
  <c r="O42" i="25"/>
  <c r="P42" i="25"/>
  <c r="Q42" i="25"/>
  <c r="S42" i="25"/>
  <c r="N43" i="25"/>
  <c r="O43" i="25"/>
  <c r="P43" i="25"/>
  <c r="Q43" i="25"/>
  <c r="S43" i="25"/>
  <c r="N44" i="25"/>
  <c r="O44" i="25"/>
  <c r="P44" i="25"/>
  <c r="Q44" i="25"/>
  <c r="S44" i="25"/>
  <c r="N45" i="25"/>
  <c r="O45" i="25"/>
  <c r="P45" i="25"/>
  <c r="Q45" i="25"/>
  <c r="S45" i="25"/>
  <c r="N46" i="25"/>
  <c r="O46" i="25"/>
  <c r="P46" i="25"/>
  <c r="Q46" i="25"/>
  <c r="S46" i="25"/>
  <c r="N47" i="25"/>
  <c r="O47" i="25"/>
  <c r="P47" i="25"/>
  <c r="Q47" i="25"/>
  <c r="S47" i="25"/>
  <c r="N48" i="25"/>
  <c r="O48" i="25"/>
  <c r="P48" i="25"/>
  <c r="Q48" i="25"/>
  <c r="S48" i="25"/>
  <c r="N49" i="25"/>
  <c r="O49" i="25"/>
  <c r="P49" i="25"/>
  <c r="Q49" i="25"/>
  <c r="S49" i="25"/>
  <c r="N50" i="25"/>
  <c r="O50" i="25"/>
  <c r="P50" i="25"/>
  <c r="Q50" i="25"/>
  <c r="S50" i="25"/>
  <c r="N51" i="25"/>
  <c r="O51" i="25"/>
  <c r="P51" i="25"/>
  <c r="Q51" i="25"/>
  <c r="S51" i="25"/>
  <c r="N52" i="25"/>
  <c r="O52" i="25"/>
  <c r="P52" i="25"/>
  <c r="Q52" i="25"/>
  <c r="S52" i="25"/>
  <c r="N53" i="25"/>
  <c r="O53" i="25"/>
  <c r="P53" i="25"/>
  <c r="Q53" i="25"/>
  <c r="S53" i="25"/>
  <c r="N54" i="25"/>
  <c r="O54" i="25"/>
  <c r="P54" i="25"/>
  <c r="Q54" i="25"/>
  <c r="S54" i="25"/>
  <c r="N55" i="25"/>
  <c r="O55" i="25"/>
  <c r="P55" i="25"/>
  <c r="Q55" i="25"/>
  <c r="S55" i="25"/>
  <c r="S5" i="25"/>
  <c r="S3" i="25"/>
  <c r="R3" i="25"/>
  <c r="Q5" i="25"/>
  <c r="Q3" i="25"/>
  <c r="P5" i="25"/>
  <c r="P3" i="25"/>
  <c r="O5" i="25"/>
  <c r="O3" i="25"/>
  <c r="N5" i="25"/>
  <c r="N3" i="25"/>
  <c r="Y6" i="25"/>
  <c r="Z6" i="25"/>
  <c r="Y7" i="25"/>
  <c r="Z7" i="25"/>
  <c r="Y8" i="25"/>
  <c r="Z8" i="25"/>
  <c r="Y9" i="25"/>
  <c r="Z9" i="25"/>
  <c r="Y10" i="25"/>
  <c r="Z10" i="25"/>
  <c r="Y11" i="25"/>
  <c r="Z11" i="25"/>
  <c r="Y12" i="25"/>
  <c r="Z12" i="25"/>
  <c r="Y13" i="25"/>
  <c r="Z13" i="25"/>
  <c r="Y14" i="25"/>
  <c r="Z14" i="25"/>
  <c r="Y15" i="25"/>
  <c r="Z15" i="25"/>
  <c r="Y16" i="25"/>
  <c r="Z16" i="25"/>
  <c r="Y17" i="25"/>
  <c r="Z17" i="25"/>
  <c r="Y18" i="25"/>
  <c r="Z18" i="25"/>
  <c r="Y19" i="25"/>
  <c r="Z19" i="25"/>
  <c r="Y20" i="25"/>
  <c r="Z20" i="25"/>
  <c r="Y21" i="25"/>
  <c r="Z21" i="25"/>
  <c r="Y22" i="25"/>
  <c r="Z22" i="25"/>
  <c r="Y23" i="25"/>
  <c r="Z23" i="25"/>
  <c r="Y24" i="25"/>
  <c r="Z24" i="25"/>
  <c r="Y25" i="25"/>
  <c r="Z25" i="25"/>
  <c r="Y26" i="25"/>
  <c r="Z26" i="25"/>
  <c r="Y27" i="25"/>
  <c r="Z27" i="25"/>
  <c r="Y28" i="25"/>
  <c r="Z28" i="25"/>
  <c r="Y29" i="25"/>
  <c r="Z29" i="25"/>
  <c r="Y30" i="25"/>
  <c r="Z30" i="25"/>
  <c r="Y31" i="25"/>
  <c r="Z31" i="25"/>
  <c r="Y32" i="25"/>
  <c r="Z32" i="25"/>
  <c r="Y33" i="25"/>
  <c r="Z33" i="25"/>
  <c r="Y34" i="25"/>
  <c r="Z34" i="25"/>
  <c r="Y35" i="25"/>
  <c r="Z35" i="25"/>
  <c r="Y36" i="25"/>
  <c r="Z36" i="25"/>
  <c r="Y37" i="25"/>
  <c r="Z37" i="25"/>
  <c r="Y38" i="25"/>
  <c r="Z38" i="25"/>
  <c r="Y39" i="25"/>
  <c r="Z39" i="25"/>
  <c r="Y40" i="25"/>
  <c r="Z40" i="25"/>
  <c r="Y41" i="25"/>
  <c r="Z41" i="25"/>
  <c r="Y42" i="25"/>
  <c r="Z42" i="25"/>
  <c r="Y43" i="25"/>
  <c r="Z43" i="25"/>
  <c r="Y44" i="25"/>
  <c r="Z44" i="25"/>
  <c r="Y45" i="25"/>
  <c r="Z45" i="25"/>
  <c r="Y46" i="25"/>
  <c r="Z46" i="25"/>
  <c r="Y47" i="25"/>
  <c r="Z47" i="25"/>
  <c r="Y48" i="25"/>
  <c r="Z48" i="25"/>
  <c r="Y49" i="25"/>
  <c r="Z49" i="25"/>
  <c r="Y50" i="25"/>
  <c r="Z50" i="25"/>
  <c r="Y51" i="25"/>
  <c r="Z51" i="25"/>
  <c r="Y52" i="25"/>
  <c r="Z52" i="25"/>
  <c r="Y53" i="25"/>
  <c r="Z53" i="25"/>
  <c r="Y54" i="25"/>
  <c r="Z54" i="25"/>
  <c r="Y55" i="25"/>
  <c r="Z55" i="25"/>
  <c r="Z5" i="25"/>
  <c r="Y5" i="25"/>
  <c r="U5" i="26" s="1"/>
  <c r="Z3" i="25"/>
  <c r="Y3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3" i="25"/>
  <c r="G3" i="25"/>
  <c r="G5" i="25"/>
  <c r="N5" i="26" l="1"/>
  <c r="G51" i="26"/>
  <c r="G54" i="26"/>
  <c r="G19" i="26"/>
  <c r="G52" i="26"/>
  <c r="G35" i="26"/>
  <c r="G38" i="26"/>
  <c r="G27" i="26"/>
  <c r="G32" i="26"/>
  <c r="G33" i="26"/>
  <c r="H48" i="26"/>
  <c r="H45" i="26"/>
  <c r="H11" i="26"/>
  <c r="H55" i="26"/>
  <c r="H32" i="26"/>
  <c r="H21" i="26"/>
  <c r="H49" i="26"/>
  <c r="H50" i="26"/>
  <c r="P5" i="26"/>
  <c r="G39" i="26"/>
  <c r="G34" i="26"/>
  <c r="G43" i="26"/>
  <c r="G46" i="26"/>
  <c r="G29" i="26"/>
  <c r="G18" i="26"/>
  <c r="G21" i="26"/>
  <c r="G24" i="26"/>
  <c r="G25" i="26"/>
  <c r="L5" i="26"/>
  <c r="O5" i="26"/>
  <c r="G58" i="26"/>
  <c r="G22" i="26"/>
  <c r="G37" i="26"/>
  <c r="G26" i="26"/>
  <c r="G23" i="26"/>
  <c r="G12" i="26"/>
  <c r="G15" i="26"/>
  <c r="G16" i="26"/>
  <c r="G17" i="26"/>
  <c r="H54" i="26"/>
  <c r="H28" i="26"/>
  <c r="H46" i="26"/>
  <c r="H29" i="26"/>
  <c r="H56" i="26"/>
  <c r="H9" i="26"/>
  <c r="H33" i="26"/>
  <c r="H34" i="26"/>
  <c r="G45" i="26"/>
  <c r="G50" i="26"/>
  <c r="G53" i="26"/>
  <c r="G49" i="26"/>
  <c r="M5" i="26"/>
  <c r="G42" i="26"/>
  <c r="G11" i="26"/>
  <c r="G14" i="26"/>
  <c r="G48" i="26"/>
  <c r="Q5" i="26"/>
  <c r="G30" i="26"/>
  <c r="G36" i="26"/>
  <c r="G59" i="26"/>
  <c r="G55" i="26"/>
  <c r="G44" i="26"/>
  <c r="G47" i="26"/>
  <c r="G40" i="26"/>
  <c r="H31" i="26"/>
  <c r="H59" i="26"/>
  <c r="H39" i="26"/>
  <c r="H14" i="26"/>
  <c r="H38" i="26"/>
  <c r="H27" i="26"/>
  <c r="H24" i="26"/>
  <c r="H58" i="26"/>
  <c r="U10" i="26"/>
  <c r="U18" i="26"/>
  <c r="U26" i="26"/>
  <c r="U34" i="26"/>
  <c r="U42" i="26"/>
  <c r="U50" i="26"/>
  <c r="U58" i="26"/>
  <c r="U17" i="26"/>
  <c r="U25" i="26"/>
  <c r="U33" i="26"/>
  <c r="U41" i="26"/>
  <c r="U49" i="26"/>
  <c r="U16" i="26"/>
  <c r="U24" i="26"/>
  <c r="U32" i="26"/>
  <c r="U40" i="26"/>
  <c r="U48" i="26"/>
  <c r="U56" i="26"/>
  <c r="U30" i="26"/>
  <c r="U46" i="26"/>
  <c r="U54" i="26"/>
  <c r="U15" i="26"/>
  <c r="U23" i="26"/>
  <c r="U31" i="26"/>
  <c r="U39" i="26"/>
  <c r="U47" i="26"/>
  <c r="U55" i="26"/>
  <c r="U9" i="26"/>
  <c r="U14" i="26"/>
  <c r="U22" i="26"/>
  <c r="U38" i="26"/>
  <c r="U29" i="26"/>
  <c r="U44" i="26"/>
  <c r="U11" i="26"/>
  <c r="U45" i="26"/>
  <c r="U36" i="26"/>
  <c r="U20" i="26"/>
  <c r="U35" i="26"/>
  <c r="U21" i="26"/>
  <c r="U51" i="26"/>
  <c r="U12" i="26"/>
  <c r="U27" i="26"/>
  <c r="U59" i="26"/>
  <c r="U37" i="26"/>
  <c r="U52" i="26"/>
  <c r="U57" i="26"/>
  <c r="U13" i="26"/>
  <c r="U28" i="26"/>
  <c r="U43" i="26"/>
  <c r="U19" i="26"/>
  <c r="U53" i="26"/>
  <c r="V5" i="26"/>
  <c r="Y14" i="26"/>
  <c r="Y22" i="26"/>
  <c r="Y30" i="26"/>
  <c r="Y38" i="26"/>
  <c r="Y46" i="26"/>
  <c r="Y54" i="26"/>
  <c r="Y13" i="26"/>
  <c r="Y21" i="26"/>
  <c r="Y29" i="26"/>
  <c r="Y37" i="26"/>
  <c r="Y45" i="26"/>
  <c r="Y53" i="26"/>
  <c r="Y12" i="26"/>
  <c r="Y20" i="26"/>
  <c r="Y28" i="26"/>
  <c r="Y36" i="26"/>
  <c r="Y44" i="26"/>
  <c r="Y52" i="26"/>
  <c r="Y18" i="26"/>
  <c r="Y11" i="26"/>
  <c r="Y19" i="26"/>
  <c r="Y27" i="26"/>
  <c r="Y35" i="26"/>
  <c r="Y43" i="26"/>
  <c r="Y51" i="26"/>
  <c r="Y59" i="26"/>
  <c r="Y10" i="26"/>
  <c r="Y26" i="26"/>
  <c r="Y34" i="26"/>
  <c r="Y42" i="26"/>
  <c r="Y50" i="26"/>
  <c r="Y58" i="26"/>
  <c r="Y16" i="26"/>
  <c r="Y31" i="26"/>
  <c r="Y55" i="26"/>
  <c r="Y9" i="26"/>
  <c r="Y23" i="26"/>
  <c r="Y41" i="26"/>
  <c r="Y32" i="26"/>
  <c r="Y47" i="26"/>
  <c r="Y56" i="26"/>
  <c r="Y33" i="26"/>
  <c r="Y48" i="26"/>
  <c r="Y24" i="26"/>
  <c r="Y39" i="26"/>
  <c r="Y15" i="26"/>
  <c r="Y49" i="26"/>
  <c r="Y57" i="26"/>
  <c r="Y25" i="26"/>
  <c r="Y40" i="26"/>
  <c r="Y17" i="26"/>
  <c r="X13" i="26"/>
  <c r="X21" i="26"/>
  <c r="X29" i="26"/>
  <c r="X37" i="26"/>
  <c r="X45" i="26"/>
  <c r="X53" i="26"/>
  <c r="X9" i="26"/>
  <c r="X12" i="26"/>
  <c r="X20" i="26"/>
  <c r="X28" i="26"/>
  <c r="X36" i="26"/>
  <c r="X44" i="26"/>
  <c r="X52" i="26"/>
  <c r="X11" i="26"/>
  <c r="X19" i="26"/>
  <c r="X27" i="26"/>
  <c r="X35" i="26"/>
  <c r="X43" i="26"/>
  <c r="X51" i="26"/>
  <c r="X59" i="26"/>
  <c r="X25" i="26"/>
  <c r="X33" i="26"/>
  <c r="X41" i="26"/>
  <c r="X57" i="26"/>
  <c r="X10" i="26"/>
  <c r="X18" i="26"/>
  <c r="X26" i="26"/>
  <c r="X34" i="26"/>
  <c r="X42" i="26"/>
  <c r="X50" i="26"/>
  <c r="X58" i="26"/>
  <c r="X17" i="26"/>
  <c r="X49" i="26"/>
  <c r="X22" i="26"/>
  <c r="X23" i="26"/>
  <c r="X14" i="26"/>
  <c r="X48" i="26"/>
  <c r="X32" i="26"/>
  <c r="X47" i="26"/>
  <c r="X38" i="26"/>
  <c r="X56" i="26"/>
  <c r="X24" i="26"/>
  <c r="X39" i="26"/>
  <c r="X54" i="26"/>
  <c r="X15" i="26"/>
  <c r="X30" i="26"/>
  <c r="X40" i="26"/>
  <c r="X16" i="26"/>
  <c r="X31" i="26"/>
  <c r="X46" i="26"/>
  <c r="X55" i="26"/>
  <c r="W12" i="26"/>
  <c r="W20" i="26"/>
  <c r="W28" i="26"/>
  <c r="W36" i="26"/>
  <c r="W44" i="26"/>
  <c r="W52" i="26"/>
  <c r="W11" i="26"/>
  <c r="W19" i="26"/>
  <c r="W27" i="26"/>
  <c r="W35" i="26"/>
  <c r="W43" i="26"/>
  <c r="W51" i="26"/>
  <c r="W10" i="26"/>
  <c r="W18" i="26"/>
  <c r="W26" i="26"/>
  <c r="W34" i="26"/>
  <c r="W42" i="26"/>
  <c r="W50" i="26"/>
  <c r="W58" i="26"/>
  <c r="W16" i="26"/>
  <c r="W48" i="26"/>
  <c r="W17" i="26"/>
  <c r="W25" i="26"/>
  <c r="W33" i="26"/>
  <c r="W41" i="26"/>
  <c r="W49" i="26"/>
  <c r="W57" i="26"/>
  <c r="W24" i="26"/>
  <c r="W32" i="26"/>
  <c r="W40" i="26"/>
  <c r="W56" i="26"/>
  <c r="W13" i="26"/>
  <c r="W47" i="26"/>
  <c r="W29" i="26"/>
  <c r="W23" i="26"/>
  <c r="W38" i="26"/>
  <c r="W53" i="26"/>
  <c r="W9" i="26"/>
  <c r="W14" i="26"/>
  <c r="W39" i="26"/>
  <c r="W54" i="26"/>
  <c r="W15" i="26"/>
  <c r="W30" i="26"/>
  <c r="W45" i="26"/>
  <c r="W21" i="26"/>
  <c r="W59" i="26"/>
  <c r="W31" i="26"/>
  <c r="W46" i="26"/>
  <c r="W55" i="26"/>
  <c r="W22" i="26"/>
  <c r="W37" i="26"/>
  <c r="F16" i="26"/>
  <c r="F24" i="26"/>
  <c r="F32" i="26"/>
  <c r="F40" i="26"/>
  <c r="F48" i="26"/>
  <c r="F56" i="26"/>
  <c r="F15" i="26"/>
  <c r="F23" i="26"/>
  <c r="F31" i="26"/>
  <c r="F39" i="26"/>
  <c r="F47" i="26"/>
  <c r="F55" i="26"/>
  <c r="F12" i="26"/>
  <c r="F18" i="26"/>
  <c r="F38" i="26"/>
  <c r="F44" i="26"/>
  <c r="F50" i="26"/>
  <c r="F29" i="26"/>
  <c r="F35" i="26"/>
  <c r="F41" i="26"/>
  <c r="F14" i="26"/>
  <c r="F20" i="26"/>
  <c r="F26" i="26"/>
  <c r="F46" i="26"/>
  <c r="F52" i="26"/>
  <c r="F59" i="26"/>
  <c r="F9" i="26"/>
  <c r="F11" i="26"/>
  <c r="F17" i="26"/>
  <c r="F37" i="26"/>
  <c r="F43" i="26"/>
  <c r="F49" i="26"/>
  <c r="F22" i="26"/>
  <c r="F28" i="26"/>
  <c r="F34" i="26"/>
  <c r="F27" i="26"/>
  <c r="F58" i="26"/>
  <c r="F45" i="26"/>
  <c r="F13" i="26"/>
  <c r="F25" i="26"/>
  <c r="F53" i="26"/>
  <c r="F21" i="26"/>
  <c r="F33" i="26"/>
  <c r="F54" i="26"/>
  <c r="F30" i="26"/>
  <c r="F42" i="26"/>
  <c r="F51" i="26"/>
  <c r="F57" i="26"/>
  <c r="F36" i="26"/>
  <c r="F10" i="26"/>
  <c r="F19" i="26"/>
  <c r="E5" i="26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X46" i="25"/>
  <c r="X47" i="25"/>
  <c r="X48" i="25"/>
  <c r="X49" i="25"/>
  <c r="X50" i="25"/>
  <c r="X51" i="25"/>
  <c r="X52" i="25"/>
  <c r="X53" i="25"/>
  <c r="X54" i="25"/>
  <c r="X55" i="25"/>
  <c r="X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D5" i="26" s="1"/>
  <c r="M10" i="26" l="1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9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6" i="26"/>
  <c r="O52" i="26"/>
  <c r="O58" i="26"/>
  <c r="O47" i="26"/>
  <c r="O53" i="26"/>
  <c r="O59" i="26"/>
  <c r="O42" i="26"/>
  <c r="O48" i="26"/>
  <c r="O54" i="26"/>
  <c r="O43" i="26"/>
  <c r="O49" i="26"/>
  <c r="O55" i="26"/>
  <c r="O44" i="26"/>
  <c r="O50" i="26"/>
  <c r="O56" i="26"/>
  <c r="O45" i="26"/>
  <c r="O51" i="26"/>
  <c r="O57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9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9" i="26"/>
  <c r="V11" i="26"/>
  <c r="V19" i="26"/>
  <c r="V27" i="26"/>
  <c r="V35" i="26"/>
  <c r="V43" i="26"/>
  <c r="V51" i="26"/>
  <c r="V59" i="26"/>
  <c r="V10" i="26"/>
  <c r="V18" i="26"/>
  <c r="V26" i="26"/>
  <c r="V34" i="26"/>
  <c r="V42" i="26"/>
  <c r="V50" i="26"/>
  <c r="V17" i="26"/>
  <c r="V25" i="26"/>
  <c r="V33" i="26"/>
  <c r="V41" i="26"/>
  <c r="V49" i="26"/>
  <c r="V57" i="26"/>
  <c r="V9" i="26"/>
  <c r="V15" i="26"/>
  <c r="V23" i="26"/>
  <c r="V31" i="26"/>
  <c r="V39" i="26"/>
  <c r="V16" i="26"/>
  <c r="V24" i="26"/>
  <c r="V32" i="26"/>
  <c r="V40" i="26"/>
  <c r="V48" i="26"/>
  <c r="V56" i="26"/>
  <c r="V47" i="26"/>
  <c r="V55" i="26"/>
  <c r="V38" i="26"/>
  <c r="V53" i="26"/>
  <c r="V54" i="26"/>
  <c r="V30" i="26"/>
  <c r="V14" i="26"/>
  <c r="V29" i="26"/>
  <c r="V44" i="26"/>
  <c r="V58" i="26"/>
  <c r="V20" i="26"/>
  <c r="V45" i="26"/>
  <c r="V21" i="26"/>
  <c r="V36" i="26"/>
  <c r="V12" i="26"/>
  <c r="V46" i="26"/>
  <c r="V22" i="26"/>
  <c r="V37" i="26"/>
  <c r="V52" i="26"/>
  <c r="V13" i="26"/>
  <c r="V28" i="26"/>
  <c r="E15" i="26"/>
  <c r="E23" i="26"/>
  <c r="E31" i="26"/>
  <c r="E39" i="26"/>
  <c r="E47" i="26"/>
  <c r="E55" i="26"/>
  <c r="E14" i="26"/>
  <c r="E22" i="26"/>
  <c r="E30" i="26"/>
  <c r="E38" i="26"/>
  <c r="E46" i="26"/>
  <c r="E54" i="26"/>
  <c r="E29" i="26"/>
  <c r="E35" i="26"/>
  <c r="E41" i="26"/>
  <c r="E20" i="26"/>
  <c r="E26" i="26"/>
  <c r="E32" i="26"/>
  <c r="E52" i="26"/>
  <c r="E59" i="26"/>
  <c r="E11" i="26"/>
  <c r="E17" i="26"/>
  <c r="E37" i="26"/>
  <c r="E43" i="26"/>
  <c r="E49" i="26"/>
  <c r="E28" i="26"/>
  <c r="E34" i="26"/>
  <c r="E40" i="26"/>
  <c r="E58" i="26"/>
  <c r="E9" i="26"/>
  <c r="E13" i="26"/>
  <c r="E19" i="26"/>
  <c r="E25" i="26"/>
  <c r="E45" i="26"/>
  <c r="E51" i="26"/>
  <c r="E36" i="26"/>
  <c r="E48" i="26"/>
  <c r="E12" i="26"/>
  <c r="E24" i="26"/>
  <c r="E53" i="26"/>
  <c r="E21" i="26"/>
  <c r="E33" i="26"/>
  <c r="E56" i="26"/>
  <c r="E42" i="26"/>
  <c r="E50" i="26"/>
  <c r="E57" i="26"/>
  <c r="E10" i="26"/>
  <c r="E18" i="26"/>
  <c r="E16" i="26"/>
  <c r="E44" i="26"/>
  <c r="E27" i="26"/>
  <c r="D14" i="26"/>
  <c r="D22" i="26"/>
  <c r="D30" i="26"/>
  <c r="D38" i="26"/>
  <c r="D46" i="26"/>
  <c r="D54" i="26"/>
  <c r="D9" i="26"/>
  <c r="D13" i="26"/>
  <c r="D21" i="26"/>
  <c r="D29" i="26"/>
  <c r="D37" i="26"/>
  <c r="D45" i="26"/>
  <c r="D53" i="26"/>
  <c r="D20" i="26"/>
  <c r="D26" i="26"/>
  <c r="D32" i="26"/>
  <c r="D52" i="26"/>
  <c r="D59" i="26"/>
  <c r="D11" i="26"/>
  <c r="D17" i="26"/>
  <c r="D23" i="26"/>
  <c r="D43" i="26"/>
  <c r="D49" i="26"/>
  <c r="D55" i="26"/>
  <c r="D28" i="26"/>
  <c r="D34" i="26"/>
  <c r="D40" i="26"/>
  <c r="D58" i="26"/>
  <c r="D19" i="26"/>
  <c r="D25" i="26"/>
  <c r="D31" i="26"/>
  <c r="D51" i="26"/>
  <c r="D10" i="26"/>
  <c r="D16" i="26"/>
  <c r="D36" i="26"/>
  <c r="D42" i="26"/>
  <c r="D48" i="26"/>
  <c r="D15" i="26"/>
  <c r="D44" i="26"/>
  <c r="D33" i="26"/>
  <c r="D56" i="26"/>
  <c r="D41" i="26"/>
  <c r="D50" i="26"/>
  <c r="D57" i="26"/>
  <c r="D18" i="26"/>
  <c r="D27" i="26"/>
  <c r="D39" i="26"/>
  <c r="D12" i="26"/>
  <c r="D24" i="26"/>
  <c r="D35" i="26"/>
  <c r="D47" i="26"/>
  <c r="S43" i="26"/>
  <c r="AG7" i="26" s="1"/>
  <c r="AG6" i="26" s="1"/>
  <c r="B43" i="26"/>
  <c r="S19" i="26"/>
  <c r="B19" i="26"/>
  <c r="B9" i="26"/>
  <c r="S9" i="26"/>
  <c r="S53" i="26"/>
  <c r="B53" i="26"/>
  <c r="L7" i="26" s="1"/>
  <c r="L6" i="26" s="1"/>
  <c r="S45" i="26"/>
  <c r="B45" i="26"/>
  <c r="B37" i="26"/>
  <c r="S37" i="26"/>
  <c r="S29" i="26"/>
  <c r="B29" i="26"/>
  <c r="S21" i="26"/>
  <c r="B21" i="26"/>
  <c r="B13" i="26"/>
  <c r="S13" i="26"/>
  <c r="S52" i="26"/>
  <c r="B52" i="26"/>
  <c r="S44" i="26"/>
  <c r="B44" i="26"/>
  <c r="S36" i="26"/>
  <c r="B36" i="26"/>
  <c r="S28" i="26"/>
  <c r="B28" i="26"/>
  <c r="S20" i="26"/>
  <c r="B20" i="26"/>
  <c r="S12" i="26"/>
  <c r="B12" i="26"/>
  <c r="S51" i="26"/>
  <c r="B51" i="26"/>
  <c r="S58" i="26"/>
  <c r="B58" i="26"/>
  <c r="S42" i="26"/>
  <c r="B42" i="26"/>
  <c r="S18" i="26"/>
  <c r="B18" i="26"/>
  <c r="S56" i="26"/>
  <c r="B56" i="26"/>
  <c r="S48" i="26"/>
  <c r="B48" i="26"/>
  <c r="S40" i="26"/>
  <c r="B40" i="26"/>
  <c r="S32" i="26"/>
  <c r="B32" i="26"/>
  <c r="S24" i="26"/>
  <c r="B24" i="26"/>
  <c r="S16" i="26"/>
  <c r="B16" i="26"/>
  <c r="S50" i="26"/>
  <c r="B50" i="26"/>
  <c r="S34" i="26"/>
  <c r="B34" i="26"/>
  <c r="S26" i="26"/>
  <c r="W7" i="26" s="1"/>
  <c r="W6" i="26" s="1"/>
  <c r="B26" i="26"/>
  <c r="S10" i="26"/>
  <c r="B10" i="26"/>
  <c r="B57" i="26"/>
  <c r="S57" i="26"/>
  <c r="S25" i="26"/>
  <c r="B25" i="26"/>
  <c r="S55" i="26"/>
  <c r="B55" i="26"/>
  <c r="S47" i="26"/>
  <c r="AF7" i="26" s="1"/>
  <c r="AF6" i="26" s="1"/>
  <c r="B47" i="26"/>
  <c r="S39" i="26"/>
  <c r="B39" i="26"/>
  <c r="S31" i="26"/>
  <c r="B31" i="26"/>
  <c r="S23" i="26"/>
  <c r="B23" i="26"/>
  <c r="S15" i="26"/>
  <c r="B15" i="26"/>
  <c r="S59" i="26"/>
  <c r="B59" i="26"/>
  <c r="S35" i="26"/>
  <c r="B35" i="26"/>
  <c r="S27" i="26"/>
  <c r="B27" i="26"/>
  <c r="S11" i="26"/>
  <c r="B11" i="26"/>
  <c r="S49" i="26"/>
  <c r="B49" i="26"/>
  <c r="S41" i="26"/>
  <c r="B41" i="26"/>
  <c r="B33" i="26"/>
  <c r="S33" i="26"/>
  <c r="S17" i="26"/>
  <c r="B17" i="26"/>
  <c r="B54" i="26"/>
  <c r="S54" i="26"/>
  <c r="AC7" i="26" s="1"/>
  <c r="AC6" i="26" s="1"/>
  <c r="S46" i="26"/>
  <c r="B46" i="26"/>
  <c r="B38" i="26"/>
  <c r="S38" i="26"/>
  <c r="S30" i="26"/>
  <c r="B30" i="26"/>
  <c r="S22" i="26"/>
  <c r="B22" i="26"/>
  <c r="B14" i="26"/>
  <c r="S14" i="26"/>
  <c r="Q7" i="26" l="1"/>
  <c r="Q6" i="26" s="1"/>
  <c r="O7" i="26"/>
  <c r="O6" i="26" s="1"/>
  <c r="U7" i="26"/>
  <c r="U6" i="26" s="1"/>
  <c r="V7" i="26"/>
  <c r="V6" i="26" s="1"/>
  <c r="AA7" i="26"/>
  <c r="AA6" i="26" s="1"/>
  <c r="Z7" i="26"/>
  <c r="Z6" i="26" s="1"/>
  <c r="X7" i="26"/>
  <c r="X6" i="26" s="1"/>
  <c r="Y7" i="26"/>
  <c r="Y6" i="26" s="1"/>
  <c r="N7" i="26"/>
  <c r="N6" i="26" s="1"/>
  <c r="I7" i="26"/>
  <c r="I6" i="26" s="1"/>
  <c r="P7" i="26"/>
  <c r="P6" i="26" s="1"/>
  <c r="G7" i="26"/>
  <c r="G6" i="26" s="1"/>
  <c r="H7" i="26"/>
  <c r="H6" i="26" s="1"/>
  <c r="M7" i="26"/>
  <c r="M6" i="26" s="1"/>
  <c r="E7" i="26"/>
  <c r="E6" i="26" s="1"/>
  <c r="AE7" i="26"/>
  <c r="AE6" i="26" s="1"/>
  <c r="AD7" i="26"/>
  <c r="AD6" i="26" s="1"/>
  <c r="AL6" i="7"/>
  <c r="AO6" i="7"/>
  <c r="AR6" i="7"/>
  <c r="AU6" i="7"/>
  <c r="AL7" i="7"/>
  <c r="AO7" i="7"/>
  <c r="AR7" i="7"/>
  <c r="AU7" i="7"/>
  <c r="AL8" i="7"/>
  <c r="AO8" i="7"/>
  <c r="AR8" i="7"/>
  <c r="AU8" i="7"/>
  <c r="AL9" i="7"/>
  <c r="AO9" i="7"/>
  <c r="AR9" i="7"/>
  <c r="AU9" i="7"/>
  <c r="AL10" i="7"/>
  <c r="AO10" i="7"/>
  <c r="AR10" i="7"/>
  <c r="AU10" i="7"/>
  <c r="AL11" i="7"/>
  <c r="AO11" i="7"/>
  <c r="AR11" i="7"/>
  <c r="AU11" i="7"/>
  <c r="AL12" i="7"/>
  <c r="AO12" i="7"/>
  <c r="AR12" i="7"/>
  <c r="AU12" i="7"/>
  <c r="AL13" i="7"/>
  <c r="AO13" i="7"/>
  <c r="AR13" i="7"/>
  <c r="AU13" i="7"/>
  <c r="AL14" i="7"/>
  <c r="AO14" i="7"/>
  <c r="AR14" i="7"/>
  <c r="AU14" i="7"/>
  <c r="AL15" i="7"/>
  <c r="AO15" i="7"/>
  <c r="AR15" i="7"/>
  <c r="AU15" i="7"/>
  <c r="AL16" i="7"/>
  <c r="AO16" i="7"/>
  <c r="AR16" i="7"/>
  <c r="AU16" i="7"/>
  <c r="AL17" i="7"/>
  <c r="AO17" i="7"/>
  <c r="AR17" i="7"/>
  <c r="AU17" i="7"/>
  <c r="AL18" i="7"/>
  <c r="AO18" i="7"/>
  <c r="AR18" i="7"/>
  <c r="AU18" i="7"/>
  <c r="AL19" i="7"/>
  <c r="AO19" i="7"/>
  <c r="AR19" i="7"/>
  <c r="AU19" i="7"/>
  <c r="AL20" i="7"/>
  <c r="AO20" i="7"/>
  <c r="AR20" i="7"/>
  <c r="AU20" i="7"/>
  <c r="AL21" i="7"/>
  <c r="AO21" i="7"/>
  <c r="AR21" i="7"/>
  <c r="AU21" i="7"/>
  <c r="AL22" i="7"/>
  <c r="AO22" i="7"/>
  <c r="AR22" i="7"/>
  <c r="AU22" i="7"/>
  <c r="AL23" i="7"/>
  <c r="AO23" i="7"/>
  <c r="AR23" i="7"/>
  <c r="AU23" i="7"/>
  <c r="AL24" i="7"/>
  <c r="AO24" i="7"/>
  <c r="AR24" i="7"/>
  <c r="AU24" i="7"/>
  <c r="AL25" i="7"/>
  <c r="AO25" i="7"/>
  <c r="AR25" i="7"/>
  <c r="AU25" i="7"/>
  <c r="AL26" i="7"/>
  <c r="AO26" i="7"/>
  <c r="AR26" i="7"/>
  <c r="AU26" i="7"/>
  <c r="AL27" i="7"/>
  <c r="AM3" i="7"/>
  <c r="AO27" i="7"/>
  <c r="AR27" i="7"/>
  <c r="AU27" i="7"/>
  <c r="AL28" i="7"/>
  <c r="AO28" i="7"/>
  <c r="AR28" i="7"/>
  <c r="AU28" i="7"/>
  <c r="AL29" i="7"/>
  <c r="AO29" i="7"/>
  <c r="AR29" i="7"/>
  <c r="AU29" i="7"/>
  <c r="AL30" i="7"/>
  <c r="AO30" i="7"/>
  <c r="AR30" i="7"/>
  <c r="AU30" i="7"/>
  <c r="AL31" i="7"/>
  <c r="AO31" i="7"/>
  <c r="AR31" i="7"/>
  <c r="AU31" i="7"/>
  <c r="AL32" i="7"/>
  <c r="AO32" i="7"/>
  <c r="AR32" i="7"/>
  <c r="AU32" i="7"/>
  <c r="AL33" i="7"/>
  <c r="AO33" i="7"/>
  <c r="AR33" i="7"/>
  <c r="AU33" i="7"/>
  <c r="AL34" i="7"/>
  <c r="AO34" i="7"/>
  <c r="AR34" i="7"/>
  <c r="AU34" i="7"/>
  <c r="AL35" i="7"/>
  <c r="AO35" i="7"/>
  <c r="AR35" i="7"/>
  <c r="AU35" i="7"/>
  <c r="AL36" i="7"/>
  <c r="AO36" i="7"/>
  <c r="AR36" i="7"/>
  <c r="AU36" i="7"/>
  <c r="AL37" i="7"/>
  <c r="AO37" i="7"/>
  <c r="AR37" i="7"/>
  <c r="AU37" i="7"/>
  <c r="AL38" i="7"/>
  <c r="AO38" i="7"/>
  <c r="AR38" i="7"/>
  <c r="AU38" i="7"/>
  <c r="AL39" i="7"/>
  <c r="AO39" i="7"/>
  <c r="AR39" i="7"/>
  <c r="AU39" i="7"/>
  <c r="AL40" i="7"/>
  <c r="AO40" i="7"/>
  <c r="AR40" i="7"/>
  <c r="AU40" i="7"/>
  <c r="AL41" i="7"/>
  <c r="AO41" i="7"/>
  <c r="AR41" i="7"/>
  <c r="AU41" i="7"/>
  <c r="AL42" i="7"/>
  <c r="AO42" i="7"/>
  <c r="AR42" i="7"/>
  <c r="AU42" i="7"/>
  <c r="AL43" i="7"/>
  <c r="AO43" i="7"/>
  <c r="AR43" i="7"/>
  <c r="AU43" i="7"/>
  <c r="AL44" i="7"/>
  <c r="AO44" i="7"/>
  <c r="AR44" i="7"/>
  <c r="AU44" i="7"/>
  <c r="AL45" i="7"/>
  <c r="AO45" i="7"/>
  <c r="AR45" i="7"/>
  <c r="AU45" i="7"/>
  <c r="AL46" i="7"/>
  <c r="AO46" i="7"/>
  <c r="AR46" i="7"/>
  <c r="AU46" i="7"/>
  <c r="AL47" i="7"/>
  <c r="AO47" i="7"/>
  <c r="AR47" i="7"/>
  <c r="AU47" i="7"/>
  <c r="AL48" i="7"/>
  <c r="AO48" i="7"/>
  <c r="AR48" i="7"/>
  <c r="AU48" i="7"/>
  <c r="AL49" i="7"/>
  <c r="AO49" i="7"/>
  <c r="AR49" i="7"/>
  <c r="AU49" i="7"/>
  <c r="AL50" i="7"/>
  <c r="AO50" i="7"/>
  <c r="AR50" i="7"/>
  <c r="AU50" i="7"/>
  <c r="AL51" i="7"/>
  <c r="AO51" i="7"/>
  <c r="AR51" i="7"/>
  <c r="AU51" i="7"/>
  <c r="AL52" i="7"/>
  <c r="AO52" i="7"/>
  <c r="AR52" i="7"/>
  <c r="AU52" i="7"/>
  <c r="AL53" i="7"/>
  <c r="AO53" i="7"/>
  <c r="AR53" i="7"/>
  <c r="AU53" i="7"/>
  <c r="AL54" i="7"/>
  <c r="AO54" i="7"/>
  <c r="AR54" i="7"/>
  <c r="AU54" i="7"/>
  <c r="AL55" i="7"/>
  <c r="AO55" i="7"/>
  <c r="AR55" i="7"/>
  <c r="AU55" i="7"/>
  <c r="AL56" i="7"/>
  <c r="AO56" i="7"/>
  <c r="AR56" i="7"/>
  <c r="AU56" i="7"/>
  <c r="AL57" i="7"/>
  <c r="AO57" i="7"/>
  <c r="AR57" i="7"/>
  <c r="AU57" i="7"/>
  <c r="AL58" i="7"/>
  <c r="AO58" i="7"/>
  <c r="AR58" i="7"/>
  <c r="AU58" i="7"/>
  <c r="AL59" i="7"/>
  <c r="AO59" i="7"/>
  <c r="AR59" i="7"/>
  <c r="AU59" i="7"/>
  <c r="AL60" i="7"/>
  <c r="AO60" i="7"/>
  <c r="AR60" i="7"/>
  <c r="AU60" i="7"/>
  <c r="AL61" i="7"/>
  <c r="AO61" i="7"/>
  <c r="AR61" i="7"/>
  <c r="AU61" i="7"/>
  <c r="AL62" i="7"/>
  <c r="AO62" i="7"/>
  <c r="AR62" i="7"/>
  <c r="AU62" i="7"/>
  <c r="AL63" i="7"/>
  <c r="AO63" i="7"/>
  <c r="AR63" i="7"/>
  <c r="AU63" i="7"/>
  <c r="AL64" i="7"/>
  <c r="AO64" i="7"/>
  <c r="AR64" i="7"/>
  <c r="AU64" i="7"/>
  <c r="AL65" i="7"/>
  <c r="AO65" i="7"/>
  <c r="AR65" i="7"/>
  <c r="AU65" i="7"/>
  <c r="AL66" i="7"/>
  <c r="AO66" i="7"/>
  <c r="AR66" i="7"/>
  <c r="AU66" i="7"/>
  <c r="AL67" i="7"/>
  <c r="AO67" i="7"/>
  <c r="AR67" i="7"/>
  <c r="AU67" i="7"/>
  <c r="AL68" i="7"/>
  <c r="AO68" i="7"/>
  <c r="AR68" i="7"/>
  <c r="AU68" i="7"/>
  <c r="AL69" i="7"/>
  <c r="AO69" i="7"/>
  <c r="AR69" i="7"/>
  <c r="AU69" i="7"/>
  <c r="AL70" i="7"/>
  <c r="AO70" i="7"/>
  <c r="AR70" i="7"/>
  <c r="AU70" i="7"/>
  <c r="AL71" i="7"/>
  <c r="AO71" i="7"/>
  <c r="AR71" i="7"/>
  <c r="AU71" i="7"/>
  <c r="AL72" i="7"/>
  <c r="AO72" i="7"/>
  <c r="AR72" i="7"/>
  <c r="AU72" i="7"/>
  <c r="AL73" i="7"/>
  <c r="AO73" i="7"/>
  <c r="AR73" i="7"/>
  <c r="AU73" i="7"/>
  <c r="AL74" i="7"/>
  <c r="AO74" i="7"/>
  <c r="AR74" i="7"/>
  <c r="AU74" i="7"/>
  <c r="AL75" i="7"/>
  <c r="AO75" i="7"/>
  <c r="AR75" i="7"/>
  <c r="AU75" i="7"/>
  <c r="AL76" i="7"/>
  <c r="AO76" i="7"/>
  <c r="AR76" i="7"/>
  <c r="AU76" i="7"/>
  <c r="AL77" i="7"/>
  <c r="AO77" i="7"/>
  <c r="AR77" i="7"/>
  <c r="AU77" i="7"/>
  <c r="AL78" i="7"/>
  <c r="AO78" i="7"/>
  <c r="AR78" i="7"/>
  <c r="AU78" i="7"/>
  <c r="AL79" i="7"/>
  <c r="AO79" i="7"/>
  <c r="AR79" i="7"/>
  <c r="AU79" i="7"/>
  <c r="AL80" i="7"/>
  <c r="AO80" i="7"/>
  <c r="AR80" i="7"/>
  <c r="AU80" i="7"/>
  <c r="AL81" i="7"/>
  <c r="AO81" i="7"/>
  <c r="AR81" i="7"/>
  <c r="AU81" i="7"/>
  <c r="AL82" i="7"/>
  <c r="AO82" i="7"/>
  <c r="AR82" i="7"/>
  <c r="AU82" i="7"/>
  <c r="AL83" i="7"/>
  <c r="AO83" i="7"/>
  <c r="AR83" i="7"/>
  <c r="AU83" i="7"/>
  <c r="AL84" i="7"/>
  <c r="AO84" i="7"/>
  <c r="AR84" i="7"/>
  <c r="AU84" i="7"/>
  <c r="AL85" i="7"/>
  <c r="AO85" i="7"/>
  <c r="AR85" i="7"/>
  <c r="AU85" i="7"/>
  <c r="AL86" i="7"/>
  <c r="AO86" i="7"/>
  <c r="AR86" i="7"/>
  <c r="AU86" i="7"/>
  <c r="AL87" i="7"/>
  <c r="AO87" i="7"/>
  <c r="AR87" i="7"/>
  <c r="AU87" i="7"/>
  <c r="AL88" i="7"/>
  <c r="AO88" i="7"/>
  <c r="AR88" i="7"/>
  <c r="AU88" i="7"/>
  <c r="AL89" i="7"/>
  <c r="AO89" i="7"/>
  <c r="AR89" i="7"/>
  <c r="AU89" i="7"/>
  <c r="AL90" i="7"/>
  <c r="AO90" i="7"/>
  <c r="AR90" i="7"/>
  <c r="AU90" i="7"/>
  <c r="AL91" i="7"/>
  <c r="AO91" i="7"/>
  <c r="AR91" i="7"/>
  <c r="AU91" i="7"/>
  <c r="AL92" i="7"/>
  <c r="AO92" i="7"/>
  <c r="AR92" i="7"/>
  <c r="AU92" i="7"/>
  <c r="AL93" i="7"/>
  <c r="AO93" i="7"/>
  <c r="AR93" i="7"/>
  <c r="AU93" i="7"/>
  <c r="AL94" i="7"/>
  <c r="AO94" i="7"/>
  <c r="AR94" i="7"/>
  <c r="AU94" i="7"/>
  <c r="AL95" i="7"/>
  <c r="AO95" i="7"/>
  <c r="AR95" i="7"/>
  <c r="AU95" i="7"/>
  <c r="AL96" i="7"/>
  <c r="AO96" i="7"/>
  <c r="AR96" i="7"/>
  <c r="AU96" i="7"/>
  <c r="AL97" i="7"/>
  <c r="AO97" i="7"/>
  <c r="AR97" i="7"/>
  <c r="AU97" i="7"/>
  <c r="AL98" i="7"/>
  <c r="AO98" i="7"/>
  <c r="AR98" i="7"/>
  <c r="AU98" i="7"/>
  <c r="AL99" i="7"/>
  <c r="AO99" i="7"/>
  <c r="AR99" i="7"/>
  <c r="AU99" i="7"/>
  <c r="AL100" i="7"/>
  <c r="AO100" i="7"/>
  <c r="AR100" i="7"/>
  <c r="AU100" i="7"/>
  <c r="AL101" i="7"/>
  <c r="AO101" i="7"/>
  <c r="AR101" i="7"/>
  <c r="AU101" i="7"/>
  <c r="AL102" i="7"/>
  <c r="AO102" i="7"/>
  <c r="AR102" i="7"/>
  <c r="AU102" i="7"/>
  <c r="AL103" i="7"/>
  <c r="AO103" i="7"/>
  <c r="AR103" i="7"/>
  <c r="AU103" i="7"/>
  <c r="AT1" i="7"/>
  <c r="AW1" i="7"/>
  <c r="AQ1" i="7"/>
  <c r="AU5" i="7"/>
  <c r="AR5" i="7"/>
  <c r="AO5" i="7"/>
  <c r="L6" i="7"/>
  <c r="O6" i="7"/>
  <c r="R6" i="7"/>
  <c r="U6" i="7"/>
  <c r="L7" i="7"/>
  <c r="O7" i="7"/>
  <c r="R7" i="7"/>
  <c r="U7" i="7"/>
  <c r="L8" i="7"/>
  <c r="O8" i="7"/>
  <c r="R8" i="7"/>
  <c r="U8" i="7"/>
  <c r="L9" i="7"/>
  <c r="O9" i="7"/>
  <c r="R9" i="7"/>
  <c r="U9" i="7"/>
  <c r="L10" i="7"/>
  <c r="O10" i="7"/>
  <c r="R10" i="7"/>
  <c r="U10" i="7"/>
  <c r="L11" i="7"/>
  <c r="O11" i="7"/>
  <c r="R11" i="7"/>
  <c r="U11" i="7"/>
  <c r="L12" i="7"/>
  <c r="O12" i="7"/>
  <c r="R12" i="7"/>
  <c r="U12" i="7"/>
  <c r="L13" i="7"/>
  <c r="O13" i="7"/>
  <c r="R13" i="7"/>
  <c r="U13" i="7"/>
  <c r="L14" i="7"/>
  <c r="O14" i="7"/>
  <c r="R14" i="7"/>
  <c r="U14" i="7"/>
  <c r="L15" i="7"/>
  <c r="O15" i="7"/>
  <c r="R15" i="7"/>
  <c r="U15" i="7"/>
  <c r="L16" i="7"/>
  <c r="O16" i="7"/>
  <c r="R16" i="7"/>
  <c r="U16" i="7"/>
  <c r="L17" i="7"/>
  <c r="O17" i="7"/>
  <c r="R17" i="7"/>
  <c r="U17" i="7"/>
  <c r="L18" i="7"/>
  <c r="O18" i="7"/>
  <c r="R18" i="7"/>
  <c r="U18" i="7"/>
  <c r="L19" i="7"/>
  <c r="O19" i="7"/>
  <c r="R19" i="7"/>
  <c r="U19" i="7"/>
  <c r="L20" i="7"/>
  <c r="O20" i="7"/>
  <c r="R20" i="7"/>
  <c r="U20" i="7"/>
  <c r="L21" i="7"/>
  <c r="O21" i="7"/>
  <c r="R21" i="7"/>
  <c r="U21" i="7"/>
  <c r="L22" i="7"/>
  <c r="O22" i="7"/>
  <c r="R22" i="7"/>
  <c r="U22" i="7"/>
  <c r="L23" i="7"/>
  <c r="O23" i="7"/>
  <c r="R23" i="7"/>
  <c r="U23" i="7"/>
  <c r="L24" i="7"/>
  <c r="O24" i="7"/>
  <c r="R24" i="7"/>
  <c r="U24" i="7"/>
  <c r="L25" i="7"/>
  <c r="O25" i="7"/>
  <c r="R25" i="7"/>
  <c r="U25" i="7"/>
  <c r="L26" i="7"/>
  <c r="O26" i="7"/>
  <c r="R26" i="7"/>
  <c r="U26" i="7"/>
  <c r="L27" i="7"/>
  <c r="O27" i="7"/>
  <c r="R27" i="7"/>
  <c r="U27" i="7"/>
  <c r="L28" i="7"/>
  <c r="O28" i="7"/>
  <c r="R28" i="7"/>
  <c r="U28" i="7"/>
  <c r="L29" i="7"/>
  <c r="O29" i="7"/>
  <c r="R29" i="7"/>
  <c r="U29" i="7"/>
  <c r="L30" i="7"/>
  <c r="O30" i="7"/>
  <c r="R30" i="7"/>
  <c r="U30" i="7"/>
  <c r="L31" i="7"/>
  <c r="O31" i="7"/>
  <c r="R31" i="7"/>
  <c r="U31" i="7"/>
  <c r="L32" i="7"/>
  <c r="O32" i="7"/>
  <c r="R32" i="7"/>
  <c r="U32" i="7"/>
  <c r="L33" i="7"/>
  <c r="O33" i="7"/>
  <c r="R33" i="7"/>
  <c r="U33" i="7"/>
  <c r="L34" i="7"/>
  <c r="O34" i="7"/>
  <c r="R34" i="7"/>
  <c r="U34" i="7"/>
  <c r="L35" i="7"/>
  <c r="O35" i="7"/>
  <c r="R35" i="7"/>
  <c r="U35" i="7"/>
  <c r="L36" i="7"/>
  <c r="O36" i="7"/>
  <c r="R36" i="7"/>
  <c r="U36" i="7"/>
  <c r="L37" i="7"/>
  <c r="O37" i="7"/>
  <c r="R37" i="7"/>
  <c r="U37" i="7"/>
  <c r="L38" i="7"/>
  <c r="O38" i="7"/>
  <c r="R38" i="7"/>
  <c r="U38" i="7"/>
  <c r="L39" i="7"/>
  <c r="O39" i="7"/>
  <c r="R39" i="7"/>
  <c r="U39" i="7"/>
  <c r="L40" i="7"/>
  <c r="O40" i="7"/>
  <c r="R40" i="7"/>
  <c r="U40" i="7"/>
  <c r="L41" i="7"/>
  <c r="O41" i="7"/>
  <c r="R41" i="7"/>
  <c r="U41" i="7"/>
  <c r="L42" i="7"/>
  <c r="O42" i="7"/>
  <c r="R42" i="7"/>
  <c r="U42" i="7"/>
  <c r="L43" i="7"/>
  <c r="O43" i="7"/>
  <c r="R43" i="7"/>
  <c r="U43" i="7"/>
  <c r="L44" i="7"/>
  <c r="O44" i="7"/>
  <c r="R44" i="7"/>
  <c r="U44" i="7"/>
  <c r="L45" i="7"/>
  <c r="O45" i="7"/>
  <c r="R45" i="7"/>
  <c r="U45" i="7"/>
  <c r="L46" i="7"/>
  <c r="O46" i="7"/>
  <c r="R46" i="7"/>
  <c r="U46" i="7"/>
  <c r="L47" i="7"/>
  <c r="O47" i="7"/>
  <c r="R47" i="7"/>
  <c r="U47" i="7"/>
  <c r="L48" i="7"/>
  <c r="O48" i="7"/>
  <c r="R48" i="7"/>
  <c r="U48" i="7"/>
  <c r="L49" i="7"/>
  <c r="O49" i="7"/>
  <c r="R49" i="7"/>
  <c r="U49" i="7"/>
  <c r="L50" i="7"/>
  <c r="O50" i="7"/>
  <c r="R50" i="7"/>
  <c r="U50" i="7"/>
  <c r="L51" i="7"/>
  <c r="O51" i="7"/>
  <c r="R51" i="7"/>
  <c r="U51" i="7"/>
  <c r="L52" i="7"/>
  <c r="O52" i="7"/>
  <c r="R52" i="7"/>
  <c r="U52" i="7"/>
  <c r="L53" i="7"/>
  <c r="O53" i="7"/>
  <c r="R53" i="7"/>
  <c r="U53" i="7"/>
  <c r="L54" i="7"/>
  <c r="O54" i="7"/>
  <c r="R54" i="7"/>
  <c r="U54" i="7"/>
  <c r="L55" i="7"/>
  <c r="O55" i="7"/>
  <c r="R55" i="7"/>
  <c r="U55" i="7"/>
  <c r="L56" i="7"/>
  <c r="O56" i="7"/>
  <c r="R56" i="7"/>
  <c r="U56" i="7"/>
  <c r="L57" i="7"/>
  <c r="O57" i="7"/>
  <c r="R57" i="7"/>
  <c r="U57" i="7"/>
  <c r="L58" i="7"/>
  <c r="O58" i="7"/>
  <c r="R58" i="7"/>
  <c r="U58" i="7"/>
  <c r="L59" i="7"/>
  <c r="O59" i="7"/>
  <c r="R59" i="7"/>
  <c r="U59" i="7"/>
  <c r="L60" i="7"/>
  <c r="O60" i="7"/>
  <c r="R60" i="7"/>
  <c r="U60" i="7"/>
  <c r="L61" i="7"/>
  <c r="O61" i="7"/>
  <c r="R61" i="7"/>
  <c r="U61" i="7"/>
  <c r="L62" i="7"/>
  <c r="O62" i="7"/>
  <c r="R62" i="7"/>
  <c r="U62" i="7"/>
  <c r="L63" i="7"/>
  <c r="O63" i="7"/>
  <c r="R63" i="7"/>
  <c r="U63" i="7"/>
  <c r="L64" i="7"/>
  <c r="O64" i="7"/>
  <c r="R64" i="7"/>
  <c r="U64" i="7"/>
  <c r="L65" i="7"/>
  <c r="O65" i="7"/>
  <c r="R65" i="7"/>
  <c r="U65" i="7"/>
  <c r="L66" i="7"/>
  <c r="O66" i="7"/>
  <c r="R66" i="7"/>
  <c r="U66" i="7"/>
  <c r="L67" i="7"/>
  <c r="O67" i="7"/>
  <c r="R67" i="7"/>
  <c r="U67" i="7"/>
  <c r="L68" i="7"/>
  <c r="O68" i="7"/>
  <c r="R68" i="7"/>
  <c r="U68" i="7"/>
  <c r="L69" i="7"/>
  <c r="O69" i="7"/>
  <c r="R69" i="7"/>
  <c r="U69" i="7"/>
  <c r="L70" i="7"/>
  <c r="O70" i="7"/>
  <c r="R70" i="7"/>
  <c r="U70" i="7"/>
  <c r="L71" i="7"/>
  <c r="O71" i="7"/>
  <c r="R71" i="7"/>
  <c r="U71" i="7"/>
  <c r="L72" i="7"/>
  <c r="O72" i="7"/>
  <c r="R72" i="7"/>
  <c r="U72" i="7"/>
  <c r="L73" i="7"/>
  <c r="O73" i="7"/>
  <c r="R73" i="7"/>
  <c r="U73" i="7"/>
  <c r="L74" i="7"/>
  <c r="O74" i="7"/>
  <c r="R74" i="7"/>
  <c r="U74" i="7"/>
  <c r="L75" i="7"/>
  <c r="O75" i="7"/>
  <c r="R75" i="7"/>
  <c r="U75" i="7"/>
  <c r="L76" i="7"/>
  <c r="O76" i="7"/>
  <c r="R76" i="7"/>
  <c r="U76" i="7"/>
  <c r="L77" i="7"/>
  <c r="O77" i="7"/>
  <c r="R77" i="7"/>
  <c r="U77" i="7"/>
  <c r="L78" i="7"/>
  <c r="O78" i="7"/>
  <c r="R78" i="7"/>
  <c r="U78" i="7"/>
  <c r="L79" i="7"/>
  <c r="O79" i="7"/>
  <c r="R79" i="7"/>
  <c r="U79" i="7"/>
  <c r="L80" i="7"/>
  <c r="O80" i="7"/>
  <c r="R80" i="7"/>
  <c r="U80" i="7"/>
  <c r="L81" i="7"/>
  <c r="O81" i="7"/>
  <c r="R81" i="7"/>
  <c r="U81" i="7"/>
  <c r="L82" i="7"/>
  <c r="O82" i="7"/>
  <c r="R82" i="7"/>
  <c r="U82" i="7"/>
  <c r="L83" i="7"/>
  <c r="O83" i="7"/>
  <c r="R83" i="7"/>
  <c r="U83" i="7"/>
  <c r="L84" i="7"/>
  <c r="O84" i="7"/>
  <c r="R84" i="7"/>
  <c r="U84" i="7"/>
  <c r="L85" i="7"/>
  <c r="O85" i="7"/>
  <c r="R85" i="7"/>
  <c r="U85" i="7"/>
  <c r="L86" i="7"/>
  <c r="O86" i="7"/>
  <c r="R86" i="7"/>
  <c r="U86" i="7"/>
  <c r="L87" i="7"/>
  <c r="O87" i="7"/>
  <c r="R87" i="7"/>
  <c r="U87" i="7"/>
  <c r="L88" i="7"/>
  <c r="O88" i="7"/>
  <c r="R88" i="7"/>
  <c r="U88" i="7"/>
  <c r="L89" i="7"/>
  <c r="O89" i="7"/>
  <c r="R89" i="7"/>
  <c r="U89" i="7"/>
  <c r="L90" i="7"/>
  <c r="O90" i="7"/>
  <c r="R90" i="7"/>
  <c r="U90" i="7"/>
  <c r="L91" i="7"/>
  <c r="O91" i="7"/>
  <c r="R91" i="7"/>
  <c r="U91" i="7"/>
  <c r="L92" i="7"/>
  <c r="O92" i="7"/>
  <c r="R92" i="7"/>
  <c r="U92" i="7"/>
  <c r="L93" i="7"/>
  <c r="O93" i="7"/>
  <c r="R93" i="7"/>
  <c r="U93" i="7"/>
  <c r="L94" i="7"/>
  <c r="O94" i="7"/>
  <c r="R94" i="7"/>
  <c r="U94" i="7"/>
  <c r="L95" i="7"/>
  <c r="O95" i="7"/>
  <c r="R95" i="7"/>
  <c r="U95" i="7"/>
  <c r="L96" i="7"/>
  <c r="O96" i="7"/>
  <c r="R96" i="7"/>
  <c r="U96" i="7"/>
  <c r="L97" i="7"/>
  <c r="O97" i="7"/>
  <c r="R97" i="7"/>
  <c r="U97" i="7"/>
  <c r="L98" i="7"/>
  <c r="O98" i="7"/>
  <c r="R98" i="7"/>
  <c r="U98" i="7"/>
  <c r="L99" i="7"/>
  <c r="O99" i="7"/>
  <c r="R99" i="7"/>
  <c r="U99" i="7"/>
  <c r="L100" i="7"/>
  <c r="O100" i="7"/>
  <c r="R100" i="7"/>
  <c r="U100" i="7"/>
  <c r="L101" i="7"/>
  <c r="O101" i="7"/>
  <c r="R101" i="7"/>
  <c r="U101" i="7"/>
  <c r="L102" i="7"/>
  <c r="O102" i="7"/>
  <c r="R102" i="7"/>
  <c r="U102" i="7"/>
  <c r="L103" i="7"/>
  <c r="O103" i="7"/>
  <c r="R103" i="7"/>
  <c r="U103" i="7"/>
  <c r="W1" i="7"/>
  <c r="T1" i="7"/>
  <c r="Q1" i="7"/>
  <c r="N1" i="7"/>
  <c r="AN1" i="7"/>
  <c r="AL5" i="7"/>
  <c r="U5" i="7"/>
  <c r="R5" i="7"/>
  <c r="O5" i="7"/>
  <c r="L5" i="7"/>
  <c r="AP3" i="7" l="1"/>
  <c r="AT3" i="7"/>
  <c r="V3" i="7"/>
  <c r="M105" i="7"/>
  <c r="AV3" i="7"/>
  <c r="AW3" i="7"/>
  <c r="AS3" i="7"/>
  <c r="AQ3" i="7"/>
  <c r="AN3" i="7"/>
  <c r="T3" i="7"/>
  <c r="M3" i="7"/>
  <c r="S3" i="7"/>
  <c r="Q3" i="7"/>
  <c r="W3" i="7"/>
  <c r="P3" i="7"/>
  <c r="N3" i="7"/>
  <c r="V205" i="19" l="1"/>
  <c r="U205" i="19"/>
  <c r="V204" i="19"/>
  <c r="U204" i="19"/>
  <c r="V203" i="19"/>
  <c r="U203" i="19"/>
  <c r="V202" i="19"/>
  <c r="U202" i="19"/>
  <c r="V201" i="19"/>
  <c r="U201" i="19"/>
  <c r="V200" i="19"/>
  <c r="U200" i="19"/>
  <c r="V199" i="19"/>
  <c r="U199" i="19"/>
  <c r="V198" i="19"/>
  <c r="U198" i="19"/>
  <c r="V197" i="19"/>
  <c r="U197" i="19"/>
  <c r="V196" i="19"/>
  <c r="U196" i="19"/>
  <c r="V195" i="19"/>
  <c r="U195" i="19"/>
  <c r="V194" i="19"/>
  <c r="U194" i="19"/>
  <c r="V193" i="19"/>
  <c r="U193" i="19"/>
  <c r="V192" i="19"/>
  <c r="U192" i="19"/>
  <c r="V191" i="19"/>
  <c r="U191" i="19"/>
  <c r="V190" i="19"/>
  <c r="U190" i="19"/>
  <c r="V189" i="19"/>
  <c r="U189" i="19"/>
  <c r="V188" i="19"/>
  <c r="U188" i="19"/>
  <c r="V187" i="19"/>
  <c r="U187" i="19"/>
  <c r="V186" i="19"/>
  <c r="U186" i="19"/>
  <c r="V185" i="19"/>
  <c r="U185" i="19"/>
  <c r="V184" i="19"/>
  <c r="U184" i="19"/>
  <c r="V183" i="19"/>
  <c r="U183" i="19"/>
  <c r="V182" i="19"/>
  <c r="U182" i="19"/>
  <c r="V181" i="19"/>
  <c r="U181" i="19"/>
  <c r="V180" i="19"/>
  <c r="U180" i="19"/>
  <c r="V179" i="19"/>
  <c r="U179" i="19"/>
  <c r="V178" i="19"/>
  <c r="U178" i="19"/>
  <c r="V177" i="19"/>
  <c r="U177" i="19"/>
  <c r="V176" i="19"/>
  <c r="U176" i="19"/>
  <c r="V175" i="19"/>
  <c r="U175" i="19"/>
  <c r="V174" i="19"/>
  <c r="U174" i="19"/>
  <c r="V173" i="19"/>
  <c r="U173" i="19"/>
  <c r="V172" i="19"/>
  <c r="U172" i="19"/>
  <c r="V171" i="19"/>
  <c r="U171" i="19"/>
  <c r="V170" i="19"/>
  <c r="U170" i="19"/>
  <c r="V169" i="19"/>
  <c r="U169" i="19"/>
  <c r="V168" i="19"/>
  <c r="U168" i="19"/>
  <c r="V167" i="19"/>
  <c r="U167" i="19"/>
  <c r="V166" i="19"/>
  <c r="U166" i="19"/>
  <c r="V165" i="19"/>
  <c r="U165" i="19"/>
  <c r="V164" i="19"/>
  <c r="U164" i="19"/>
  <c r="V163" i="19"/>
  <c r="U163" i="19"/>
  <c r="V162" i="19"/>
  <c r="U162" i="19"/>
  <c r="V161" i="19"/>
  <c r="U161" i="19"/>
  <c r="V160" i="19"/>
  <c r="U160" i="19"/>
  <c r="V159" i="19"/>
  <c r="U159" i="19"/>
  <c r="V158" i="19"/>
  <c r="U158" i="19"/>
  <c r="V157" i="19"/>
  <c r="U157" i="19"/>
  <c r="V156" i="19"/>
  <c r="U156" i="19"/>
  <c r="V155" i="19"/>
  <c r="U155" i="19"/>
  <c r="V154" i="19"/>
  <c r="U154" i="19"/>
  <c r="V153" i="19"/>
  <c r="U153" i="19"/>
  <c r="V152" i="19"/>
  <c r="U152" i="19"/>
  <c r="V151" i="19"/>
  <c r="U151" i="19"/>
  <c r="V150" i="19"/>
  <c r="U150" i="19"/>
  <c r="V149" i="19"/>
  <c r="U149" i="19"/>
  <c r="V148" i="19"/>
  <c r="U148" i="19"/>
  <c r="V147" i="19"/>
  <c r="U147" i="19"/>
  <c r="V146" i="19"/>
  <c r="U146" i="19"/>
  <c r="V145" i="19"/>
  <c r="U145" i="19"/>
  <c r="V144" i="19"/>
  <c r="U144" i="19"/>
  <c r="V143" i="19"/>
  <c r="U143" i="19"/>
  <c r="V142" i="19"/>
  <c r="U142" i="19"/>
  <c r="V141" i="19"/>
  <c r="U141" i="19"/>
  <c r="V140" i="19"/>
  <c r="U140" i="19"/>
  <c r="V139" i="19"/>
  <c r="U139" i="19"/>
  <c r="V138" i="19"/>
  <c r="U138" i="19"/>
  <c r="V137" i="19"/>
  <c r="U137" i="19"/>
  <c r="V136" i="19"/>
  <c r="U136" i="19"/>
  <c r="V135" i="19"/>
  <c r="U135" i="19"/>
  <c r="V134" i="19"/>
  <c r="U134" i="19"/>
  <c r="V133" i="19"/>
  <c r="U133" i="19"/>
  <c r="V132" i="19"/>
  <c r="U132" i="19"/>
  <c r="V131" i="19"/>
  <c r="U131" i="19"/>
  <c r="V130" i="19"/>
  <c r="U130" i="19"/>
  <c r="V129" i="19"/>
  <c r="U129" i="19"/>
  <c r="V128" i="19"/>
  <c r="U128" i="19"/>
  <c r="V127" i="19"/>
  <c r="U127" i="19"/>
  <c r="V126" i="19"/>
  <c r="U126" i="19"/>
  <c r="V125" i="19"/>
  <c r="U125" i="19"/>
  <c r="V124" i="19"/>
  <c r="U124" i="19"/>
  <c r="V123" i="19"/>
  <c r="U123" i="19"/>
  <c r="V122" i="19"/>
  <c r="U122" i="19"/>
  <c r="V121" i="19"/>
  <c r="U121" i="19"/>
  <c r="V120" i="19"/>
  <c r="U120" i="19"/>
  <c r="V119" i="19"/>
  <c r="U119" i="19"/>
  <c r="V118" i="19"/>
  <c r="U118" i="19"/>
  <c r="V117" i="19"/>
  <c r="U117" i="19"/>
  <c r="V116" i="19"/>
  <c r="U116" i="19"/>
  <c r="V115" i="19"/>
  <c r="U115" i="19"/>
  <c r="V114" i="19"/>
  <c r="U114" i="19"/>
  <c r="V113" i="19"/>
  <c r="U113" i="19"/>
  <c r="V112" i="19"/>
  <c r="U112" i="19"/>
  <c r="V111" i="19"/>
  <c r="U111" i="19"/>
  <c r="V110" i="19"/>
  <c r="U110" i="19"/>
  <c r="V109" i="19"/>
  <c r="U109" i="19"/>
  <c r="V108" i="19"/>
  <c r="U108" i="19"/>
  <c r="V107" i="19"/>
  <c r="U107" i="19"/>
  <c r="V106" i="19"/>
  <c r="U106" i="19"/>
  <c r="V105" i="19"/>
  <c r="U105" i="19"/>
  <c r="V104" i="19"/>
  <c r="U104" i="19"/>
  <c r="V103" i="19"/>
  <c r="U103" i="19"/>
  <c r="V102" i="19"/>
  <c r="U102" i="19"/>
  <c r="V101" i="19"/>
  <c r="U101" i="19"/>
  <c r="V100" i="19"/>
  <c r="U100" i="19"/>
  <c r="V99" i="19"/>
  <c r="U99" i="19"/>
  <c r="V98" i="19"/>
  <c r="U98" i="19"/>
  <c r="V97" i="19"/>
  <c r="U97" i="19"/>
  <c r="V96" i="19"/>
  <c r="U96" i="19"/>
  <c r="V95" i="19"/>
  <c r="U95" i="19"/>
  <c r="V94" i="19"/>
  <c r="U94" i="19"/>
  <c r="V93" i="19"/>
  <c r="U93" i="19"/>
  <c r="V92" i="19"/>
  <c r="U92" i="19"/>
  <c r="V91" i="19"/>
  <c r="U91" i="19"/>
  <c r="V90" i="19"/>
  <c r="U90" i="19"/>
  <c r="V89" i="19"/>
  <c r="U89" i="19"/>
  <c r="V88" i="19"/>
  <c r="U88" i="19"/>
  <c r="V87" i="19"/>
  <c r="U87" i="19"/>
  <c r="V86" i="19"/>
  <c r="U86" i="19"/>
  <c r="V85" i="19"/>
  <c r="U85" i="19"/>
  <c r="V84" i="19"/>
  <c r="U84" i="19"/>
  <c r="V83" i="19"/>
  <c r="U83" i="19"/>
  <c r="V82" i="19"/>
  <c r="U82" i="19"/>
  <c r="V81" i="19"/>
  <c r="U81" i="19"/>
  <c r="V80" i="19"/>
  <c r="U80" i="19"/>
  <c r="V79" i="19"/>
  <c r="U79" i="19"/>
  <c r="V78" i="19"/>
  <c r="U78" i="19"/>
  <c r="V77" i="19"/>
  <c r="U77" i="19"/>
  <c r="V76" i="19"/>
  <c r="U76" i="19"/>
  <c r="V75" i="19"/>
  <c r="U75" i="19"/>
  <c r="V74" i="19"/>
  <c r="U74" i="19"/>
  <c r="V73" i="19"/>
  <c r="U73" i="19"/>
  <c r="V72" i="19"/>
  <c r="U72" i="19"/>
  <c r="V71" i="19"/>
  <c r="U71" i="19"/>
  <c r="V70" i="19"/>
  <c r="U70" i="19"/>
  <c r="V69" i="19"/>
  <c r="U69" i="19"/>
  <c r="V68" i="19"/>
  <c r="U68" i="19"/>
  <c r="V67" i="19"/>
  <c r="U67" i="19"/>
  <c r="V66" i="19"/>
  <c r="U66" i="19"/>
  <c r="V65" i="19"/>
  <c r="U65" i="19"/>
  <c r="V64" i="19"/>
  <c r="U64" i="19"/>
  <c r="V63" i="19"/>
  <c r="U63" i="19"/>
  <c r="V62" i="19"/>
  <c r="U62" i="19"/>
  <c r="V61" i="19"/>
  <c r="U61" i="19"/>
  <c r="V60" i="19"/>
  <c r="U60" i="19"/>
  <c r="V59" i="19"/>
  <c r="U59" i="19"/>
  <c r="V58" i="19"/>
  <c r="U58" i="19"/>
  <c r="V57" i="19"/>
  <c r="U57" i="19"/>
  <c r="V56" i="19"/>
  <c r="U56" i="19"/>
  <c r="V55" i="19"/>
  <c r="U55" i="19"/>
  <c r="V54" i="19"/>
  <c r="U54" i="19"/>
  <c r="V53" i="19"/>
  <c r="U53" i="19"/>
  <c r="V52" i="19"/>
  <c r="U52" i="19"/>
  <c r="V51" i="19"/>
  <c r="U51" i="19"/>
  <c r="V50" i="19"/>
  <c r="U50" i="19"/>
  <c r="V49" i="19"/>
  <c r="U49" i="19"/>
  <c r="V48" i="19"/>
  <c r="U48" i="19"/>
  <c r="V47" i="19"/>
  <c r="U47" i="19"/>
  <c r="V46" i="19"/>
  <c r="U46" i="19"/>
  <c r="V45" i="19"/>
  <c r="U45" i="19"/>
  <c r="V44" i="19"/>
  <c r="U44" i="19"/>
  <c r="V43" i="19"/>
  <c r="U43" i="19"/>
  <c r="V42" i="19"/>
  <c r="U42" i="19"/>
  <c r="V41" i="19"/>
  <c r="U41" i="19"/>
  <c r="V40" i="19"/>
  <c r="U40" i="19"/>
  <c r="V39" i="19"/>
  <c r="U39" i="19"/>
  <c r="V38" i="19"/>
  <c r="U38" i="19"/>
  <c r="V37" i="19"/>
  <c r="U37" i="19"/>
  <c r="V36" i="19"/>
  <c r="U36" i="19"/>
  <c r="V35" i="19"/>
  <c r="U35" i="19"/>
  <c r="V34" i="19"/>
  <c r="U34" i="19"/>
  <c r="V33" i="19"/>
  <c r="U33" i="19"/>
  <c r="V32" i="19"/>
  <c r="U32" i="19"/>
  <c r="V31" i="19"/>
  <c r="U31" i="19"/>
  <c r="V30" i="19"/>
  <c r="U30" i="19"/>
  <c r="V29" i="19"/>
  <c r="U29" i="19"/>
  <c r="V28" i="19"/>
  <c r="U28" i="19"/>
  <c r="V27" i="19"/>
  <c r="U27" i="19"/>
  <c r="V26" i="19"/>
  <c r="U26" i="19"/>
  <c r="V25" i="19"/>
  <c r="U25" i="19"/>
  <c r="V24" i="19"/>
  <c r="U24" i="19"/>
  <c r="V23" i="19"/>
  <c r="U23" i="19"/>
  <c r="V22" i="19"/>
  <c r="U22" i="19"/>
  <c r="V21" i="19"/>
  <c r="U21" i="19"/>
  <c r="V20" i="19"/>
  <c r="U20" i="19"/>
  <c r="V19" i="19"/>
  <c r="U19" i="19"/>
  <c r="V18" i="19"/>
  <c r="U18" i="19"/>
  <c r="V17" i="19"/>
  <c r="U17" i="19"/>
  <c r="V16" i="19"/>
  <c r="U16" i="19"/>
  <c r="V15" i="19"/>
  <c r="U15" i="19"/>
  <c r="V14" i="19"/>
  <c r="U14" i="19"/>
  <c r="V13" i="19"/>
  <c r="U13" i="19"/>
  <c r="V12" i="19"/>
  <c r="U12" i="19"/>
  <c r="V11" i="19"/>
  <c r="U11" i="19"/>
  <c r="V10" i="19"/>
  <c r="U10" i="19"/>
  <c r="V9" i="19"/>
  <c r="U9" i="19"/>
  <c r="V8" i="19"/>
  <c r="U8" i="19"/>
  <c r="V7" i="19"/>
  <c r="U7" i="19"/>
  <c r="V6" i="19"/>
  <c r="U6" i="19"/>
  <c r="V5" i="19"/>
  <c r="U5" i="19"/>
  <c r="V3" i="19"/>
  <c r="U3" i="19"/>
  <c r="T205" i="19"/>
  <c r="S205" i="19"/>
  <c r="R205" i="19"/>
  <c r="Q205" i="19"/>
  <c r="P205" i="19"/>
  <c r="T204" i="19"/>
  <c r="S204" i="19"/>
  <c r="R204" i="19"/>
  <c r="Q204" i="19"/>
  <c r="P204" i="19"/>
  <c r="T203" i="19"/>
  <c r="S203" i="19"/>
  <c r="R203" i="19"/>
  <c r="Q203" i="19"/>
  <c r="P203" i="19"/>
  <c r="T202" i="19"/>
  <c r="S202" i="19"/>
  <c r="R202" i="19"/>
  <c r="Q202" i="19"/>
  <c r="P202" i="19"/>
  <c r="T201" i="19"/>
  <c r="S201" i="19"/>
  <c r="R201" i="19"/>
  <c r="Q201" i="19"/>
  <c r="P201" i="19"/>
  <c r="T200" i="19"/>
  <c r="S200" i="19"/>
  <c r="R200" i="19"/>
  <c r="Q200" i="19"/>
  <c r="P200" i="19"/>
  <c r="T199" i="19"/>
  <c r="S199" i="19"/>
  <c r="R199" i="19"/>
  <c r="Q199" i="19"/>
  <c r="P199" i="19"/>
  <c r="T198" i="19"/>
  <c r="S198" i="19"/>
  <c r="R198" i="19"/>
  <c r="Q198" i="19"/>
  <c r="P198" i="19"/>
  <c r="T197" i="19"/>
  <c r="S197" i="19"/>
  <c r="R197" i="19"/>
  <c r="Q197" i="19"/>
  <c r="P197" i="19"/>
  <c r="T196" i="19"/>
  <c r="S196" i="19"/>
  <c r="R196" i="19"/>
  <c r="Q196" i="19"/>
  <c r="P196" i="19"/>
  <c r="T195" i="19"/>
  <c r="S195" i="19"/>
  <c r="R195" i="19"/>
  <c r="Q195" i="19"/>
  <c r="P195" i="19"/>
  <c r="T194" i="19"/>
  <c r="S194" i="19"/>
  <c r="R194" i="19"/>
  <c r="Q194" i="19"/>
  <c r="P194" i="19"/>
  <c r="T193" i="19"/>
  <c r="S193" i="19"/>
  <c r="R193" i="19"/>
  <c r="Q193" i="19"/>
  <c r="P193" i="19"/>
  <c r="T192" i="19"/>
  <c r="S192" i="19"/>
  <c r="R192" i="19"/>
  <c r="Q192" i="19"/>
  <c r="P192" i="19"/>
  <c r="T191" i="19"/>
  <c r="S191" i="19"/>
  <c r="R191" i="19"/>
  <c r="Q191" i="19"/>
  <c r="P191" i="19"/>
  <c r="T190" i="19"/>
  <c r="S190" i="19"/>
  <c r="R190" i="19"/>
  <c r="Q190" i="19"/>
  <c r="P190" i="19"/>
  <c r="T189" i="19"/>
  <c r="S189" i="19"/>
  <c r="R189" i="19"/>
  <c r="Q189" i="19"/>
  <c r="P189" i="19"/>
  <c r="T188" i="19"/>
  <c r="S188" i="19"/>
  <c r="R188" i="19"/>
  <c r="Q188" i="19"/>
  <c r="P188" i="19"/>
  <c r="T187" i="19"/>
  <c r="S187" i="19"/>
  <c r="R187" i="19"/>
  <c r="Q187" i="19"/>
  <c r="P187" i="19"/>
  <c r="T186" i="19"/>
  <c r="S186" i="19"/>
  <c r="R186" i="19"/>
  <c r="Q186" i="19"/>
  <c r="P186" i="19"/>
  <c r="T185" i="19"/>
  <c r="S185" i="19"/>
  <c r="R185" i="19"/>
  <c r="Q185" i="19"/>
  <c r="P185" i="19"/>
  <c r="T184" i="19"/>
  <c r="S184" i="19"/>
  <c r="R184" i="19"/>
  <c r="Q184" i="19"/>
  <c r="P184" i="19"/>
  <c r="T183" i="19"/>
  <c r="S183" i="19"/>
  <c r="R183" i="19"/>
  <c r="Q183" i="19"/>
  <c r="P183" i="19"/>
  <c r="T182" i="19"/>
  <c r="S182" i="19"/>
  <c r="R182" i="19"/>
  <c r="Q182" i="19"/>
  <c r="P182" i="19"/>
  <c r="T181" i="19"/>
  <c r="S181" i="19"/>
  <c r="R181" i="19"/>
  <c r="Q181" i="19"/>
  <c r="P181" i="19"/>
  <c r="T180" i="19"/>
  <c r="S180" i="19"/>
  <c r="R180" i="19"/>
  <c r="Q180" i="19"/>
  <c r="P180" i="19"/>
  <c r="T179" i="19"/>
  <c r="S179" i="19"/>
  <c r="R179" i="19"/>
  <c r="Q179" i="19"/>
  <c r="P179" i="19"/>
  <c r="T178" i="19"/>
  <c r="S178" i="19"/>
  <c r="R178" i="19"/>
  <c r="Q178" i="19"/>
  <c r="P178" i="19"/>
  <c r="T177" i="19"/>
  <c r="S177" i="19"/>
  <c r="R177" i="19"/>
  <c r="Q177" i="19"/>
  <c r="P177" i="19"/>
  <c r="T176" i="19"/>
  <c r="S176" i="19"/>
  <c r="R176" i="19"/>
  <c r="Q176" i="19"/>
  <c r="P176" i="19"/>
  <c r="T175" i="19"/>
  <c r="S175" i="19"/>
  <c r="R175" i="19"/>
  <c r="Q175" i="19"/>
  <c r="P175" i="19"/>
  <c r="T174" i="19"/>
  <c r="S174" i="19"/>
  <c r="R174" i="19"/>
  <c r="Q174" i="19"/>
  <c r="P174" i="19"/>
  <c r="T173" i="19"/>
  <c r="S173" i="19"/>
  <c r="R173" i="19"/>
  <c r="Q173" i="19"/>
  <c r="P173" i="19"/>
  <c r="T172" i="19"/>
  <c r="S172" i="19"/>
  <c r="R172" i="19"/>
  <c r="Q172" i="19"/>
  <c r="P172" i="19"/>
  <c r="T171" i="19"/>
  <c r="S171" i="19"/>
  <c r="R171" i="19"/>
  <c r="Q171" i="19"/>
  <c r="P171" i="19"/>
  <c r="T170" i="19"/>
  <c r="S170" i="19"/>
  <c r="R170" i="19"/>
  <c r="Q170" i="19"/>
  <c r="P170" i="19"/>
  <c r="T169" i="19"/>
  <c r="S169" i="19"/>
  <c r="R169" i="19"/>
  <c r="Q169" i="19"/>
  <c r="P169" i="19"/>
  <c r="T168" i="19"/>
  <c r="S168" i="19"/>
  <c r="R168" i="19"/>
  <c r="Q168" i="19"/>
  <c r="P168" i="19"/>
  <c r="T167" i="19"/>
  <c r="S167" i="19"/>
  <c r="R167" i="19"/>
  <c r="Q167" i="19"/>
  <c r="P167" i="19"/>
  <c r="T166" i="19"/>
  <c r="S166" i="19"/>
  <c r="R166" i="19"/>
  <c r="Q166" i="19"/>
  <c r="P166" i="19"/>
  <c r="T165" i="19"/>
  <c r="S165" i="19"/>
  <c r="R165" i="19"/>
  <c r="Q165" i="19"/>
  <c r="P165" i="19"/>
  <c r="T164" i="19"/>
  <c r="S164" i="19"/>
  <c r="R164" i="19"/>
  <c r="Q164" i="19"/>
  <c r="P164" i="19"/>
  <c r="T163" i="19"/>
  <c r="S163" i="19"/>
  <c r="R163" i="19"/>
  <c r="Q163" i="19"/>
  <c r="P163" i="19"/>
  <c r="T162" i="19"/>
  <c r="S162" i="19"/>
  <c r="R162" i="19"/>
  <c r="Q162" i="19"/>
  <c r="P162" i="19"/>
  <c r="T161" i="19"/>
  <c r="S161" i="19"/>
  <c r="R161" i="19"/>
  <c r="Q161" i="19"/>
  <c r="P161" i="19"/>
  <c r="T160" i="19"/>
  <c r="S160" i="19"/>
  <c r="R160" i="19"/>
  <c r="Q160" i="19"/>
  <c r="P160" i="19"/>
  <c r="T159" i="19"/>
  <c r="S159" i="19"/>
  <c r="R159" i="19"/>
  <c r="Q159" i="19"/>
  <c r="P159" i="19"/>
  <c r="T158" i="19"/>
  <c r="S158" i="19"/>
  <c r="R158" i="19"/>
  <c r="Q158" i="19"/>
  <c r="P158" i="19"/>
  <c r="T157" i="19"/>
  <c r="S157" i="19"/>
  <c r="R157" i="19"/>
  <c r="Q157" i="19"/>
  <c r="P157" i="19"/>
  <c r="T156" i="19"/>
  <c r="S156" i="19"/>
  <c r="R156" i="19"/>
  <c r="Q156" i="19"/>
  <c r="P156" i="19"/>
  <c r="T155" i="19"/>
  <c r="S155" i="19"/>
  <c r="R155" i="19"/>
  <c r="Q155" i="19"/>
  <c r="P155" i="19"/>
  <c r="T154" i="19"/>
  <c r="S154" i="19"/>
  <c r="R154" i="19"/>
  <c r="Q154" i="19"/>
  <c r="P154" i="19"/>
  <c r="T153" i="19"/>
  <c r="S153" i="19"/>
  <c r="R153" i="19"/>
  <c r="Q153" i="19"/>
  <c r="P153" i="19"/>
  <c r="T152" i="19"/>
  <c r="S152" i="19"/>
  <c r="R152" i="19"/>
  <c r="Q152" i="19"/>
  <c r="P152" i="19"/>
  <c r="T151" i="19"/>
  <c r="S151" i="19"/>
  <c r="R151" i="19"/>
  <c r="Q151" i="19"/>
  <c r="P151" i="19"/>
  <c r="T150" i="19"/>
  <c r="S150" i="19"/>
  <c r="R150" i="19"/>
  <c r="Q150" i="19"/>
  <c r="P150" i="19"/>
  <c r="T149" i="19"/>
  <c r="S149" i="19"/>
  <c r="R149" i="19"/>
  <c r="Q149" i="19"/>
  <c r="P149" i="19"/>
  <c r="T148" i="19"/>
  <c r="S148" i="19"/>
  <c r="R148" i="19"/>
  <c r="Q148" i="19"/>
  <c r="P148" i="19"/>
  <c r="T147" i="19"/>
  <c r="S147" i="19"/>
  <c r="R147" i="19"/>
  <c r="Q147" i="19"/>
  <c r="P147" i="19"/>
  <c r="T146" i="19"/>
  <c r="S146" i="19"/>
  <c r="R146" i="19"/>
  <c r="Q146" i="19"/>
  <c r="P146" i="19"/>
  <c r="T145" i="19"/>
  <c r="S145" i="19"/>
  <c r="R145" i="19"/>
  <c r="Q145" i="19"/>
  <c r="P145" i="19"/>
  <c r="T144" i="19"/>
  <c r="S144" i="19"/>
  <c r="R144" i="19"/>
  <c r="Q144" i="19"/>
  <c r="P144" i="19"/>
  <c r="T143" i="19"/>
  <c r="S143" i="19"/>
  <c r="R143" i="19"/>
  <c r="Q143" i="19"/>
  <c r="P143" i="19"/>
  <c r="T142" i="19"/>
  <c r="S142" i="19"/>
  <c r="R142" i="19"/>
  <c r="Q142" i="19"/>
  <c r="P142" i="19"/>
  <c r="T141" i="19"/>
  <c r="S141" i="19"/>
  <c r="R141" i="19"/>
  <c r="Q141" i="19"/>
  <c r="P141" i="19"/>
  <c r="T140" i="19"/>
  <c r="S140" i="19"/>
  <c r="R140" i="19"/>
  <c r="Q140" i="19"/>
  <c r="P140" i="19"/>
  <c r="T139" i="19"/>
  <c r="S139" i="19"/>
  <c r="R139" i="19"/>
  <c r="Q139" i="19"/>
  <c r="P139" i="19"/>
  <c r="T138" i="19"/>
  <c r="S138" i="19"/>
  <c r="R138" i="19"/>
  <c r="Q138" i="19"/>
  <c r="P138" i="19"/>
  <c r="T137" i="19"/>
  <c r="S137" i="19"/>
  <c r="R137" i="19"/>
  <c r="Q137" i="19"/>
  <c r="P137" i="19"/>
  <c r="T136" i="19"/>
  <c r="S136" i="19"/>
  <c r="R136" i="19"/>
  <c r="Q136" i="19"/>
  <c r="P136" i="19"/>
  <c r="T135" i="19"/>
  <c r="S135" i="19"/>
  <c r="R135" i="19"/>
  <c r="Q135" i="19"/>
  <c r="P135" i="19"/>
  <c r="T134" i="19"/>
  <c r="S134" i="19"/>
  <c r="R134" i="19"/>
  <c r="Q134" i="19"/>
  <c r="P134" i="19"/>
  <c r="T133" i="19"/>
  <c r="S133" i="19"/>
  <c r="R133" i="19"/>
  <c r="Q133" i="19"/>
  <c r="P133" i="19"/>
  <c r="T132" i="19"/>
  <c r="S132" i="19"/>
  <c r="R132" i="19"/>
  <c r="Q132" i="19"/>
  <c r="P132" i="19"/>
  <c r="T131" i="19"/>
  <c r="S131" i="19"/>
  <c r="R131" i="19"/>
  <c r="Q131" i="19"/>
  <c r="P131" i="19"/>
  <c r="T130" i="19"/>
  <c r="S130" i="19"/>
  <c r="R130" i="19"/>
  <c r="Q130" i="19"/>
  <c r="P130" i="19"/>
  <c r="T129" i="19"/>
  <c r="S129" i="19"/>
  <c r="R129" i="19"/>
  <c r="Q129" i="19"/>
  <c r="P129" i="19"/>
  <c r="T128" i="19"/>
  <c r="S128" i="19"/>
  <c r="R128" i="19"/>
  <c r="Q128" i="19"/>
  <c r="P128" i="19"/>
  <c r="T127" i="19"/>
  <c r="S127" i="19"/>
  <c r="R127" i="19"/>
  <c r="Q127" i="19"/>
  <c r="P127" i="19"/>
  <c r="T126" i="19"/>
  <c r="S126" i="19"/>
  <c r="R126" i="19"/>
  <c r="Q126" i="19"/>
  <c r="P126" i="19"/>
  <c r="T125" i="19"/>
  <c r="S125" i="19"/>
  <c r="R125" i="19"/>
  <c r="Q125" i="19"/>
  <c r="P125" i="19"/>
  <c r="T124" i="19"/>
  <c r="S124" i="19"/>
  <c r="R124" i="19"/>
  <c r="Q124" i="19"/>
  <c r="P124" i="19"/>
  <c r="T123" i="19"/>
  <c r="S123" i="19"/>
  <c r="R123" i="19"/>
  <c r="Q123" i="19"/>
  <c r="P123" i="19"/>
  <c r="T122" i="19"/>
  <c r="S122" i="19"/>
  <c r="R122" i="19"/>
  <c r="Q122" i="19"/>
  <c r="P122" i="19"/>
  <c r="T121" i="19"/>
  <c r="S121" i="19"/>
  <c r="R121" i="19"/>
  <c r="Q121" i="19"/>
  <c r="P121" i="19"/>
  <c r="T120" i="19"/>
  <c r="S120" i="19"/>
  <c r="R120" i="19"/>
  <c r="Q120" i="19"/>
  <c r="P120" i="19"/>
  <c r="T119" i="19"/>
  <c r="S119" i="19"/>
  <c r="R119" i="19"/>
  <c r="Q119" i="19"/>
  <c r="P119" i="19"/>
  <c r="T118" i="19"/>
  <c r="S118" i="19"/>
  <c r="R118" i="19"/>
  <c r="Q118" i="19"/>
  <c r="P118" i="19"/>
  <c r="T117" i="19"/>
  <c r="S117" i="19"/>
  <c r="R117" i="19"/>
  <c r="Q117" i="19"/>
  <c r="P117" i="19"/>
  <c r="T116" i="19"/>
  <c r="S116" i="19"/>
  <c r="R116" i="19"/>
  <c r="Q116" i="19"/>
  <c r="P116" i="19"/>
  <c r="T115" i="19"/>
  <c r="S115" i="19"/>
  <c r="R115" i="19"/>
  <c r="Q115" i="19"/>
  <c r="P115" i="19"/>
  <c r="T114" i="19"/>
  <c r="S114" i="19"/>
  <c r="R114" i="19"/>
  <c r="Q114" i="19"/>
  <c r="P114" i="19"/>
  <c r="T113" i="19"/>
  <c r="S113" i="19"/>
  <c r="R113" i="19"/>
  <c r="Q113" i="19"/>
  <c r="P113" i="19"/>
  <c r="T112" i="19"/>
  <c r="S112" i="19"/>
  <c r="R112" i="19"/>
  <c r="Q112" i="19"/>
  <c r="P112" i="19"/>
  <c r="T111" i="19"/>
  <c r="S111" i="19"/>
  <c r="R111" i="19"/>
  <c r="Q111" i="19"/>
  <c r="P111" i="19"/>
  <c r="T110" i="19"/>
  <c r="S110" i="19"/>
  <c r="R110" i="19"/>
  <c r="Q110" i="19"/>
  <c r="P110" i="19"/>
  <c r="T109" i="19"/>
  <c r="S109" i="19"/>
  <c r="R109" i="19"/>
  <c r="Q109" i="19"/>
  <c r="P109" i="19"/>
  <c r="T108" i="19"/>
  <c r="S108" i="19"/>
  <c r="R108" i="19"/>
  <c r="Q108" i="19"/>
  <c r="P108" i="19"/>
  <c r="T107" i="19"/>
  <c r="S107" i="19"/>
  <c r="R107" i="19"/>
  <c r="Q107" i="19"/>
  <c r="P107" i="19"/>
  <c r="T106" i="19"/>
  <c r="S106" i="19"/>
  <c r="R106" i="19"/>
  <c r="Q106" i="19"/>
  <c r="P106" i="19"/>
  <c r="T105" i="19"/>
  <c r="S105" i="19"/>
  <c r="R105" i="19"/>
  <c r="Q105" i="19"/>
  <c r="P105" i="19"/>
  <c r="T104" i="19"/>
  <c r="S104" i="19"/>
  <c r="R104" i="19"/>
  <c r="Q104" i="19"/>
  <c r="P104" i="19"/>
  <c r="T103" i="19"/>
  <c r="S103" i="19"/>
  <c r="R103" i="19"/>
  <c r="Q103" i="19"/>
  <c r="P103" i="19"/>
  <c r="T102" i="19"/>
  <c r="S102" i="19"/>
  <c r="R102" i="19"/>
  <c r="Q102" i="19"/>
  <c r="P102" i="19"/>
  <c r="T101" i="19"/>
  <c r="S101" i="19"/>
  <c r="R101" i="19"/>
  <c r="Q101" i="19"/>
  <c r="P101" i="19"/>
  <c r="T100" i="19"/>
  <c r="S100" i="19"/>
  <c r="R100" i="19"/>
  <c r="Q100" i="19"/>
  <c r="P100" i="19"/>
  <c r="T99" i="19"/>
  <c r="S99" i="19"/>
  <c r="R99" i="19"/>
  <c r="Q99" i="19"/>
  <c r="P99" i="19"/>
  <c r="T98" i="19"/>
  <c r="S98" i="19"/>
  <c r="R98" i="19"/>
  <c r="Q98" i="19"/>
  <c r="P98" i="19"/>
  <c r="T97" i="19"/>
  <c r="S97" i="19"/>
  <c r="R97" i="19"/>
  <c r="Q97" i="19"/>
  <c r="P97" i="19"/>
  <c r="T96" i="19"/>
  <c r="S96" i="19"/>
  <c r="R96" i="19"/>
  <c r="Q96" i="19"/>
  <c r="P96" i="19"/>
  <c r="T95" i="19"/>
  <c r="S95" i="19"/>
  <c r="R95" i="19"/>
  <c r="Q95" i="19"/>
  <c r="P95" i="19"/>
  <c r="T94" i="19"/>
  <c r="S94" i="19"/>
  <c r="R94" i="19"/>
  <c r="Q94" i="19"/>
  <c r="P94" i="19"/>
  <c r="T93" i="19"/>
  <c r="S93" i="19"/>
  <c r="R93" i="19"/>
  <c r="Q93" i="19"/>
  <c r="P93" i="19"/>
  <c r="T92" i="19"/>
  <c r="S92" i="19"/>
  <c r="R92" i="19"/>
  <c r="Q92" i="19"/>
  <c r="P92" i="19"/>
  <c r="T91" i="19"/>
  <c r="S91" i="19"/>
  <c r="R91" i="19"/>
  <c r="Q91" i="19"/>
  <c r="P91" i="19"/>
  <c r="T90" i="19"/>
  <c r="S90" i="19"/>
  <c r="R90" i="19"/>
  <c r="Q90" i="19"/>
  <c r="P90" i="19"/>
  <c r="T89" i="19"/>
  <c r="S89" i="19"/>
  <c r="R89" i="19"/>
  <c r="Q89" i="19"/>
  <c r="P89" i="19"/>
  <c r="T88" i="19"/>
  <c r="S88" i="19"/>
  <c r="R88" i="19"/>
  <c r="Q88" i="19"/>
  <c r="P88" i="19"/>
  <c r="T87" i="19"/>
  <c r="S87" i="19"/>
  <c r="R87" i="19"/>
  <c r="Q87" i="19"/>
  <c r="P87" i="19"/>
  <c r="T86" i="19"/>
  <c r="S86" i="19"/>
  <c r="R86" i="19"/>
  <c r="Q86" i="19"/>
  <c r="P86" i="19"/>
  <c r="T85" i="19"/>
  <c r="S85" i="19"/>
  <c r="R85" i="19"/>
  <c r="Q85" i="19"/>
  <c r="P85" i="19"/>
  <c r="T84" i="19"/>
  <c r="S84" i="19"/>
  <c r="R84" i="19"/>
  <c r="Q84" i="19"/>
  <c r="P84" i="19"/>
  <c r="T83" i="19"/>
  <c r="S83" i="19"/>
  <c r="R83" i="19"/>
  <c r="Q83" i="19"/>
  <c r="P83" i="19"/>
  <c r="T82" i="19"/>
  <c r="S82" i="19"/>
  <c r="R82" i="19"/>
  <c r="Q82" i="19"/>
  <c r="P82" i="19"/>
  <c r="T81" i="19"/>
  <c r="S81" i="19"/>
  <c r="R81" i="19"/>
  <c r="Q81" i="19"/>
  <c r="P81" i="19"/>
  <c r="T80" i="19"/>
  <c r="S80" i="19"/>
  <c r="R80" i="19"/>
  <c r="Q80" i="19"/>
  <c r="P80" i="19"/>
  <c r="T79" i="19"/>
  <c r="S79" i="19"/>
  <c r="R79" i="19"/>
  <c r="Q79" i="19"/>
  <c r="P79" i="19"/>
  <c r="T78" i="19"/>
  <c r="S78" i="19"/>
  <c r="R78" i="19"/>
  <c r="Q78" i="19"/>
  <c r="P78" i="19"/>
  <c r="T77" i="19"/>
  <c r="S77" i="19"/>
  <c r="R77" i="19"/>
  <c r="Q77" i="19"/>
  <c r="P77" i="19"/>
  <c r="T76" i="19"/>
  <c r="S76" i="19"/>
  <c r="R76" i="19"/>
  <c r="Q76" i="19"/>
  <c r="P76" i="19"/>
  <c r="T75" i="19"/>
  <c r="S75" i="19"/>
  <c r="R75" i="19"/>
  <c r="Q75" i="19"/>
  <c r="P75" i="19"/>
  <c r="T74" i="19"/>
  <c r="S74" i="19"/>
  <c r="R74" i="19"/>
  <c r="Q74" i="19"/>
  <c r="P74" i="19"/>
  <c r="T73" i="19"/>
  <c r="S73" i="19"/>
  <c r="R73" i="19"/>
  <c r="Q73" i="19"/>
  <c r="P73" i="19"/>
  <c r="T72" i="19"/>
  <c r="S72" i="19"/>
  <c r="R72" i="19"/>
  <c r="Q72" i="19"/>
  <c r="P72" i="19"/>
  <c r="T71" i="19"/>
  <c r="S71" i="19"/>
  <c r="R71" i="19"/>
  <c r="Q71" i="19"/>
  <c r="P71" i="19"/>
  <c r="T70" i="19"/>
  <c r="S70" i="19"/>
  <c r="R70" i="19"/>
  <c r="Q70" i="19"/>
  <c r="P70" i="19"/>
  <c r="T69" i="19"/>
  <c r="S69" i="19"/>
  <c r="R69" i="19"/>
  <c r="Q69" i="19"/>
  <c r="P69" i="19"/>
  <c r="T68" i="19"/>
  <c r="S68" i="19"/>
  <c r="R68" i="19"/>
  <c r="Q68" i="19"/>
  <c r="P68" i="19"/>
  <c r="T67" i="19"/>
  <c r="S67" i="19"/>
  <c r="R67" i="19"/>
  <c r="Q67" i="19"/>
  <c r="P67" i="19"/>
  <c r="T66" i="19"/>
  <c r="S66" i="19"/>
  <c r="R66" i="19"/>
  <c r="Q66" i="19"/>
  <c r="P66" i="19"/>
  <c r="T65" i="19"/>
  <c r="S65" i="19"/>
  <c r="R65" i="19"/>
  <c r="Q65" i="19"/>
  <c r="P65" i="19"/>
  <c r="T64" i="19"/>
  <c r="S64" i="19"/>
  <c r="R64" i="19"/>
  <c r="Q64" i="19"/>
  <c r="P64" i="19"/>
  <c r="T63" i="19"/>
  <c r="S63" i="19"/>
  <c r="R63" i="19"/>
  <c r="Q63" i="19"/>
  <c r="P63" i="19"/>
  <c r="T62" i="19"/>
  <c r="S62" i="19"/>
  <c r="R62" i="19"/>
  <c r="Q62" i="19"/>
  <c r="P62" i="19"/>
  <c r="T61" i="19"/>
  <c r="S61" i="19"/>
  <c r="R61" i="19"/>
  <c r="Q61" i="19"/>
  <c r="P61" i="19"/>
  <c r="T60" i="19"/>
  <c r="S60" i="19"/>
  <c r="R60" i="19"/>
  <c r="Q60" i="19"/>
  <c r="P60" i="19"/>
  <c r="T59" i="19"/>
  <c r="S59" i="19"/>
  <c r="R59" i="19"/>
  <c r="Q59" i="19"/>
  <c r="P59" i="19"/>
  <c r="T58" i="19"/>
  <c r="S58" i="19"/>
  <c r="R58" i="19"/>
  <c r="Q58" i="19"/>
  <c r="P58" i="19"/>
  <c r="T57" i="19"/>
  <c r="S57" i="19"/>
  <c r="R57" i="19"/>
  <c r="Q57" i="19"/>
  <c r="P57" i="19"/>
  <c r="T56" i="19"/>
  <c r="S56" i="19"/>
  <c r="R56" i="19"/>
  <c r="Q56" i="19"/>
  <c r="P56" i="19"/>
  <c r="T55" i="19"/>
  <c r="S55" i="19"/>
  <c r="R55" i="19"/>
  <c r="Q55" i="19"/>
  <c r="P55" i="19"/>
  <c r="T54" i="19"/>
  <c r="S54" i="19"/>
  <c r="R54" i="19"/>
  <c r="Q54" i="19"/>
  <c r="P54" i="19"/>
  <c r="T53" i="19"/>
  <c r="S53" i="19"/>
  <c r="R53" i="19"/>
  <c r="Q53" i="19"/>
  <c r="P53" i="19"/>
  <c r="T52" i="19"/>
  <c r="S52" i="19"/>
  <c r="R52" i="19"/>
  <c r="Q52" i="19"/>
  <c r="P52" i="19"/>
  <c r="T51" i="19"/>
  <c r="S51" i="19"/>
  <c r="R51" i="19"/>
  <c r="Q51" i="19"/>
  <c r="P51" i="19"/>
  <c r="T50" i="19"/>
  <c r="S50" i="19"/>
  <c r="R50" i="19"/>
  <c r="Q50" i="19"/>
  <c r="P50" i="19"/>
  <c r="T49" i="19"/>
  <c r="S49" i="19"/>
  <c r="R49" i="19"/>
  <c r="Q49" i="19"/>
  <c r="P49" i="19"/>
  <c r="T48" i="19"/>
  <c r="S48" i="19"/>
  <c r="R48" i="19"/>
  <c r="Q48" i="19"/>
  <c r="P48" i="19"/>
  <c r="T47" i="19"/>
  <c r="S47" i="19"/>
  <c r="R47" i="19"/>
  <c r="Q47" i="19"/>
  <c r="P47" i="19"/>
  <c r="T46" i="19"/>
  <c r="S46" i="19"/>
  <c r="R46" i="19"/>
  <c r="Q46" i="19"/>
  <c r="P46" i="19"/>
  <c r="T45" i="19"/>
  <c r="S45" i="19"/>
  <c r="R45" i="19"/>
  <c r="Q45" i="19"/>
  <c r="P45" i="19"/>
  <c r="T44" i="19"/>
  <c r="S44" i="19"/>
  <c r="R44" i="19"/>
  <c r="Q44" i="19"/>
  <c r="P44" i="19"/>
  <c r="T43" i="19"/>
  <c r="S43" i="19"/>
  <c r="R43" i="19"/>
  <c r="Q43" i="19"/>
  <c r="P43" i="19"/>
  <c r="T42" i="19"/>
  <c r="S42" i="19"/>
  <c r="R42" i="19"/>
  <c r="Q42" i="19"/>
  <c r="P42" i="19"/>
  <c r="T41" i="19"/>
  <c r="S41" i="19"/>
  <c r="R41" i="19"/>
  <c r="Q41" i="19"/>
  <c r="P41" i="19"/>
  <c r="T40" i="19"/>
  <c r="S40" i="19"/>
  <c r="R40" i="19"/>
  <c r="Q40" i="19"/>
  <c r="P40" i="19"/>
  <c r="T39" i="19"/>
  <c r="S39" i="19"/>
  <c r="R39" i="19"/>
  <c r="Q39" i="19"/>
  <c r="P39" i="19"/>
  <c r="T38" i="19"/>
  <c r="S38" i="19"/>
  <c r="R38" i="19"/>
  <c r="Q38" i="19"/>
  <c r="P38" i="19"/>
  <c r="T37" i="19"/>
  <c r="S37" i="19"/>
  <c r="R37" i="19"/>
  <c r="Q37" i="19"/>
  <c r="P37" i="19"/>
  <c r="T36" i="19"/>
  <c r="S36" i="19"/>
  <c r="R36" i="19"/>
  <c r="Q36" i="19"/>
  <c r="P36" i="19"/>
  <c r="T35" i="19"/>
  <c r="S35" i="19"/>
  <c r="R35" i="19"/>
  <c r="Q35" i="19"/>
  <c r="P35" i="19"/>
  <c r="T34" i="19"/>
  <c r="S34" i="19"/>
  <c r="R34" i="19"/>
  <c r="Q34" i="19"/>
  <c r="P34" i="19"/>
  <c r="T33" i="19"/>
  <c r="S33" i="19"/>
  <c r="R33" i="19"/>
  <c r="Q33" i="19"/>
  <c r="P33" i="19"/>
  <c r="T32" i="19"/>
  <c r="S32" i="19"/>
  <c r="R32" i="19"/>
  <c r="Q32" i="19"/>
  <c r="P32" i="19"/>
  <c r="T31" i="19"/>
  <c r="S31" i="19"/>
  <c r="R31" i="19"/>
  <c r="Q31" i="19"/>
  <c r="P31" i="19"/>
  <c r="T30" i="19"/>
  <c r="S30" i="19"/>
  <c r="R30" i="19"/>
  <c r="Q30" i="19"/>
  <c r="P30" i="19"/>
  <c r="T29" i="19"/>
  <c r="S29" i="19"/>
  <c r="R29" i="19"/>
  <c r="Q29" i="19"/>
  <c r="P29" i="19"/>
  <c r="T28" i="19"/>
  <c r="S28" i="19"/>
  <c r="R28" i="19"/>
  <c r="Q28" i="19"/>
  <c r="P28" i="19"/>
  <c r="T27" i="19"/>
  <c r="S27" i="19"/>
  <c r="R27" i="19"/>
  <c r="Q27" i="19"/>
  <c r="P27" i="19"/>
  <c r="T26" i="19"/>
  <c r="S26" i="19"/>
  <c r="R26" i="19"/>
  <c r="Q26" i="19"/>
  <c r="P26" i="19"/>
  <c r="T25" i="19"/>
  <c r="S25" i="19"/>
  <c r="R25" i="19"/>
  <c r="Q25" i="19"/>
  <c r="P25" i="19"/>
  <c r="T24" i="19"/>
  <c r="S24" i="19"/>
  <c r="R24" i="19"/>
  <c r="Q24" i="19"/>
  <c r="P24" i="19"/>
  <c r="T23" i="19"/>
  <c r="S23" i="19"/>
  <c r="R23" i="19"/>
  <c r="Q23" i="19"/>
  <c r="P23" i="19"/>
  <c r="T22" i="19"/>
  <c r="S22" i="19"/>
  <c r="R22" i="19"/>
  <c r="Q22" i="19"/>
  <c r="P22" i="19"/>
  <c r="T21" i="19"/>
  <c r="S21" i="19"/>
  <c r="R21" i="19"/>
  <c r="Q21" i="19"/>
  <c r="P21" i="19"/>
  <c r="T20" i="19"/>
  <c r="S20" i="19"/>
  <c r="R20" i="19"/>
  <c r="Q20" i="19"/>
  <c r="P20" i="19"/>
  <c r="T19" i="19"/>
  <c r="S19" i="19"/>
  <c r="R19" i="19"/>
  <c r="Q19" i="19"/>
  <c r="P19" i="19"/>
  <c r="T18" i="19"/>
  <c r="S18" i="19"/>
  <c r="R18" i="19"/>
  <c r="Q18" i="19"/>
  <c r="P18" i="19"/>
  <c r="T17" i="19"/>
  <c r="S17" i="19"/>
  <c r="R17" i="19"/>
  <c r="Q17" i="19"/>
  <c r="P17" i="19"/>
  <c r="T16" i="19"/>
  <c r="S16" i="19"/>
  <c r="R16" i="19"/>
  <c r="Q16" i="19"/>
  <c r="P16" i="19"/>
  <c r="T15" i="19"/>
  <c r="S15" i="19"/>
  <c r="R15" i="19"/>
  <c r="Q15" i="19"/>
  <c r="P15" i="19"/>
  <c r="T14" i="19"/>
  <c r="S14" i="19"/>
  <c r="R14" i="19"/>
  <c r="Q14" i="19"/>
  <c r="P14" i="19"/>
  <c r="T13" i="19"/>
  <c r="S13" i="19"/>
  <c r="R13" i="19"/>
  <c r="Q13" i="19"/>
  <c r="P13" i="19"/>
  <c r="T12" i="19"/>
  <c r="S12" i="19"/>
  <c r="R12" i="19"/>
  <c r="Q12" i="19"/>
  <c r="P12" i="19"/>
  <c r="T11" i="19"/>
  <c r="S11" i="19"/>
  <c r="R11" i="19"/>
  <c r="Q11" i="19"/>
  <c r="P11" i="19"/>
  <c r="T10" i="19"/>
  <c r="S10" i="19"/>
  <c r="R10" i="19"/>
  <c r="Q10" i="19"/>
  <c r="P10" i="19"/>
  <c r="T9" i="19"/>
  <c r="S9" i="19"/>
  <c r="R9" i="19"/>
  <c r="Q9" i="19"/>
  <c r="P9" i="19"/>
  <c r="T8" i="19"/>
  <c r="S8" i="19"/>
  <c r="R8" i="19"/>
  <c r="Q8" i="19"/>
  <c r="P8" i="19"/>
  <c r="T7" i="19"/>
  <c r="S7" i="19"/>
  <c r="R7" i="19"/>
  <c r="Q7" i="19"/>
  <c r="P7" i="19"/>
  <c r="T6" i="19"/>
  <c r="S6" i="19"/>
  <c r="R6" i="19"/>
  <c r="Q6" i="19"/>
  <c r="P6" i="19"/>
  <c r="T5" i="19"/>
  <c r="S5" i="19"/>
  <c r="R5" i="19"/>
  <c r="Q5" i="19"/>
  <c r="P5" i="19"/>
  <c r="T3" i="19"/>
  <c r="S3" i="19"/>
  <c r="R3" i="19"/>
  <c r="Q3" i="19"/>
  <c r="K205" i="19"/>
  <c r="J205" i="19"/>
  <c r="I205" i="19"/>
  <c r="H205" i="19"/>
  <c r="G205" i="19"/>
  <c r="F205" i="19"/>
  <c r="K204" i="19"/>
  <c r="J204" i="19"/>
  <c r="I204" i="19"/>
  <c r="H204" i="19"/>
  <c r="G204" i="19"/>
  <c r="F204" i="19"/>
  <c r="K203" i="19"/>
  <c r="J203" i="19"/>
  <c r="I203" i="19"/>
  <c r="H203" i="19"/>
  <c r="G203" i="19"/>
  <c r="F203" i="19"/>
  <c r="K202" i="19"/>
  <c r="J202" i="19"/>
  <c r="I202" i="19"/>
  <c r="H202" i="19"/>
  <c r="G202" i="19"/>
  <c r="F202" i="19"/>
  <c r="K201" i="19"/>
  <c r="J201" i="19"/>
  <c r="I201" i="19"/>
  <c r="H201" i="19"/>
  <c r="G201" i="19"/>
  <c r="F201" i="19"/>
  <c r="K200" i="19"/>
  <c r="J200" i="19"/>
  <c r="I200" i="19"/>
  <c r="H200" i="19"/>
  <c r="G200" i="19"/>
  <c r="F200" i="19"/>
  <c r="K199" i="19"/>
  <c r="J199" i="19"/>
  <c r="I199" i="19"/>
  <c r="H199" i="19"/>
  <c r="G199" i="19"/>
  <c r="F199" i="19"/>
  <c r="K198" i="19"/>
  <c r="J198" i="19"/>
  <c r="I198" i="19"/>
  <c r="H198" i="19"/>
  <c r="G198" i="19"/>
  <c r="F198" i="19"/>
  <c r="K197" i="19"/>
  <c r="J197" i="19"/>
  <c r="I197" i="19"/>
  <c r="H197" i="19"/>
  <c r="G197" i="19"/>
  <c r="F197" i="19"/>
  <c r="K196" i="19"/>
  <c r="J196" i="19"/>
  <c r="I196" i="19"/>
  <c r="H196" i="19"/>
  <c r="G196" i="19"/>
  <c r="F196" i="19"/>
  <c r="K195" i="19"/>
  <c r="J195" i="19"/>
  <c r="I195" i="19"/>
  <c r="H195" i="19"/>
  <c r="G195" i="19"/>
  <c r="F195" i="19"/>
  <c r="K194" i="19"/>
  <c r="J194" i="19"/>
  <c r="I194" i="19"/>
  <c r="H194" i="19"/>
  <c r="G194" i="19"/>
  <c r="F194" i="19"/>
  <c r="K193" i="19"/>
  <c r="J193" i="19"/>
  <c r="I193" i="19"/>
  <c r="H193" i="19"/>
  <c r="G193" i="19"/>
  <c r="F193" i="19"/>
  <c r="K192" i="19"/>
  <c r="J192" i="19"/>
  <c r="I192" i="19"/>
  <c r="H192" i="19"/>
  <c r="G192" i="19"/>
  <c r="F192" i="19"/>
  <c r="K191" i="19"/>
  <c r="J191" i="19"/>
  <c r="I191" i="19"/>
  <c r="H191" i="19"/>
  <c r="G191" i="19"/>
  <c r="F191" i="19"/>
  <c r="K190" i="19"/>
  <c r="J190" i="19"/>
  <c r="I190" i="19"/>
  <c r="H190" i="19"/>
  <c r="G190" i="19"/>
  <c r="F190" i="19"/>
  <c r="K189" i="19"/>
  <c r="J189" i="19"/>
  <c r="I189" i="19"/>
  <c r="H189" i="19"/>
  <c r="G189" i="19"/>
  <c r="F189" i="19"/>
  <c r="K188" i="19"/>
  <c r="J188" i="19"/>
  <c r="I188" i="19"/>
  <c r="H188" i="19"/>
  <c r="G188" i="19"/>
  <c r="F188" i="19"/>
  <c r="K187" i="19"/>
  <c r="J187" i="19"/>
  <c r="I187" i="19"/>
  <c r="H187" i="19"/>
  <c r="G187" i="19"/>
  <c r="F187" i="19"/>
  <c r="K186" i="19"/>
  <c r="J186" i="19"/>
  <c r="I186" i="19"/>
  <c r="H186" i="19"/>
  <c r="G186" i="19"/>
  <c r="F186" i="19"/>
  <c r="K185" i="19"/>
  <c r="J185" i="19"/>
  <c r="I185" i="19"/>
  <c r="H185" i="19"/>
  <c r="G185" i="19"/>
  <c r="F185" i="19"/>
  <c r="K184" i="19"/>
  <c r="J184" i="19"/>
  <c r="I184" i="19"/>
  <c r="H184" i="19"/>
  <c r="G184" i="19"/>
  <c r="F184" i="19"/>
  <c r="K183" i="19"/>
  <c r="J183" i="19"/>
  <c r="I183" i="19"/>
  <c r="H183" i="19"/>
  <c r="G183" i="19"/>
  <c r="F183" i="19"/>
  <c r="K182" i="19"/>
  <c r="J182" i="19"/>
  <c r="I182" i="19"/>
  <c r="H182" i="19"/>
  <c r="G182" i="19"/>
  <c r="F182" i="19"/>
  <c r="K181" i="19"/>
  <c r="J181" i="19"/>
  <c r="I181" i="19"/>
  <c r="H181" i="19"/>
  <c r="G181" i="19"/>
  <c r="F181" i="19"/>
  <c r="K180" i="19"/>
  <c r="J180" i="19"/>
  <c r="I180" i="19"/>
  <c r="H180" i="19"/>
  <c r="G180" i="19"/>
  <c r="F180" i="19"/>
  <c r="K179" i="19"/>
  <c r="J179" i="19"/>
  <c r="I179" i="19"/>
  <c r="H179" i="19"/>
  <c r="G179" i="19"/>
  <c r="F179" i="19"/>
  <c r="K178" i="19"/>
  <c r="J178" i="19"/>
  <c r="I178" i="19"/>
  <c r="H178" i="19"/>
  <c r="G178" i="19"/>
  <c r="F178" i="19"/>
  <c r="K177" i="19"/>
  <c r="J177" i="19"/>
  <c r="I177" i="19"/>
  <c r="H177" i="19"/>
  <c r="G177" i="19"/>
  <c r="F177" i="19"/>
  <c r="K176" i="19"/>
  <c r="J176" i="19"/>
  <c r="I176" i="19"/>
  <c r="H176" i="19"/>
  <c r="G176" i="19"/>
  <c r="F176" i="19"/>
  <c r="K175" i="19"/>
  <c r="J175" i="19"/>
  <c r="I175" i="19"/>
  <c r="H175" i="19"/>
  <c r="G175" i="19"/>
  <c r="F175" i="19"/>
  <c r="K174" i="19"/>
  <c r="J174" i="19"/>
  <c r="I174" i="19"/>
  <c r="H174" i="19"/>
  <c r="G174" i="19"/>
  <c r="F174" i="19"/>
  <c r="K173" i="19"/>
  <c r="J173" i="19"/>
  <c r="I173" i="19"/>
  <c r="H173" i="19"/>
  <c r="G173" i="19"/>
  <c r="F173" i="19"/>
  <c r="K172" i="19"/>
  <c r="J172" i="19"/>
  <c r="I172" i="19"/>
  <c r="H172" i="19"/>
  <c r="G172" i="19"/>
  <c r="F172" i="19"/>
  <c r="K171" i="19"/>
  <c r="J171" i="19"/>
  <c r="I171" i="19"/>
  <c r="H171" i="19"/>
  <c r="G171" i="19"/>
  <c r="F171" i="19"/>
  <c r="K170" i="19"/>
  <c r="J170" i="19"/>
  <c r="I170" i="19"/>
  <c r="H170" i="19"/>
  <c r="G170" i="19"/>
  <c r="F170" i="19"/>
  <c r="K169" i="19"/>
  <c r="J169" i="19"/>
  <c r="I169" i="19"/>
  <c r="H169" i="19"/>
  <c r="G169" i="19"/>
  <c r="F169" i="19"/>
  <c r="K168" i="19"/>
  <c r="J168" i="19"/>
  <c r="I168" i="19"/>
  <c r="H168" i="19"/>
  <c r="G168" i="19"/>
  <c r="F168" i="19"/>
  <c r="K167" i="19"/>
  <c r="J167" i="19"/>
  <c r="I167" i="19"/>
  <c r="H167" i="19"/>
  <c r="G167" i="19"/>
  <c r="F167" i="19"/>
  <c r="K166" i="19"/>
  <c r="J166" i="19"/>
  <c r="I166" i="19"/>
  <c r="H166" i="19"/>
  <c r="G166" i="19"/>
  <c r="F166" i="19"/>
  <c r="K165" i="19"/>
  <c r="J165" i="19"/>
  <c r="I165" i="19"/>
  <c r="H165" i="19"/>
  <c r="G165" i="19"/>
  <c r="F165" i="19"/>
  <c r="K164" i="19"/>
  <c r="J164" i="19"/>
  <c r="I164" i="19"/>
  <c r="H164" i="19"/>
  <c r="G164" i="19"/>
  <c r="F164" i="19"/>
  <c r="K163" i="19"/>
  <c r="J163" i="19"/>
  <c r="I163" i="19"/>
  <c r="H163" i="19"/>
  <c r="G163" i="19"/>
  <c r="F163" i="19"/>
  <c r="K162" i="19"/>
  <c r="J162" i="19"/>
  <c r="I162" i="19"/>
  <c r="H162" i="19"/>
  <c r="G162" i="19"/>
  <c r="F162" i="19"/>
  <c r="K161" i="19"/>
  <c r="J161" i="19"/>
  <c r="I161" i="19"/>
  <c r="H161" i="19"/>
  <c r="G161" i="19"/>
  <c r="F161" i="19"/>
  <c r="K160" i="19"/>
  <c r="J160" i="19"/>
  <c r="I160" i="19"/>
  <c r="H160" i="19"/>
  <c r="G160" i="19"/>
  <c r="F160" i="19"/>
  <c r="K159" i="19"/>
  <c r="J159" i="19"/>
  <c r="I159" i="19"/>
  <c r="H159" i="19"/>
  <c r="G159" i="19"/>
  <c r="F159" i="19"/>
  <c r="K158" i="19"/>
  <c r="J158" i="19"/>
  <c r="I158" i="19"/>
  <c r="H158" i="19"/>
  <c r="G158" i="19"/>
  <c r="F158" i="19"/>
  <c r="K157" i="19"/>
  <c r="J157" i="19"/>
  <c r="I157" i="19"/>
  <c r="H157" i="19"/>
  <c r="G157" i="19"/>
  <c r="F157" i="19"/>
  <c r="K156" i="19"/>
  <c r="J156" i="19"/>
  <c r="I156" i="19"/>
  <c r="H156" i="19"/>
  <c r="G156" i="19"/>
  <c r="F156" i="19"/>
  <c r="K155" i="19"/>
  <c r="J155" i="19"/>
  <c r="I155" i="19"/>
  <c r="H155" i="19"/>
  <c r="G155" i="19"/>
  <c r="F155" i="19"/>
  <c r="K154" i="19"/>
  <c r="J154" i="19"/>
  <c r="I154" i="19"/>
  <c r="H154" i="19"/>
  <c r="G154" i="19"/>
  <c r="F154" i="19"/>
  <c r="K153" i="19"/>
  <c r="J153" i="19"/>
  <c r="I153" i="19"/>
  <c r="H153" i="19"/>
  <c r="G153" i="19"/>
  <c r="F153" i="19"/>
  <c r="K152" i="19"/>
  <c r="J152" i="19"/>
  <c r="I152" i="19"/>
  <c r="H152" i="19"/>
  <c r="G152" i="19"/>
  <c r="F152" i="19"/>
  <c r="K151" i="19"/>
  <c r="J151" i="19"/>
  <c r="I151" i="19"/>
  <c r="H151" i="19"/>
  <c r="G151" i="19"/>
  <c r="F151" i="19"/>
  <c r="K150" i="19"/>
  <c r="J150" i="19"/>
  <c r="I150" i="19"/>
  <c r="H150" i="19"/>
  <c r="G150" i="19"/>
  <c r="F150" i="19"/>
  <c r="K149" i="19"/>
  <c r="J149" i="19"/>
  <c r="I149" i="19"/>
  <c r="H149" i="19"/>
  <c r="G149" i="19"/>
  <c r="F149" i="19"/>
  <c r="K148" i="19"/>
  <c r="J148" i="19"/>
  <c r="I148" i="19"/>
  <c r="H148" i="19"/>
  <c r="G148" i="19"/>
  <c r="F148" i="19"/>
  <c r="K147" i="19"/>
  <c r="J147" i="19"/>
  <c r="I147" i="19"/>
  <c r="H147" i="19"/>
  <c r="G147" i="19"/>
  <c r="F147" i="19"/>
  <c r="K146" i="19"/>
  <c r="J146" i="19"/>
  <c r="I146" i="19"/>
  <c r="H146" i="19"/>
  <c r="G146" i="19"/>
  <c r="F146" i="19"/>
  <c r="K145" i="19"/>
  <c r="J145" i="19"/>
  <c r="I145" i="19"/>
  <c r="H145" i="19"/>
  <c r="G145" i="19"/>
  <c r="F145" i="19"/>
  <c r="K144" i="19"/>
  <c r="J144" i="19"/>
  <c r="I144" i="19"/>
  <c r="H144" i="19"/>
  <c r="G144" i="19"/>
  <c r="F144" i="19"/>
  <c r="K143" i="19"/>
  <c r="J143" i="19"/>
  <c r="I143" i="19"/>
  <c r="H143" i="19"/>
  <c r="G143" i="19"/>
  <c r="F143" i="19"/>
  <c r="K142" i="19"/>
  <c r="J142" i="19"/>
  <c r="I142" i="19"/>
  <c r="H142" i="19"/>
  <c r="G142" i="19"/>
  <c r="F142" i="19"/>
  <c r="K141" i="19"/>
  <c r="J141" i="19"/>
  <c r="I141" i="19"/>
  <c r="H141" i="19"/>
  <c r="G141" i="19"/>
  <c r="F141" i="19"/>
  <c r="K140" i="19"/>
  <c r="J140" i="19"/>
  <c r="I140" i="19"/>
  <c r="H140" i="19"/>
  <c r="G140" i="19"/>
  <c r="F140" i="19"/>
  <c r="K139" i="19"/>
  <c r="J139" i="19"/>
  <c r="I139" i="19"/>
  <c r="H139" i="19"/>
  <c r="G139" i="19"/>
  <c r="F139" i="19"/>
  <c r="K138" i="19"/>
  <c r="J138" i="19"/>
  <c r="I138" i="19"/>
  <c r="H138" i="19"/>
  <c r="G138" i="19"/>
  <c r="F138" i="19"/>
  <c r="K137" i="19"/>
  <c r="J137" i="19"/>
  <c r="I137" i="19"/>
  <c r="H137" i="19"/>
  <c r="G137" i="19"/>
  <c r="F137" i="19"/>
  <c r="K136" i="19"/>
  <c r="J136" i="19"/>
  <c r="I136" i="19"/>
  <c r="H136" i="19"/>
  <c r="G136" i="19"/>
  <c r="F136" i="19"/>
  <c r="K135" i="19"/>
  <c r="J135" i="19"/>
  <c r="I135" i="19"/>
  <c r="H135" i="19"/>
  <c r="G135" i="19"/>
  <c r="F135" i="19"/>
  <c r="K134" i="19"/>
  <c r="J134" i="19"/>
  <c r="I134" i="19"/>
  <c r="H134" i="19"/>
  <c r="G134" i="19"/>
  <c r="F134" i="19"/>
  <c r="K133" i="19"/>
  <c r="J133" i="19"/>
  <c r="I133" i="19"/>
  <c r="H133" i="19"/>
  <c r="G133" i="19"/>
  <c r="F133" i="19"/>
  <c r="K132" i="19"/>
  <c r="J132" i="19"/>
  <c r="I132" i="19"/>
  <c r="H132" i="19"/>
  <c r="G132" i="19"/>
  <c r="F132" i="19"/>
  <c r="K131" i="19"/>
  <c r="J131" i="19"/>
  <c r="I131" i="19"/>
  <c r="H131" i="19"/>
  <c r="G131" i="19"/>
  <c r="F131" i="19"/>
  <c r="K130" i="19"/>
  <c r="J130" i="19"/>
  <c r="I130" i="19"/>
  <c r="H130" i="19"/>
  <c r="G130" i="19"/>
  <c r="F130" i="19"/>
  <c r="K129" i="19"/>
  <c r="J129" i="19"/>
  <c r="I129" i="19"/>
  <c r="H129" i="19"/>
  <c r="G129" i="19"/>
  <c r="F129" i="19"/>
  <c r="K128" i="19"/>
  <c r="J128" i="19"/>
  <c r="I128" i="19"/>
  <c r="H128" i="19"/>
  <c r="G128" i="19"/>
  <c r="F128" i="19"/>
  <c r="K127" i="19"/>
  <c r="J127" i="19"/>
  <c r="I127" i="19"/>
  <c r="H127" i="19"/>
  <c r="G127" i="19"/>
  <c r="F127" i="19"/>
  <c r="K126" i="19"/>
  <c r="J126" i="19"/>
  <c r="I126" i="19"/>
  <c r="H126" i="19"/>
  <c r="G126" i="19"/>
  <c r="F126" i="19"/>
  <c r="K125" i="19"/>
  <c r="J125" i="19"/>
  <c r="I125" i="19"/>
  <c r="H125" i="19"/>
  <c r="G125" i="19"/>
  <c r="F125" i="19"/>
  <c r="K124" i="19"/>
  <c r="J124" i="19"/>
  <c r="I124" i="19"/>
  <c r="H124" i="19"/>
  <c r="G124" i="19"/>
  <c r="F124" i="19"/>
  <c r="K123" i="19"/>
  <c r="J123" i="19"/>
  <c r="I123" i="19"/>
  <c r="H123" i="19"/>
  <c r="G123" i="19"/>
  <c r="F123" i="19"/>
  <c r="K122" i="19"/>
  <c r="J122" i="19"/>
  <c r="I122" i="19"/>
  <c r="H122" i="19"/>
  <c r="G122" i="19"/>
  <c r="F122" i="19"/>
  <c r="K121" i="19"/>
  <c r="J121" i="19"/>
  <c r="I121" i="19"/>
  <c r="H121" i="19"/>
  <c r="G121" i="19"/>
  <c r="F121" i="19"/>
  <c r="K120" i="19"/>
  <c r="J120" i="19"/>
  <c r="I120" i="19"/>
  <c r="H120" i="19"/>
  <c r="G120" i="19"/>
  <c r="F120" i="19"/>
  <c r="K119" i="19"/>
  <c r="J119" i="19"/>
  <c r="I119" i="19"/>
  <c r="H119" i="19"/>
  <c r="G119" i="19"/>
  <c r="F119" i="19"/>
  <c r="K118" i="19"/>
  <c r="J118" i="19"/>
  <c r="I118" i="19"/>
  <c r="H118" i="19"/>
  <c r="G118" i="19"/>
  <c r="F118" i="19"/>
  <c r="K117" i="19"/>
  <c r="J117" i="19"/>
  <c r="I117" i="19"/>
  <c r="H117" i="19"/>
  <c r="G117" i="19"/>
  <c r="F117" i="19"/>
  <c r="K116" i="19"/>
  <c r="J116" i="19"/>
  <c r="I116" i="19"/>
  <c r="H116" i="19"/>
  <c r="G116" i="19"/>
  <c r="F116" i="19"/>
  <c r="K115" i="19"/>
  <c r="J115" i="19"/>
  <c r="I115" i="19"/>
  <c r="H115" i="19"/>
  <c r="G115" i="19"/>
  <c r="F115" i="19"/>
  <c r="K114" i="19"/>
  <c r="J114" i="19"/>
  <c r="I114" i="19"/>
  <c r="H114" i="19"/>
  <c r="G114" i="19"/>
  <c r="F114" i="19"/>
  <c r="K113" i="19"/>
  <c r="J113" i="19"/>
  <c r="I113" i="19"/>
  <c r="H113" i="19"/>
  <c r="G113" i="19"/>
  <c r="F113" i="19"/>
  <c r="K112" i="19"/>
  <c r="J112" i="19"/>
  <c r="I112" i="19"/>
  <c r="H112" i="19"/>
  <c r="G112" i="19"/>
  <c r="F112" i="19"/>
  <c r="K111" i="19"/>
  <c r="J111" i="19"/>
  <c r="I111" i="19"/>
  <c r="H111" i="19"/>
  <c r="G111" i="19"/>
  <c r="F111" i="19"/>
  <c r="K110" i="19"/>
  <c r="J110" i="19"/>
  <c r="I110" i="19"/>
  <c r="H110" i="19"/>
  <c r="G110" i="19"/>
  <c r="F110" i="19"/>
  <c r="K109" i="19"/>
  <c r="J109" i="19"/>
  <c r="I109" i="19"/>
  <c r="H109" i="19"/>
  <c r="G109" i="19"/>
  <c r="F109" i="19"/>
  <c r="K108" i="19"/>
  <c r="J108" i="19"/>
  <c r="I108" i="19"/>
  <c r="H108" i="19"/>
  <c r="G108" i="19"/>
  <c r="F108" i="19"/>
  <c r="K107" i="19"/>
  <c r="J107" i="19"/>
  <c r="I107" i="19"/>
  <c r="H107" i="19"/>
  <c r="G107" i="19"/>
  <c r="F107" i="19"/>
  <c r="K106" i="19"/>
  <c r="J106" i="19"/>
  <c r="I106" i="19"/>
  <c r="H106" i="19"/>
  <c r="G106" i="19"/>
  <c r="F106" i="19"/>
  <c r="K105" i="19"/>
  <c r="J105" i="19"/>
  <c r="I105" i="19"/>
  <c r="H105" i="19"/>
  <c r="G105" i="19"/>
  <c r="F105" i="19"/>
  <c r="K104" i="19"/>
  <c r="J104" i="19"/>
  <c r="I104" i="19"/>
  <c r="H104" i="19"/>
  <c r="G104" i="19"/>
  <c r="F104" i="19"/>
  <c r="K103" i="19"/>
  <c r="J103" i="19"/>
  <c r="I103" i="19"/>
  <c r="H103" i="19"/>
  <c r="G103" i="19"/>
  <c r="F103" i="19"/>
  <c r="K102" i="19"/>
  <c r="J102" i="19"/>
  <c r="I102" i="19"/>
  <c r="H102" i="19"/>
  <c r="G102" i="19"/>
  <c r="F102" i="19"/>
  <c r="K101" i="19"/>
  <c r="J101" i="19"/>
  <c r="I101" i="19"/>
  <c r="H101" i="19"/>
  <c r="G101" i="19"/>
  <c r="F101" i="19"/>
  <c r="K100" i="19"/>
  <c r="J100" i="19"/>
  <c r="I100" i="19"/>
  <c r="H100" i="19"/>
  <c r="G100" i="19"/>
  <c r="F100" i="19"/>
  <c r="K99" i="19"/>
  <c r="J99" i="19"/>
  <c r="I99" i="19"/>
  <c r="H99" i="19"/>
  <c r="G99" i="19"/>
  <c r="F99" i="19"/>
  <c r="K98" i="19"/>
  <c r="J98" i="19"/>
  <c r="I98" i="19"/>
  <c r="H98" i="19"/>
  <c r="G98" i="19"/>
  <c r="F98" i="19"/>
  <c r="K97" i="19"/>
  <c r="J97" i="19"/>
  <c r="I97" i="19"/>
  <c r="H97" i="19"/>
  <c r="G97" i="19"/>
  <c r="F97" i="19"/>
  <c r="K96" i="19"/>
  <c r="J96" i="19"/>
  <c r="I96" i="19"/>
  <c r="H96" i="19"/>
  <c r="G96" i="19"/>
  <c r="F96" i="19"/>
  <c r="K95" i="19"/>
  <c r="J95" i="19"/>
  <c r="I95" i="19"/>
  <c r="H95" i="19"/>
  <c r="G95" i="19"/>
  <c r="F95" i="19"/>
  <c r="K94" i="19"/>
  <c r="J94" i="19"/>
  <c r="I94" i="19"/>
  <c r="H94" i="19"/>
  <c r="G94" i="19"/>
  <c r="F94" i="19"/>
  <c r="K93" i="19"/>
  <c r="J93" i="19"/>
  <c r="I93" i="19"/>
  <c r="H93" i="19"/>
  <c r="G93" i="19"/>
  <c r="F93" i="19"/>
  <c r="K92" i="19"/>
  <c r="J92" i="19"/>
  <c r="I92" i="19"/>
  <c r="H92" i="19"/>
  <c r="G92" i="19"/>
  <c r="F92" i="19"/>
  <c r="K91" i="19"/>
  <c r="J91" i="19"/>
  <c r="I91" i="19"/>
  <c r="H91" i="19"/>
  <c r="G91" i="19"/>
  <c r="F91" i="19"/>
  <c r="K90" i="19"/>
  <c r="J90" i="19"/>
  <c r="I90" i="19"/>
  <c r="H90" i="19"/>
  <c r="G90" i="19"/>
  <c r="F90" i="19"/>
  <c r="K89" i="19"/>
  <c r="J89" i="19"/>
  <c r="I89" i="19"/>
  <c r="H89" i="19"/>
  <c r="G89" i="19"/>
  <c r="F89" i="19"/>
  <c r="K88" i="19"/>
  <c r="J88" i="19"/>
  <c r="I88" i="19"/>
  <c r="H88" i="19"/>
  <c r="G88" i="19"/>
  <c r="F88" i="19"/>
  <c r="K87" i="19"/>
  <c r="J87" i="19"/>
  <c r="I87" i="19"/>
  <c r="H87" i="19"/>
  <c r="G87" i="19"/>
  <c r="F87" i="19"/>
  <c r="K86" i="19"/>
  <c r="J86" i="19"/>
  <c r="I86" i="19"/>
  <c r="H86" i="19"/>
  <c r="G86" i="19"/>
  <c r="F86" i="19"/>
  <c r="K85" i="19"/>
  <c r="J85" i="19"/>
  <c r="I85" i="19"/>
  <c r="H85" i="19"/>
  <c r="G85" i="19"/>
  <c r="F85" i="19"/>
  <c r="K84" i="19"/>
  <c r="J84" i="19"/>
  <c r="I84" i="19"/>
  <c r="H84" i="19"/>
  <c r="G84" i="19"/>
  <c r="F84" i="19"/>
  <c r="K83" i="19"/>
  <c r="J83" i="19"/>
  <c r="I83" i="19"/>
  <c r="H83" i="19"/>
  <c r="G83" i="19"/>
  <c r="F83" i="19"/>
  <c r="K82" i="19"/>
  <c r="J82" i="19"/>
  <c r="I82" i="19"/>
  <c r="H82" i="19"/>
  <c r="G82" i="19"/>
  <c r="F82" i="19"/>
  <c r="K81" i="19"/>
  <c r="J81" i="19"/>
  <c r="I81" i="19"/>
  <c r="H81" i="19"/>
  <c r="G81" i="19"/>
  <c r="F81" i="19"/>
  <c r="K80" i="19"/>
  <c r="J80" i="19"/>
  <c r="I80" i="19"/>
  <c r="H80" i="19"/>
  <c r="G80" i="19"/>
  <c r="F80" i="19"/>
  <c r="K79" i="19"/>
  <c r="J79" i="19"/>
  <c r="I79" i="19"/>
  <c r="H79" i="19"/>
  <c r="G79" i="19"/>
  <c r="F79" i="19"/>
  <c r="K78" i="19"/>
  <c r="J78" i="19"/>
  <c r="I78" i="19"/>
  <c r="H78" i="19"/>
  <c r="G78" i="19"/>
  <c r="F78" i="19"/>
  <c r="K77" i="19"/>
  <c r="J77" i="19"/>
  <c r="I77" i="19"/>
  <c r="H77" i="19"/>
  <c r="G77" i="19"/>
  <c r="F77" i="19"/>
  <c r="K76" i="19"/>
  <c r="J76" i="19"/>
  <c r="I76" i="19"/>
  <c r="H76" i="19"/>
  <c r="G76" i="19"/>
  <c r="F76" i="19"/>
  <c r="K75" i="19"/>
  <c r="J75" i="19"/>
  <c r="I75" i="19"/>
  <c r="H75" i="19"/>
  <c r="G75" i="19"/>
  <c r="F75" i="19"/>
  <c r="K74" i="19"/>
  <c r="J74" i="19"/>
  <c r="I74" i="19"/>
  <c r="H74" i="19"/>
  <c r="G74" i="19"/>
  <c r="F74" i="19"/>
  <c r="K73" i="19"/>
  <c r="J73" i="19"/>
  <c r="I73" i="19"/>
  <c r="H73" i="19"/>
  <c r="G73" i="19"/>
  <c r="F73" i="19"/>
  <c r="K72" i="19"/>
  <c r="J72" i="19"/>
  <c r="I72" i="19"/>
  <c r="H72" i="19"/>
  <c r="G72" i="19"/>
  <c r="F72" i="19"/>
  <c r="K71" i="19"/>
  <c r="J71" i="19"/>
  <c r="I71" i="19"/>
  <c r="H71" i="19"/>
  <c r="G71" i="19"/>
  <c r="F71" i="19"/>
  <c r="K70" i="19"/>
  <c r="J70" i="19"/>
  <c r="I70" i="19"/>
  <c r="H70" i="19"/>
  <c r="G70" i="19"/>
  <c r="F70" i="19"/>
  <c r="K69" i="19"/>
  <c r="J69" i="19"/>
  <c r="I69" i="19"/>
  <c r="H69" i="19"/>
  <c r="G69" i="19"/>
  <c r="F69" i="19"/>
  <c r="K68" i="19"/>
  <c r="J68" i="19"/>
  <c r="I68" i="19"/>
  <c r="H68" i="19"/>
  <c r="G68" i="19"/>
  <c r="F68" i="19"/>
  <c r="K67" i="19"/>
  <c r="J67" i="19"/>
  <c r="I67" i="19"/>
  <c r="H67" i="19"/>
  <c r="G67" i="19"/>
  <c r="F67" i="19"/>
  <c r="K66" i="19"/>
  <c r="J66" i="19"/>
  <c r="I66" i="19"/>
  <c r="H66" i="19"/>
  <c r="G66" i="19"/>
  <c r="F66" i="19"/>
  <c r="K65" i="19"/>
  <c r="J65" i="19"/>
  <c r="I65" i="19"/>
  <c r="H65" i="19"/>
  <c r="G65" i="19"/>
  <c r="F65" i="19"/>
  <c r="K64" i="19"/>
  <c r="J64" i="19"/>
  <c r="I64" i="19"/>
  <c r="H64" i="19"/>
  <c r="G64" i="19"/>
  <c r="F64" i="19"/>
  <c r="K63" i="19"/>
  <c r="J63" i="19"/>
  <c r="I63" i="19"/>
  <c r="H63" i="19"/>
  <c r="G63" i="19"/>
  <c r="F63" i="19"/>
  <c r="K62" i="19"/>
  <c r="J62" i="19"/>
  <c r="I62" i="19"/>
  <c r="H62" i="19"/>
  <c r="G62" i="19"/>
  <c r="F62" i="19"/>
  <c r="K61" i="19"/>
  <c r="J61" i="19"/>
  <c r="I61" i="19"/>
  <c r="H61" i="19"/>
  <c r="G61" i="19"/>
  <c r="F61" i="19"/>
  <c r="K60" i="19"/>
  <c r="J60" i="19"/>
  <c r="I60" i="19"/>
  <c r="H60" i="19"/>
  <c r="G60" i="19"/>
  <c r="F60" i="19"/>
  <c r="K59" i="19"/>
  <c r="J59" i="19"/>
  <c r="I59" i="19"/>
  <c r="H59" i="19"/>
  <c r="G59" i="19"/>
  <c r="F59" i="19"/>
  <c r="K58" i="19"/>
  <c r="J58" i="19"/>
  <c r="I58" i="19"/>
  <c r="H58" i="19"/>
  <c r="G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K55" i="19"/>
  <c r="J55" i="19"/>
  <c r="I55" i="19"/>
  <c r="H55" i="19"/>
  <c r="G55" i="19"/>
  <c r="F55" i="19"/>
  <c r="K54" i="19"/>
  <c r="J54" i="19"/>
  <c r="I54" i="19"/>
  <c r="H54" i="19"/>
  <c r="G54" i="19"/>
  <c r="F54" i="19"/>
  <c r="K53" i="19"/>
  <c r="J53" i="19"/>
  <c r="I53" i="19"/>
  <c r="H53" i="19"/>
  <c r="G53" i="19"/>
  <c r="F53" i="19"/>
  <c r="K52" i="19"/>
  <c r="J52" i="19"/>
  <c r="I52" i="19"/>
  <c r="H52" i="19"/>
  <c r="G52" i="19"/>
  <c r="F52" i="19"/>
  <c r="K51" i="19"/>
  <c r="J51" i="19"/>
  <c r="I51" i="19"/>
  <c r="H51" i="19"/>
  <c r="G51" i="19"/>
  <c r="F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K48" i="19"/>
  <c r="J48" i="19"/>
  <c r="I48" i="19"/>
  <c r="H48" i="19"/>
  <c r="G48" i="19"/>
  <c r="F48" i="19"/>
  <c r="K47" i="19"/>
  <c r="J47" i="19"/>
  <c r="I47" i="19"/>
  <c r="H47" i="19"/>
  <c r="G47" i="19"/>
  <c r="F47" i="19"/>
  <c r="K46" i="19"/>
  <c r="J46" i="19"/>
  <c r="I46" i="19"/>
  <c r="H46" i="19"/>
  <c r="G46" i="19"/>
  <c r="F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K38" i="19"/>
  <c r="J38" i="19"/>
  <c r="I38" i="19"/>
  <c r="H38" i="19"/>
  <c r="G38" i="19"/>
  <c r="F38" i="19"/>
  <c r="K37" i="19"/>
  <c r="J37" i="19"/>
  <c r="I37" i="19"/>
  <c r="H37" i="19"/>
  <c r="G37" i="19"/>
  <c r="F37" i="19"/>
  <c r="K36" i="19"/>
  <c r="J36" i="19"/>
  <c r="I36" i="19"/>
  <c r="H36" i="19"/>
  <c r="G36" i="19"/>
  <c r="F36" i="19"/>
  <c r="K35" i="19"/>
  <c r="J35" i="19"/>
  <c r="I35" i="19"/>
  <c r="H35" i="19"/>
  <c r="G35" i="19"/>
  <c r="F35" i="19"/>
  <c r="K34" i="19"/>
  <c r="J34" i="19"/>
  <c r="I34" i="19"/>
  <c r="H34" i="19"/>
  <c r="G34" i="19"/>
  <c r="F34" i="19"/>
  <c r="K33" i="19"/>
  <c r="J33" i="19"/>
  <c r="I33" i="19"/>
  <c r="H33" i="19"/>
  <c r="G33" i="19"/>
  <c r="F33" i="19"/>
  <c r="K32" i="19"/>
  <c r="J32" i="19"/>
  <c r="I32" i="19"/>
  <c r="H32" i="19"/>
  <c r="G32" i="19"/>
  <c r="F32" i="19"/>
  <c r="K31" i="19"/>
  <c r="J31" i="19"/>
  <c r="I31" i="19"/>
  <c r="H31" i="19"/>
  <c r="G31" i="19"/>
  <c r="F31" i="19"/>
  <c r="K30" i="19"/>
  <c r="J30" i="19"/>
  <c r="I30" i="19"/>
  <c r="H30" i="19"/>
  <c r="G30" i="19"/>
  <c r="F30" i="19"/>
  <c r="K29" i="19"/>
  <c r="J29" i="19"/>
  <c r="I29" i="19"/>
  <c r="H29" i="19"/>
  <c r="G29" i="19"/>
  <c r="F29" i="19"/>
  <c r="K28" i="19"/>
  <c r="J28" i="19"/>
  <c r="I28" i="19"/>
  <c r="H28" i="19"/>
  <c r="G28" i="19"/>
  <c r="F28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1" i="19"/>
  <c r="J21" i="19"/>
  <c r="I21" i="19"/>
  <c r="H21" i="19"/>
  <c r="G21" i="19"/>
  <c r="F21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K3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G577" i="23"/>
  <c r="F577" i="23"/>
  <c r="G576" i="23"/>
  <c r="F576" i="23"/>
  <c r="G575" i="23"/>
  <c r="F575" i="23"/>
  <c r="G574" i="23"/>
  <c r="F574" i="23"/>
  <c r="G573" i="23"/>
  <c r="F573" i="23"/>
  <c r="G572" i="23"/>
  <c r="F572" i="23"/>
  <c r="G571" i="23"/>
  <c r="F571" i="23"/>
  <c r="G570" i="23"/>
  <c r="F570" i="23"/>
  <c r="G569" i="23"/>
  <c r="F569" i="23"/>
  <c r="G568" i="23"/>
  <c r="F568" i="23"/>
  <c r="G567" i="23"/>
  <c r="F567" i="23"/>
  <c r="G566" i="23"/>
  <c r="F566" i="23"/>
  <c r="G565" i="23"/>
  <c r="F565" i="23"/>
  <c r="G564" i="23"/>
  <c r="F564" i="23"/>
  <c r="G563" i="23"/>
  <c r="F563" i="23"/>
  <c r="G562" i="23"/>
  <c r="F562" i="23"/>
  <c r="G561" i="23"/>
  <c r="F561" i="23"/>
  <c r="G560" i="23"/>
  <c r="F560" i="23"/>
  <c r="G559" i="23"/>
  <c r="F559" i="23"/>
  <c r="G558" i="23"/>
  <c r="G553" i="23"/>
  <c r="F553" i="23"/>
  <c r="G552" i="23"/>
  <c r="F552" i="23"/>
  <c r="G551" i="23"/>
  <c r="F551" i="23"/>
  <c r="G550" i="23"/>
  <c r="F550" i="23"/>
  <c r="G549" i="23"/>
  <c r="F549" i="23"/>
  <c r="G548" i="23"/>
  <c r="F548" i="23"/>
  <c r="G547" i="23"/>
  <c r="F547" i="23"/>
  <c r="G546" i="23"/>
  <c r="F546" i="23"/>
  <c r="G545" i="23"/>
  <c r="F545" i="23"/>
  <c r="G544" i="23"/>
  <c r="F544" i="23"/>
  <c r="G543" i="23"/>
  <c r="F543" i="23"/>
  <c r="G542" i="23"/>
  <c r="F542" i="23"/>
  <c r="G541" i="23"/>
  <c r="F541" i="23"/>
  <c r="G540" i="23"/>
  <c r="F540" i="23"/>
  <c r="G539" i="23"/>
  <c r="F539" i="23"/>
  <c r="G538" i="23"/>
  <c r="F538" i="23"/>
  <c r="G537" i="23"/>
  <c r="F537" i="23"/>
  <c r="G536" i="23"/>
  <c r="F536" i="23"/>
  <c r="G535" i="23"/>
  <c r="H535" i="23" s="1"/>
  <c r="F535" i="23"/>
  <c r="G534" i="23"/>
  <c r="G529" i="23"/>
  <c r="F529" i="23"/>
  <c r="G528" i="23"/>
  <c r="F528" i="23"/>
  <c r="G527" i="23"/>
  <c r="F527" i="23"/>
  <c r="G526" i="23"/>
  <c r="F526" i="23"/>
  <c r="G525" i="23"/>
  <c r="F525" i="23"/>
  <c r="G524" i="23"/>
  <c r="F524" i="23"/>
  <c r="G523" i="23"/>
  <c r="F523" i="23"/>
  <c r="G522" i="23"/>
  <c r="F522" i="23"/>
  <c r="G521" i="23"/>
  <c r="F521" i="23"/>
  <c r="G520" i="23"/>
  <c r="F520" i="23"/>
  <c r="G519" i="23"/>
  <c r="F519" i="23"/>
  <c r="G518" i="23"/>
  <c r="F518" i="23"/>
  <c r="G517" i="23"/>
  <c r="F517" i="23"/>
  <c r="G516" i="23"/>
  <c r="F516" i="23"/>
  <c r="G515" i="23"/>
  <c r="F515" i="23"/>
  <c r="G514" i="23"/>
  <c r="F514" i="23"/>
  <c r="G513" i="23"/>
  <c r="F513" i="23"/>
  <c r="G512" i="23"/>
  <c r="F512" i="23"/>
  <c r="G511" i="23"/>
  <c r="F511" i="23"/>
  <c r="G510" i="23"/>
  <c r="G505" i="23"/>
  <c r="F505" i="23"/>
  <c r="G504" i="23"/>
  <c r="F504" i="23"/>
  <c r="G503" i="23"/>
  <c r="F503" i="23"/>
  <c r="G502" i="23"/>
  <c r="F502" i="23"/>
  <c r="G501" i="23"/>
  <c r="F501" i="23"/>
  <c r="G500" i="23"/>
  <c r="F500" i="23"/>
  <c r="G499" i="23"/>
  <c r="F499" i="23"/>
  <c r="G498" i="23"/>
  <c r="F498" i="23"/>
  <c r="G497" i="23"/>
  <c r="F497" i="23"/>
  <c r="G496" i="23"/>
  <c r="F496" i="23"/>
  <c r="G495" i="23"/>
  <c r="F495" i="23"/>
  <c r="G494" i="23"/>
  <c r="F494" i="23"/>
  <c r="G493" i="23"/>
  <c r="F493" i="23"/>
  <c r="G492" i="23"/>
  <c r="F492" i="23"/>
  <c r="G491" i="23"/>
  <c r="F491" i="23"/>
  <c r="G490" i="23"/>
  <c r="F490" i="23"/>
  <c r="G489" i="23"/>
  <c r="F489" i="23"/>
  <c r="G488" i="23"/>
  <c r="F488" i="23"/>
  <c r="G487" i="23"/>
  <c r="F487" i="23"/>
  <c r="G486" i="23"/>
  <c r="G481" i="23"/>
  <c r="F481" i="23"/>
  <c r="G480" i="23"/>
  <c r="F480" i="23"/>
  <c r="G479" i="23"/>
  <c r="F479" i="23"/>
  <c r="G478" i="23"/>
  <c r="F478" i="23"/>
  <c r="G477" i="23"/>
  <c r="F477" i="23"/>
  <c r="G476" i="23"/>
  <c r="F476" i="23"/>
  <c r="G475" i="23"/>
  <c r="F475" i="23"/>
  <c r="G474" i="23"/>
  <c r="F474" i="23"/>
  <c r="G473" i="23"/>
  <c r="F473" i="23"/>
  <c r="G472" i="23"/>
  <c r="F472" i="23"/>
  <c r="G471" i="23"/>
  <c r="F471" i="23"/>
  <c r="G470" i="23"/>
  <c r="F470" i="23"/>
  <c r="G469" i="23"/>
  <c r="F469" i="23"/>
  <c r="G468" i="23"/>
  <c r="F468" i="23"/>
  <c r="G467" i="23"/>
  <c r="F467" i="23"/>
  <c r="G466" i="23"/>
  <c r="F466" i="23"/>
  <c r="G465" i="23"/>
  <c r="F465" i="23"/>
  <c r="G464" i="23"/>
  <c r="F464" i="23"/>
  <c r="G463" i="23"/>
  <c r="F463" i="23"/>
  <c r="G462" i="23"/>
  <c r="G457" i="23"/>
  <c r="F457" i="23"/>
  <c r="G456" i="23"/>
  <c r="F456" i="23"/>
  <c r="G455" i="23"/>
  <c r="F455" i="23"/>
  <c r="G454" i="23"/>
  <c r="F454" i="23"/>
  <c r="G453" i="23"/>
  <c r="F453" i="23"/>
  <c r="G452" i="23"/>
  <c r="F452" i="23"/>
  <c r="G451" i="23"/>
  <c r="F451" i="23"/>
  <c r="G450" i="23"/>
  <c r="F450" i="23"/>
  <c r="G449" i="23"/>
  <c r="F449" i="23"/>
  <c r="G448" i="23"/>
  <c r="F448" i="23"/>
  <c r="G447" i="23"/>
  <c r="F447" i="23"/>
  <c r="G446" i="23"/>
  <c r="F446" i="23"/>
  <c r="G445" i="23"/>
  <c r="F445" i="23"/>
  <c r="G444" i="23"/>
  <c r="F444" i="23"/>
  <c r="G443" i="23"/>
  <c r="F443" i="23"/>
  <c r="G442" i="23"/>
  <c r="F442" i="23"/>
  <c r="G441" i="23"/>
  <c r="F441" i="23"/>
  <c r="G440" i="23"/>
  <c r="F440" i="23"/>
  <c r="G439" i="23"/>
  <c r="F439" i="23"/>
  <c r="G438" i="23"/>
  <c r="G433" i="23"/>
  <c r="F433" i="23"/>
  <c r="G432" i="23"/>
  <c r="F432" i="23"/>
  <c r="G431" i="23"/>
  <c r="F431" i="23"/>
  <c r="G430" i="23"/>
  <c r="F430" i="23"/>
  <c r="G429" i="23"/>
  <c r="F429" i="23"/>
  <c r="G428" i="23"/>
  <c r="F428" i="23"/>
  <c r="G427" i="23"/>
  <c r="F427" i="23"/>
  <c r="G426" i="23"/>
  <c r="F426" i="23"/>
  <c r="G425" i="23"/>
  <c r="F425" i="23"/>
  <c r="G424" i="23"/>
  <c r="F424" i="23"/>
  <c r="G423" i="23"/>
  <c r="F423" i="23"/>
  <c r="G422" i="23"/>
  <c r="F422" i="23"/>
  <c r="G421" i="23"/>
  <c r="F421" i="23"/>
  <c r="G420" i="23"/>
  <c r="F420" i="23"/>
  <c r="G419" i="23"/>
  <c r="F419" i="23"/>
  <c r="G418" i="23"/>
  <c r="F418" i="23"/>
  <c r="G417" i="23"/>
  <c r="F417" i="23"/>
  <c r="G416" i="23"/>
  <c r="F416" i="23"/>
  <c r="G415" i="23"/>
  <c r="F415" i="23"/>
  <c r="G414" i="23"/>
  <c r="G409" i="23"/>
  <c r="F409" i="23"/>
  <c r="G408" i="23"/>
  <c r="F408" i="23"/>
  <c r="G407" i="23"/>
  <c r="F407" i="23"/>
  <c r="G406" i="23"/>
  <c r="F406" i="23"/>
  <c r="G405" i="23"/>
  <c r="F405" i="23"/>
  <c r="G404" i="23"/>
  <c r="F404" i="23"/>
  <c r="G403" i="23"/>
  <c r="F403" i="23"/>
  <c r="G402" i="23"/>
  <c r="F402" i="23"/>
  <c r="G401" i="23"/>
  <c r="F401" i="23"/>
  <c r="G400" i="23"/>
  <c r="F400" i="23"/>
  <c r="G399" i="23"/>
  <c r="F399" i="23"/>
  <c r="G398" i="23"/>
  <c r="F398" i="23"/>
  <c r="G397" i="23"/>
  <c r="F397" i="23"/>
  <c r="G396" i="23"/>
  <c r="F396" i="23"/>
  <c r="G395" i="23"/>
  <c r="F395" i="23"/>
  <c r="G394" i="23"/>
  <c r="F394" i="23"/>
  <c r="G393" i="23"/>
  <c r="F393" i="23"/>
  <c r="G392" i="23"/>
  <c r="F392" i="23"/>
  <c r="G391" i="23"/>
  <c r="F391" i="23"/>
  <c r="G390" i="23"/>
  <c r="G385" i="23"/>
  <c r="F385" i="23"/>
  <c r="G384" i="23"/>
  <c r="F384" i="23"/>
  <c r="G383" i="23"/>
  <c r="F383" i="23"/>
  <c r="G382" i="23"/>
  <c r="F382" i="23"/>
  <c r="G381" i="23"/>
  <c r="F381" i="23"/>
  <c r="G380" i="23"/>
  <c r="F380" i="23"/>
  <c r="G379" i="23"/>
  <c r="F379" i="23"/>
  <c r="G378" i="23"/>
  <c r="F378" i="23"/>
  <c r="G377" i="23"/>
  <c r="F377" i="23"/>
  <c r="G376" i="23"/>
  <c r="F376" i="23"/>
  <c r="G375" i="23"/>
  <c r="F375" i="23"/>
  <c r="G374" i="23"/>
  <c r="F374" i="23"/>
  <c r="G373" i="23"/>
  <c r="F373" i="23"/>
  <c r="G372" i="23"/>
  <c r="F372" i="23"/>
  <c r="G371" i="23"/>
  <c r="F371" i="23"/>
  <c r="G370" i="23"/>
  <c r="F370" i="23"/>
  <c r="G369" i="23"/>
  <c r="F369" i="23"/>
  <c r="G368" i="23"/>
  <c r="F368" i="23"/>
  <c r="G367" i="23"/>
  <c r="F367" i="23"/>
  <c r="G366" i="23"/>
  <c r="G361" i="23"/>
  <c r="F361" i="23"/>
  <c r="G360" i="23"/>
  <c r="F360" i="23"/>
  <c r="G359" i="23"/>
  <c r="F359" i="23"/>
  <c r="G358" i="23"/>
  <c r="F358" i="23"/>
  <c r="G357" i="23"/>
  <c r="F357" i="23"/>
  <c r="G356" i="23"/>
  <c r="F356" i="23"/>
  <c r="G355" i="23"/>
  <c r="F355" i="23"/>
  <c r="G354" i="23"/>
  <c r="F354" i="23"/>
  <c r="G353" i="23"/>
  <c r="F353" i="23"/>
  <c r="G352" i="23"/>
  <c r="F352" i="23"/>
  <c r="G351" i="23"/>
  <c r="F351" i="23"/>
  <c r="G350" i="23"/>
  <c r="F350" i="23"/>
  <c r="G349" i="23"/>
  <c r="F349" i="23"/>
  <c r="G348" i="23"/>
  <c r="F348" i="23"/>
  <c r="G347" i="23"/>
  <c r="F347" i="23"/>
  <c r="G346" i="23"/>
  <c r="F346" i="23"/>
  <c r="G345" i="23"/>
  <c r="F345" i="23"/>
  <c r="G344" i="23"/>
  <c r="F344" i="23"/>
  <c r="G343" i="23"/>
  <c r="H343" i="23" s="1"/>
  <c r="F343" i="23"/>
  <c r="G342" i="23"/>
  <c r="G337" i="23"/>
  <c r="F337" i="23"/>
  <c r="G336" i="23"/>
  <c r="F336" i="23"/>
  <c r="G335" i="23"/>
  <c r="F335" i="23"/>
  <c r="G334" i="23"/>
  <c r="F334" i="23"/>
  <c r="G333" i="23"/>
  <c r="F333" i="23"/>
  <c r="G332" i="23"/>
  <c r="F332" i="23"/>
  <c r="G331" i="23"/>
  <c r="F331" i="23"/>
  <c r="G330" i="23"/>
  <c r="F330" i="23"/>
  <c r="G329" i="23"/>
  <c r="F329" i="23"/>
  <c r="G328" i="23"/>
  <c r="F328" i="23"/>
  <c r="G327" i="23"/>
  <c r="F327" i="23"/>
  <c r="G326" i="23"/>
  <c r="F326" i="23"/>
  <c r="G325" i="23"/>
  <c r="F325" i="23"/>
  <c r="G324" i="23"/>
  <c r="F324" i="23"/>
  <c r="G323" i="23"/>
  <c r="F323" i="23"/>
  <c r="G322" i="23"/>
  <c r="F322" i="23"/>
  <c r="G321" i="23"/>
  <c r="F321" i="23"/>
  <c r="G320" i="23"/>
  <c r="F320" i="23"/>
  <c r="G319" i="23"/>
  <c r="F319" i="23"/>
  <c r="G318" i="23"/>
  <c r="G313" i="23"/>
  <c r="F313" i="23"/>
  <c r="G312" i="23"/>
  <c r="F312" i="23"/>
  <c r="G311" i="23"/>
  <c r="F311" i="23"/>
  <c r="G310" i="23"/>
  <c r="F310" i="23"/>
  <c r="G309" i="23"/>
  <c r="F309" i="23"/>
  <c r="G308" i="23"/>
  <c r="F308" i="23"/>
  <c r="G307" i="23"/>
  <c r="F307" i="23"/>
  <c r="G306" i="23"/>
  <c r="F306" i="23"/>
  <c r="G305" i="23"/>
  <c r="F305" i="23"/>
  <c r="G304" i="23"/>
  <c r="F304" i="23"/>
  <c r="G303" i="23"/>
  <c r="F303" i="23"/>
  <c r="G302" i="23"/>
  <c r="F302" i="23"/>
  <c r="G301" i="23"/>
  <c r="F301" i="23"/>
  <c r="G300" i="23"/>
  <c r="F300" i="23"/>
  <c r="G299" i="23"/>
  <c r="F299" i="23"/>
  <c r="G298" i="23"/>
  <c r="F298" i="23"/>
  <c r="G297" i="23"/>
  <c r="F297" i="23"/>
  <c r="G296" i="23"/>
  <c r="F296" i="23"/>
  <c r="G295" i="23"/>
  <c r="F295" i="23"/>
  <c r="G294" i="23"/>
  <c r="G289" i="23"/>
  <c r="F289" i="23"/>
  <c r="G288" i="23"/>
  <c r="F288" i="23"/>
  <c r="G287" i="23"/>
  <c r="F287" i="23"/>
  <c r="G286" i="23"/>
  <c r="F286" i="23"/>
  <c r="G285" i="23"/>
  <c r="F285" i="23"/>
  <c r="G284" i="23"/>
  <c r="F284" i="23"/>
  <c r="G283" i="23"/>
  <c r="F283" i="23"/>
  <c r="G282" i="23"/>
  <c r="F282" i="23"/>
  <c r="G281" i="23"/>
  <c r="F281" i="23"/>
  <c r="G280" i="23"/>
  <c r="F280" i="23"/>
  <c r="G279" i="23"/>
  <c r="F279" i="23"/>
  <c r="G278" i="23"/>
  <c r="F278" i="23"/>
  <c r="G277" i="23"/>
  <c r="F277" i="23"/>
  <c r="G276" i="23"/>
  <c r="F276" i="23"/>
  <c r="G275" i="23"/>
  <c r="F275" i="23"/>
  <c r="G274" i="23"/>
  <c r="F274" i="23"/>
  <c r="G273" i="23"/>
  <c r="F273" i="23"/>
  <c r="G272" i="23"/>
  <c r="F272" i="23"/>
  <c r="G271" i="23"/>
  <c r="F271" i="23"/>
  <c r="G270" i="23"/>
  <c r="G265" i="23"/>
  <c r="F265" i="23"/>
  <c r="G264" i="23"/>
  <c r="F264" i="23"/>
  <c r="G263" i="23"/>
  <c r="F263" i="23"/>
  <c r="G262" i="23"/>
  <c r="F262" i="23"/>
  <c r="G261" i="23"/>
  <c r="F261" i="23"/>
  <c r="G260" i="23"/>
  <c r="F260" i="23"/>
  <c r="G259" i="23"/>
  <c r="F259" i="23"/>
  <c r="G258" i="23"/>
  <c r="F258" i="23"/>
  <c r="G257" i="23"/>
  <c r="F257" i="23"/>
  <c r="G256" i="23"/>
  <c r="F256" i="23"/>
  <c r="G255" i="23"/>
  <c r="F255" i="23"/>
  <c r="G254" i="23"/>
  <c r="F254" i="23"/>
  <c r="G253" i="23"/>
  <c r="F253" i="23"/>
  <c r="G252" i="23"/>
  <c r="F252" i="23"/>
  <c r="G251" i="23"/>
  <c r="F251" i="23"/>
  <c r="G250" i="23"/>
  <c r="F250" i="23"/>
  <c r="G249" i="23"/>
  <c r="F249" i="23"/>
  <c r="G248" i="23"/>
  <c r="F248" i="23"/>
  <c r="G247" i="23"/>
  <c r="F247" i="23"/>
  <c r="G246" i="23"/>
  <c r="G241" i="23"/>
  <c r="F241" i="23"/>
  <c r="G240" i="23"/>
  <c r="F240" i="23"/>
  <c r="G239" i="23"/>
  <c r="F239" i="23"/>
  <c r="G238" i="23"/>
  <c r="F238" i="23"/>
  <c r="G237" i="23"/>
  <c r="F237" i="23"/>
  <c r="G236" i="23"/>
  <c r="F236" i="23"/>
  <c r="G235" i="23"/>
  <c r="F235" i="23"/>
  <c r="G234" i="23"/>
  <c r="F234" i="23"/>
  <c r="G233" i="23"/>
  <c r="F233" i="23"/>
  <c r="G232" i="23"/>
  <c r="F232" i="23"/>
  <c r="G231" i="23"/>
  <c r="F231" i="23"/>
  <c r="G230" i="23"/>
  <c r="F230" i="23"/>
  <c r="G229" i="23"/>
  <c r="F229" i="23"/>
  <c r="G228" i="23"/>
  <c r="F228" i="23"/>
  <c r="G227" i="23"/>
  <c r="F227" i="23"/>
  <c r="G226" i="23"/>
  <c r="F226" i="23"/>
  <c r="G225" i="23"/>
  <c r="F225" i="23"/>
  <c r="G224" i="23"/>
  <c r="F224" i="23"/>
  <c r="G223" i="23"/>
  <c r="F223" i="23"/>
  <c r="G222" i="23"/>
  <c r="G217" i="23"/>
  <c r="F217" i="23"/>
  <c r="G216" i="23"/>
  <c r="F216" i="23"/>
  <c r="G215" i="23"/>
  <c r="F215" i="23"/>
  <c r="G214" i="23"/>
  <c r="F214" i="23"/>
  <c r="G213" i="23"/>
  <c r="F213" i="23"/>
  <c r="G212" i="23"/>
  <c r="F212" i="23"/>
  <c r="G211" i="23"/>
  <c r="F211" i="23"/>
  <c r="G210" i="23"/>
  <c r="F210" i="23"/>
  <c r="G209" i="23"/>
  <c r="F209" i="23"/>
  <c r="G208" i="23"/>
  <c r="F208" i="23"/>
  <c r="G207" i="23"/>
  <c r="F207" i="23"/>
  <c r="G206" i="23"/>
  <c r="F206" i="23"/>
  <c r="G205" i="23"/>
  <c r="F205" i="23"/>
  <c r="G204" i="23"/>
  <c r="F204" i="23"/>
  <c r="G203" i="23"/>
  <c r="F203" i="23"/>
  <c r="G202" i="23"/>
  <c r="F202" i="23"/>
  <c r="G201" i="23"/>
  <c r="F201" i="23"/>
  <c r="G200" i="23"/>
  <c r="F200" i="23"/>
  <c r="G199" i="23"/>
  <c r="F199" i="23"/>
  <c r="G198" i="23"/>
  <c r="G193" i="23"/>
  <c r="F193" i="23"/>
  <c r="G192" i="23"/>
  <c r="F192" i="23"/>
  <c r="G191" i="23"/>
  <c r="F191" i="23"/>
  <c r="G190" i="23"/>
  <c r="F190" i="23"/>
  <c r="G189" i="23"/>
  <c r="F189" i="23"/>
  <c r="G188" i="23"/>
  <c r="F188" i="23"/>
  <c r="G187" i="23"/>
  <c r="F187" i="23"/>
  <c r="G186" i="23"/>
  <c r="F186" i="23"/>
  <c r="G185" i="23"/>
  <c r="F185" i="23"/>
  <c r="G184" i="23"/>
  <c r="F184" i="23"/>
  <c r="G183" i="23"/>
  <c r="F183" i="23"/>
  <c r="G182" i="23"/>
  <c r="F182" i="23"/>
  <c r="G181" i="23"/>
  <c r="F181" i="23"/>
  <c r="G180" i="23"/>
  <c r="F180" i="23"/>
  <c r="G179" i="23"/>
  <c r="F179" i="23"/>
  <c r="G178" i="23"/>
  <c r="F178" i="23"/>
  <c r="G177" i="23"/>
  <c r="F177" i="23"/>
  <c r="G176" i="23"/>
  <c r="F176" i="23"/>
  <c r="G175" i="23"/>
  <c r="F175" i="23"/>
  <c r="G174" i="23"/>
  <c r="G169" i="23"/>
  <c r="F169" i="23"/>
  <c r="G168" i="23"/>
  <c r="F168" i="23"/>
  <c r="G167" i="23"/>
  <c r="F167" i="23"/>
  <c r="G166" i="23"/>
  <c r="F166" i="23"/>
  <c r="G165" i="23"/>
  <c r="F165" i="23"/>
  <c r="G164" i="23"/>
  <c r="F164" i="23"/>
  <c r="G163" i="23"/>
  <c r="F163" i="23"/>
  <c r="G162" i="23"/>
  <c r="F162" i="23"/>
  <c r="G161" i="23"/>
  <c r="F161" i="23"/>
  <c r="G160" i="23"/>
  <c r="F160" i="23"/>
  <c r="G159" i="23"/>
  <c r="F159" i="23"/>
  <c r="G158" i="23"/>
  <c r="F158" i="23"/>
  <c r="G157" i="23"/>
  <c r="F157" i="23"/>
  <c r="G156" i="23"/>
  <c r="F156" i="23"/>
  <c r="G155" i="23"/>
  <c r="F155" i="23"/>
  <c r="G154" i="23"/>
  <c r="F154" i="23"/>
  <c r="G153" i="23"/>
  <c r="F153" i="23"/>
  <c r="G152" i="23"/>
  <c r="F152" i="23"/>
  <c r="G151" i="23"/>
  <c r="F151" i="23"/>
  <c r="G150" i="23"/>
  <c r="G145" i="23"/>
  <c r="F145" i="23"/>
  <c r="G144" i="23"/>
  <c r="F144" i="23"/>
  <c r="G143" i="23"/>
  <c r="F143" i="23"/>
  <c r="G142" i="23"/>
  <c r="F142" i="23"/>
  <c r="G141" i="23"/>
  <c r="F141" i="23"/>
  <c r="G140" i="23"/>
  <c r="F140" i="23"/>
  <c r="G139" i="23"/>
  <c r="F139" i="23"/>
  <c r="G138" i="23"/>
  <c r="F138" i="23"/>
  <c r="G137" i="23"/>
  <c r="F137" i="23"/>
  <c r="G136" i="23"/>
  <c r="F136" i="23"/>
  <c r="G135" i="23"/>
  <c r="F135" i="23"/>
  <c r="G134" i="23"/>
  <c r="F134" i="23"/>
  <c r="G133" i="23"/>
  <c r="F133" i="23"/>
  <c r="G132" i="23"/>
  <c r="F132" i="23"/>
  <c r="G131" i="23"/>
  <c r="F131" i="23"/>
  <c r="G130" i="23"/>
  <c r="F130" i="23"/>
  <c r="G129" i="23"/>
  <c r="F129" i="23"/>
  <c r="G128" i="23"/>
  <c r="F128" i="23"/>
  <c r="G127" i="23"/>
  <c r="F127" i="23"/>
  <c r="G126" i="23"/>
  <c r="G121" i="23"/>
  <c r="F121" i="23"/>
  <c r="G120" i="23"/>
  <c r="F120" i="23"/>
  <c r="G119" i="23"/>
  <c r="F119" i="23"/>
  <c r="G118" i="23"/>
  <c r="F118" i="23"/>
  <c r="G117" i="23"/>
  <c r="F117" i="23"/>
  <c r="G116" i="23"/>
  <c r="F116" i="23"/>
  <c r="G115" i="23"/>
  <c r="F115" i="23"/>
  <c r="G114" i="23"/>
  <c r="F114" i="23"/>
  <c r="G113" i="23"/>
  <c r="F113" i="23"/>
  <c r="G112" i="23"/>
  <c r="F112" i="23"/>
  <c r="G111" i="23"/>
  <c r="F111" i="23"/>
  <c r="G110" i="23"/>
  <c r="F110" i="23"/>
  <c r="G109" i="23"/>
  <c r="F109" i="23"/>
  <c r="G108" i="23"/>
  <c r="F108" i="23"/>
  <c r="G107" i="23"/>
  <c r="F107" i="23"/>
  <c r="G106" i="23"/>
  <c r="F106" i="23"/>
  <c r="G105" i="23"/>
  <c r="F105" i="23"/>
  <c r="G104" i="23"/>
  <c r="F104" i="23"/>
  <c r="G103" i="23"/>
  <c r="F103" i="23"/>
  <c r="G102" i="23"/>
  <c r="G97" i="23"/>
  <c r="F97" i="23"/>
  <c r="G96" i="23"/>
  <c r="F96" i="23"/>
  <c r="G95" i="23"/>
  <c r="F95" i="23"/>
  <c r="G94" i="23"/>
  <c r="F94" i="23"/>
  <c r="G93" i="23"/>
  <c r="F93" i="23"/>
  <c r="G92" i="23"/>
  <c r="F92" i="23"/>
  <c r="G91" i="23"/>
  <c r="F91" i="23"/>
  <c r="G90" i="23"/>
  <c r="F90" i="23"/>
  <c r="G89" i="23"/>
  <c r="F89" i="23"/>
  <c r="G88" i="23"/>
  <c r="F88" i="23"/>
  <c r="G87" i="23"/>
  <c r="F87" i="23"/>
  <c r="G86" i="23"/>
  <c r="F86" i="23"/>
  <c r="G85" i="23"/>
  <c r="F85" i="23"/>
  <c r="G84" i="23"/>
  <c r="F84" i="23"/>
  <c r="G83" i="23"/>
  <c r="F83" i="23"/>
  <c r="G82" i="23"/>
  <c r="F82" i="23"/>
  <c r="G81" i="23"/>
  <c r="F81" i="23"/>
  <c r="G80" i="23"/>
  <c r="F80" i="23"/>
  <c r="G79" i="23"/>
  <c r="F79" i="23"/>
  <c r="G78" i="23"/>
  <c r="G73" i="23"/>
  <c r="F73" i="23"/>
  <c r="G72" i="23"/>
  <c r="F72" i="23"/>
  <c r="G71" i="23"/>
  <c r="F71" i="23"/>
  <c r="G70" i="23"/>
  <c r="F70" i="23"/>
  <c r="G69" i="23"/>
  <c r="F69" i="23"/>
  <c r="G68" i="23"/>
  <c r="F68" i="23"/>
  <c r="G67" i="23"/>
  <c r="F67" i="23"/>
  <c r="G66" i="23"/>
  <c r="F66" i="23"/>
  <c r="G65" i="23"/>
  <c r="F65" i="23"/>
  <c r="G64" i="23"/>
  <c r="F64" i="23"/>
  <c r="G63" i="23"/>
  <c r="F63" i="23"/>
  <c r="G62" i="23"/>
  <c r="F62" i="23"/>
  <c r="G61" i="23"/>
  <c r="F61" i="23"/>
  <c r="G60" i="23"/>
  <c r="F60" i="23"/>
  <c r="G59" i="23"/>
  <c r="F59" i="23"/>
  <c r="G58" i="23"/>
  <c r="F58" i="23"/>
  <c r="G57" i="23"/>
  <c r="F57" i="23"/>
  <c r="G56" i="23"/>
  <c r="F56" i="23"/>
  <c r="G55" i="23"/>
  <c r="F55" i="23"/>
  <c r="G54" i="23"/>
  <c r="G49" i="23"/>
  <c r="F49" i="23"/>
  <c r="G48" i="23"/>
  <c r="F48" i="23"/>
  <c r="G47" i="23"/>
  <c r="F47" i="23"/>
  <c r="G46" i="23"/>
  <c r="F46" i="23"/>
  <c r="G45" i="23"/>
  <c r="F45" i="23"/>
  <c r="G44" i="23"/>
  <c r="F44" i="23"/>
  <c r="G43" i="23"/>
  <c r="F43" i="23"/>
  <c r="G42" i="23"/>
  <c r="F42" i="23"/>
  <c r="G41" i="23"/>
  <c r="F41" i="23"/>
  <c r="G40" i="23"/>
  <c r="F40" i="23"/>
  <c r="G39" i="23"/>
  <c r="F39" i="23"/>
  <c r="G38" i="23"/>
  <c r="F38" i="23"/>
  <c r="G37" i="23"/>
  <c r="F37" i="23"/>
  <c r="G36" i="23"/>
  <c r="F36" i="23"/>
  <c r="G35" i="23"/>
  <c r="F35" i="23"/>
  <c r="G34" i="23"/>
  <c r="F34" i="23"/>
  <c r="G33" i="23"/>
  <c r="F33" i="23"/>
  <c r="G32" i="23"/>
  <c r="F32" i="23"/>
  <c r="G31" i="23"/>
  <c r="F31" i="23"/>
  <c r="G30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P535" i="21" s="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P343" i="21" s="1"/>
  <c r="N343" i="21"/>
  <c r="O342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O319" i="21"/>
  <c r="P319" i="21" s="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P199" i="21" s="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P7" i="21" s="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N55" i="22"/>
  <c r="G55" i="22"/>
  <c r="H55" i="22" s="1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AK1" i="7"/>
  <c r="AJ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P55" i="20" s="1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H55" i="20" s="1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AJ103" i="7"/>
  <c r="AI103" i="7"/>
  <c r="AJ102" i="7"/>
  <c r="AI102" i="7"/>
  <c r="AJ101" i="7"/>
  <c r="AI101" i="7"/>
  <c r="AJ100" i="7"/>
  <c r="AI100" i="7"/>
  <c r="AJ99" i="7"/>
  <c r="AI99" i="7"/>
  <c r="AJ98" i="7"/>
  <c r="AI98" i="7"/>
  <c r="AJ97" i="7"/>
  <c r="AI97" i="7"/>
  <c r="AJ96" i="7"/>
  <c r="AI96" i="7"/>
  <c r="AJ95" i="7"/>
  <c r="AI95" i="7"/>
  <c r="AJ94" i="7"/>
  <c r="AI94" i="7"/>
  <c r="AJ93" i="7"/>
  <c r="AI93" i="7"/>
  <c r="AJ92" i="7"/>
  <c r="AI92" i="7"/>
  <c r="AJ91" i="7"/>
  <c r="AI91" i="7"/>
  <c r="AJ90" i="7"/>
  <c r="AI90" i="7"/>
  <c r="AJ89" i="7"/>
  <c r="AI89" i="7"/>
  <c r="AJ88" i="7"/>
  <c r="AI88" i="7"/>
  <c r="AJ87" i="7"/>
  <c r="AI87" i="7"/>
  <c r="AJ86" i="7"/>
  <c r="AI86" i="7"/>
  <c r="AJ85" i="7"/>
  <c r="AI85" i="7"/>
  <c r="AJ84" i="7"/>
  <c r="AI84" i="7"/>
  <c r="AJ83" i="7"/>
  <c r="AI83" i="7"/>
  <c r="AJ82" i="7"/>
  <c r="AI82" i="7"/>
  <c r="AJ81" i="7"/>
  <c r="AI81" i="7"/>
  <c r="AJ80" i="7"/>
  <c r="AI80" i="7"/>
  <c r="AJ79" i="7"/>
  <c r="AI79" i="7"/>
  <c r="AJ78" i="7"/>
  <c r="AI78" i="7"/>
  <c r="AJ77" i="7"/>
  <c r="AI77" i="7"/>
  <c r="AJ76" i="7"/>
  <c r="AI76" i="7"/>
  <c r="AJ75" i="7"/>
  <c r="AI75" i="7"/>
  <c r="AJ74" i="7"/>
  <c r="AI74" i="7"/>
  <c r="AJ73" i="7"/>
  <c r="AI73" i="7"/>
  <c r="AJ72" i="7"/>
  <c r="AI72" i="7"/>
  <c r="AJ71" i="7"/>
  <c r="AI71" i="7"/>
  <c r="AJ70" i="7"/>
  <c r="AI70" i="7"/>
  <c r="AJ69" i="7"/>
  <c r="AI69" i="7"/>
  <c r="AJ68" i="7"/>
  <c r="AI68" i="7"/>
  <c r="AJ67" i="7"/>
  <c r="AI67" i="7"/>
  <c r="AJ66" i="7"/>
  <c r="AI66" i="7"/>
  <c r="AJ65" i="7"/>
  <c r="AI65" i="7"/>
  <c r="AJ64" i="7"/>
  <c r="AI64" i="7"/>
  <c r="AJ63" i="7"/>
  <c r="AI63" i="7"/>
  <c r="AJ62" i="7"/>
  <c r="AI62" i="7"/>
  <c r="AJ61" i="7"/>
  <c r="AI61" i="7"/>
  <c r="AJ60" i="7"/>
  <c r="AI60" i="7"/>
  <c r="AJ59" i="7"/>
  <c r="AI59" i="7"/>
  <c r="AJ58" i="7"/>
  <c r="AI58" i="7"/>
  <c r="AJ57" i="7"/>
  <c r="AI57" i="7"/>
  <c r="AJ56" i="7"/>
  <c r="AI56" i="7"/>
  <c r="AJ55" i="7"/>
  <c r="AI55" i="7"/>
  <c r="AJ54" i="7"/>
  <c r="AI54" i="7"/>
  <c r="AJ53" i="7"/>
  <c r="AI53" i="7"/>
  <c r="AJ52" i="7"/>
  <c r="AI52" i="7"/>
  <c r="AJ51" i="7"/>
  <c r="AI51" i="7"/>
  <c r="AJ50" i="7"/>
  <c r="AI50" i="7"/>
  <c r="AJ49" i="7"/>
  <c r="AI49" i="7"/>
  <c r="AJ48" i="7"/>
  <c r="AI48" i="7"/>
  <c r="AJ47" i="7"/>
  <c r="AI47" i="7"/>
  <c r="AJ46" i="7"/>
  <c r="AI46" i="7"/>
  <c r="AJ45" i="7"/>
  <c r="AI45" i="7"/>
  <c r="AJ44" i="7"/>
  <c r="AI44" i="7"/>
  <c r="AJ43" i="7"/>
  <c r="AI43" i="7"/>
  <c r="AJ42" i="7"/>
  <c r="AI42" i="7"/>
  <c r="AJ41" i="7"/>
  <c r="AI41" i="7"/>
  <c r="AJ40" i="7"/>
  <c r="AI40" i="7"/>
  <c r="AJ39" i="7"/>
  <c r="AI39" i="7"/>
  <c r="AJ38" i="7"/>
  <c r="AI38" i="7"/>
  <c r="AJ37" i="7"/>
  <c r="AI37" i="7"/>
  <c r="AJ36" i="7"/>
  <c r="AI36" i="7"/>
  <c r="AJ35" i="7"/>
  <c r="AI35" i="7"/>
  <c r="AJ34" i="7"/>
  <c r="AI34" i="7"/>
  <c r="AJ33" i="7"/>
  <c r="AI33" i="7"/>
  <c r="AJ32" i="7"/>
  <c r="AI32" i="7"/>
  <c r="AJ31" i="7"/>
  <c r="AI31" i="7"/>
  <c r="AJ30" i="7"/>
  <c r="AI30" i="7"/>
  <c r="AJ29" i="7"/>
  <c r="AI29" i="7"/>
  <c r="AJ28" i="7"/>
  <c r="AI28" i="7"/>
  <c r="AJ27" i="7"/>
  <c r="AI27" i="7"/>
  <c r="AJ26" i="7"/>
  <c r="AI26" i="7"/>
  <c r="AJ25" i="7"/>
  <c r="AI25" i="7"/>
  <c r="AJ24" i="7"/>
  <c r="AI24" i="7"/>
  <c r="AJ23" i="7"/>
  <c r="AI23" i="7"/>
  <c r="AJ22" i="7"/>
  <c r="AI22" i="7"/>
  <c r="AJ21" i="7"/>
  <c r="AI21" i="7"/>
  <c r="AJ20" i="7"/>
  <c r="AI20" i="7"/>
  <c r="AJ19" i="7"/>
  <c r="AI19" i="7"/>
  <c r="AJ18" i="7"/>
  <c r="AI18" i="7"/>
  <c r="AJ17" i="7"/>
  <c r="AI17" i="7"/>
  <c r="AJ16" i="7"/>
  <c r="AI16" i="7"/>
  <c r="AJ15" i="7"/>
  <c r="AI15" i="7"/>
  <c r="AJ14" i="7"/>
  <c r="AI14" i="7"/>
  <c r="AJ13" i="7"/>
  <c r="AI13" i="7"/>
  <c r="AJ12" i="7"/>
  <c r="AI12" i="7"/>
  <c r="AJ11" i="7"/>
  <c r="AI11" i="7"/>
  <c r="AJ10" i="7"/>
  <c r="AI10" i="7"/>
  <c r="AJ9" i="7"/>
  <c r="AI9" i="7"/>
  <c r="AJ8" i="7"/>
  <c r="AI8" i="7"/>
  <c r="AJ7" i="7"/>
  <c r="AI7" i="7"/>
  <c r="AJ6" i="7"/>
  <c r="AI6" i="7"/>
  <c r="AJ5" i="7"/>
  <c r="AI5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H31" i="22" l="1"/>
  <c r="H103" i="22"/>
  <c r="Y182" i="18" s="1"/>
  <c r="P31" i="20"/>
  <c r="H175" i="23"/>
  <c r="AC179" i="18" s="1"/>
  <c r="H367" i="23"/>
  <c r="AA181" i="18" s="1"/>
  <c r="H559" i="23"/>
  <c r="P127" i="21"/>
  <c r="P463" i="21"/>
  <c r="AH172" i="18" s="1"/>
  <c r="H439" i="23"/>
  <c r="AD181" i="18" s="1"/>
  <c r="H103" i="23"/>
  <c r="H295" i="23"/>
  <c r="AC180" i="18" s="1"/>
  <c r="H79" i="23"/>
  <c r="H271" i="23"/>
  <c r="H463" i="23"/>
  <c r="H55" i="23"/>
  <c r="H7" i="23"/>
  <c r="H199" i="23"/>
  <c r="AD179" i="18" s="1"/>
  <c r="P31" i="22"/>
  <c r="AG179" i="18" s="1"/>
  <c r="P103" i="22"/>
  <c r="P175" i="21"/>
  <c r="AK169" i="18" s="1"/>
  <c r="P511" i="21"/>
  <c r="AJ172" i="18" s="1"/>
  <c r="P151" i="21"/>
  <c r="AJ169" i="18" s="1"/>
  <c r="P487" i="21"/>
  <c r="AI172" i="18" s="1"/>
  <c r="P103" i="21"/>
  <c r="AH169" i="18" s="1"/>
  <c r="P295" i="21"/>
  <c r="P79" i="21"/>
  <c r="AL168" i="18" s="1"/>
  <c r="P271" i="21"/>
  <c r="AJ170" i="18" s="1"/>
  <c r="P415" i="21"/>
  <c r="AK171" i="18" s="1"/>
  <c r="P55" i="21"/>
  <c r="AK168" i="18" s="1"/>
  <c r="P247" i="21"/>
  <c r="AI170" i="18" s="1"/>
  <c r="P391" i="21"/>
  <c r="P439" i="21"/>
  <c r="AL171" i="18" s="1"/>
  <c r="P31" i="21"/>
  <c r="P223" i="21"/>
  <c r="AH170" i="18" s="1"/>
  <c r="P367" i="21"/>
  <c r="AI171" i="18" s="1"/>
  <c r="P559" i="21"/>
  <c r="AL172" i="18" s="1"/>
  <c r="H127" i="21"/>
  <c r="H175" i="21"/>
  <c r="AC169" i="18" s="1"/>
  <c r="H103" i="21"/>
  <c r="Z169" i="18" s="1"/>
  <c r="H151" i="21"/>
  <c r="AB169" i="18" s="1"/>
  <c r="H199" i="21"/>
  <c r="AD169" i="18" s="1"/>
  <c r="H31" i="20"/>
  <c r="H151" i="23"/>
  <c r="AB179" i="18" s="1"/>
  <c r="H247" i="23"/>
  <c r="H31" i="23"/>
  <c r="H415" i="23"/>
  <c r="H127" i="23"/>
  <c r="AA179" i="18" s="1"/>
  <c r="H223" i="23"/>
  <c r="Z180" i="18" s="1"/>
  <c r="H319" i="23"/>
  <c r="AD180" i="18" s="1"/>
  <c r="H511" i="23"/>
  <c r="AB182" i="18" s="1"/>
  <c r="H391" i="23"/>
  <c r="AB181" i="18" s="1"/>
  <c r="H487" i="23"/>
  <c r="AA182" i="18" s="1"/>
  <c r="P79" i="22"/>
  <c r="AG181" i="18" s="1"/>
  <c r="H79" i="22"/>
  <c r="Y181" i="18" s="1"/>
  <c r="H223" i="21"/>
  <c r="Z170" i="18" s="1"/>
  <c r="H271" i="21"/>
  <c r="AB170" i="18" s="1"/>
  <c r="H319" i="21"/>
  <c r="AD170" i="18" s="1"/>
  <c r="H367" i="21"/>
  <c r="AA171" i="18" s="1"/>
  <c r="H415" i="21"/>
  <c r="AC171" i="18" s="1"/>
  <c r="H463" i="21"/>
  <c r="Z172" i="18" s="1"/>
  <c r="H511" i="21"/>
  <c r="AB172" i="18" s="1"/>
  <c r="H559" i="21"/>
  <c r="H247" i="21"/>
  <c r="AA170" i="18" s="1"/>
  <c r="H295" i="21"/>
  <c r="H391" i="21"/>
  <c r="AB171" i="18" s="1"/>
  <c r="H439" i="21"/>
  <c r="AD171" i="18" s="1"/>
  <c r="H487" i="21"/>
  <c r="AA172" i="18" s="1"/>
  <c r="H535" i="21"/>
  <c r="AC172" i="18" s="1"/>
  <c r="P79" i="20"/>
  <c r="AG171" i="18" s="1"/>
  <c r="P103" i="20"/>
  <c r="AG172" i="18" s="1"/>
  <c r="H103" i="20"/>
  <c r="Y172" i="18" s="1"/>
  <c r="H79" i="20"/>
  <c r="Y171" i="18" s="1"/>
  <c r="AL181" i="18"/>
  <c r="AK182" i="18"/>
  <c r="AC182" i="18"/>
  <c r="AC181" i="18"/>
  <c r="AD172" i="18"/>
  <c r="AG170" i="18"/>
  <c r="AK180" i="18"/>
  <c r="AH182" i="18"/>
  <c r="AL182" i="18"/>
  <c r="AH180" i="18"/>
  <c r="AK181" i="18"/>
  <c r="AJ182" i="18"/>
  <c r="AC178" i="18"/>
  <c r="AG180" i="18"/>
  <c r="Y180" i="18"/>
  <c r="Y170" i="18"/>
  <c r="J105" i="7"/>
  <c r="AB178" i="18"/>
  <c r="AK178" i="18"/>
  <c r="AJ179" i="18"/>
  <c r="AI180" i="18"/>
  <c r="AH181" i="18"/>
  <c r="Y179" i="18"/>
  <c r="AK179" i="18"/>
  <c r="AI181" i="18"/>
  <c r="AL178" i="18"/>
  <c r="AA180" i="18"/>
  <c r="AJ180" i="18"/>
  <c r="Z181" i="18"/>
  <c r="AI178" i="18"/>
  <c r="AD178" i="18"/>
  <c r="AL179" i="18"/>
  <c r="AB180" i="18"/>
  <c r="AJ181" i="18"/>
  <c r="Z182" i="18"/>
  <c r="AI182" i="18"/>
  <c r="AD182" i="18"/>
  <c r="AA178" i="18"/>
  <c r="AJ178" i="18"/>
  <c r="AI179" i="18"/>
  <c r="AL180" i="18"/>
  <c r="AK170" i="18"/>
  <c r="H7" i="21"/>
  <c r="AA168" i="18" s="1"/>
  <c r="AJ168" i="18"/>
  <c r="AI168" i="18"/>
  <c r="AL169" i="18"/>
  <c r="AJ171" i="18"/>
  <c r="H55" i="21"/>
  <c r="AC168" i="18" s="1"/>
  <c r="AC170" i="18"/>
  <c r="H343" i="21"/>
  <c r="Z171" i="18" s="1"/>
  <c r="AH171" i="18"/>
  <c r="AK172" i="18"/>
  <c r="H31" i="21"/>
  <c r="AB168" i="18" s="1"/>
  <c r="H79" i="21"/>
  <c r="AD168" i="18" s="1"/>
  <c r="AL170" i="18"/>
  <c r="P7" i="22"/>
  <c r="AG178" i="18" s="1"/>
  <c r="AG182" i="18"/>
  <c r="H7" i="22"/>
  <c r="Y178" i="18" s="1"/>
  <c r="P7" i="20"/>
  <c r="AG168" i="18" s="1"/>
  <c r="Y169" i="18"/>
  <c r="H7" i="20"/>
  <c r="Y168" i="18" s="1"/>
  <c r="AG169" i="18"/>
  <c r="O3" i="16"/>
  <c r="AH179" i="18" s="1"/>
  <c r="G3" i="16"/>
  <c r="Z179" i="18" s="1"/>
  <c r="O3" i="15"/>
  <c r="AI169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R100" i="6"/>
  <c r="R99" i="6"/>
  <c r="R98" i="6"/>
  <c r="S98" i="6" s="1"/>
  <c r="R97" i="6"/>
  <c r="R96" i="6"/>
  <c r="R95" i="6"/>
  <c r="R94" i="6"/>
  <c r="R93" i="6"/>
  <c r="S93" i="6" s="1"/>
  <c r="R92" i="6"/>
  <c r="R91" i="6"/>
  <c r="R90" i="6"/>
  <c r="R89" i="6"/>
  <c r="S89" i="6" s="1"/>
  <c r="R88" i="6"/>
  <c r="R87" i="6"/>
  <c r="R86" i="6"/>
  <c r="R85" i="6"/>
  <c r="R84" i="6"/>
  <c r="R83" i="6"/>
  <c r="R82" i="6"/>
  <c r="R81" i="6"/>
  <c r="S81" i="6" s="1"/>
  <c r="R80" i="6"/>
  <c r="R79" i="6"/>
  <c r="R78" i="6"/>
  <c r="R77" i="6"/>
  <c r="S77" i="6" s="1"/>
  <c r="R76" i="6"/>
  <c r="R75" i="6"/>
  <c r="R74" i="6"/>
  <c r="S74" i="6" s="1"/>
  <c r="R73" i="6"/>
  <c r="S73" i="6" s="1"/>
  <c r="R72" i="6"/>
  <c r="R71" i="6"/>
  <c r="R70" i="6"/>
  <c r="R69" i="6"/>
  <c r="S69" i="6" s="1"/>
  <c r="R68" i="6"/>
  <c r="R67" i="6"/>
  <c r="R66" i="6"/>
  <c r="R65" i="6"/>
  <c r="S65" i="6" s="1"/>
  <c r="R64" i="6"/>
  <c r="R63" i="6"/>
  <c r="R62" i="6"/>
  <c r="R61" i="6"/>
  <c r="S61" i="6" s="1"/>
  <c r="R60" i="6"/>
  <c r="R59" i="6"/>
  <c r="R58" i="6"/>
  <c r="R57" i="6"/>
  <c r="S57" i="6" s="1"/>
  <c r="R56" i="6"/>
  <c r="R55" i="6"/>
  <c r="R54" i="6"/>
  <c r="R53" i="6"/>
  <c r="S53" i="6" s="1"/>
  <c r="R52" i="6"/>
  <c r="R51" i="6"/>
  <c r="R50" i="6"/>
  <c r="S50" i="6" s="1"/>
  <c r="R49" i="6"/>
  <c r="S49" i="6" s="1"/>
  <c r="R48" i="6"/>
  <c r="R47" i="6"/>
  <c r="R46" i="6"/>
  <c r="R45" i="6"/>
  <c r="S45" i="6" s="1"/>
  <c r="R44" i="6"/>
  <c r="R43" i="6"/>
  <c r="R42" i="6"/>
  <c r="R41" i="6"/>
  <c r="S41" i="6" s="1"/>
  <c r="R40" i="6"/>
  <c r="R39" i="6"/>
  <c r="R38" i="6"/>
  <c r="R37" i="6"/>
  <c r="S37" i="6" s="1"/>
  <c r="R36" i="6"/>
  <c r="R35" i="6"/>
  <c r="R34" i="6"/>
  <c r="R33" i="6"/>
  <c r="S33" i="6" s="1"/>
  <c r="R32" i="6"/>
  <c r="R31" i="6"/>
  <c r="R30" i="6"/>
  <c r="R29" i="6"/>
  <c r="S29" i="6" s="1"/>
  <c r="R28" i="6"/>
  <c r="R27" i="6"/>
  <c r="R26" i="6"/>
  <c r="S26" i="6" s="1"/>
  <c r="R25" i="6"/>
  <c r="S25" i="6" s="1"/>
  <c r="R24" i="6"/>
  <c r="R23" i="6"/>
  <c r="R22" i="6"/>
  <c r="S22" i="6" s="1"/>
  <c r="R21" i="6"/>
  <c r="S21" i="6" s="1"/>
  <c r="R20" i="6"/>
  <c r="R19" i="6"/>
  <c r="R18" i="6"/>
  <c r="S18" i="6" s="1"/>
  <c r="R17" i="6"/>
  <c r="S17" i="6" s="1"/>
  <c r="R16" i="6"/>
  <c r="R15" i="6"/>
  <c r="R14" i="6"/>
  <c r="S14" i="6" s="1"/>
  <c r="R13" i="6"/>
  <c r="S13" i="6" s="1"/>
  <c r="R12" i="6"/>
  <c r="R11" i="6"/>
  <c r="R10" i="6"/>
  <c r="S10" i="6" s="1"/>
  <c r="R9" i="6"/>
  <c r="S9" i="6" s="1"/>
  <c r="R8" i="6"/>
  <c r="R7" i="6"/>
  <c r="R6" i="6"/>
  <c r="S6" i="6" s="1"/>
  <c r="R5" i="6"/>
  <c r="S5" i="6" s="1"/>
  <c r="R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O4" i="6" s="1"/>
  <c r="T3" i="6"/>
  <c r="R3" i="6"/>
  <c r="S3" i="6" s="1"/>
  <c r="P3" i="6"/>
  <c r="N3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I20" i="6" s="1"/>
  <c r="H19" i="6"/>
  <c r="H18" i="6"/>
  <c r="H17" i="6"/>
  <c r="H16" i="6"/>
  <c r="H15" i="6"/>
  <c r="H14" i="6"/>
  <c r="I14" i="6" s="1"/>
  <c r="H13" i="6"/>
  <c r="H12" i="6"/>
  <c r="I12" i="6" s="1"/>
  <c r="H11" i="6"/>
  <c r="H10" i="6"/>
  <c r="H9" i="6"/>
  <c r="H8" i="6"/>
  <c r="H7" i="6"/>
  <c r="H6" i="6"/>
  <c r="H5" i="6"/>
  <c r="H4" i="6"/>
  <c r="H3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E6" i="6" s="1"/>
  <c r="D5" i="6"/>
  <c r="D4" i="6"/>
  <c r="D3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O10" i="6" l="1"/>
  <c r="O35" i="6"/>
  <c r="I4" i="6"/>
  <c r="O15" i="6"/>
  <c r="O27" i="6"/>
  <c r="O39" i="6"/>
  <c r="O51" i="6"/>
  <c r="O63" i="6"/>
  <c r="O75" i="6"/>
  <c r="O99" i="6"/>
  <c r="S85" i="6"/>
  <c r="S97" i="6"/>
  <c r="O82" i="6"/>
  <c r="O11" i="6"/>
  <c r="O83" i="6"/>
  <c r="O18" i="6"/>
  <c r="O42" i="6"/>
  <c r="O66" i="6"/>
  <c r="O90" i="6"/>
  <c r="S34" i="6"/>
  <c r="S58" i="6"/>
  <c r="S82" i="6"/>
  <c r="O34" i="6"/>
  <c r="O58" i="6"/>
  <c r="O23" i="6"/>
  <c r="O47" i="6"/>
  <c r="O7" i="6"/>
  <c r="O19" i="6"/>
  <c r="O31" i="6"/>
  <c r="O43" i="6"/>
  <c r="O55" i="6"/>
  <c r="O67" i="6"/>
  <c r="O91" i="6"/>
  <c r="O59" i="6"/>
  <c r="O26" i="6"/>
  <c r="O50" i="6"/>
  <c r="O74" i="6"/>
  <c r="O98" i="6"/>
  <c r="S42" i="6"/>
  <c r="S66" i="6"/>
  <c r="S90" i="6"/>
  <c r="C181" i="18"/>
  <c r="D182" i="18"/>
  <c r="O5" i="6"/>
  <c r="O13" i="6"/>
  <c r="O21" i="6"/>
  <c r="O29" i="6"/>
  <c r="O37" i="6"/>
  <c r="O45" i="6"/>
  <c r="O53" i="6"/>
  <c r="O61" i="6"/>
  <c r="O69" i="6"/>
  <c r="O77" i="6"/>
  <c r="O85" i="6"/>
  <c r="O93" i="6"/>
  <c r="O101" i="6"/>
  <c r="O6" i="6"/>
  <c r="O14" i="6"/>
  <c r="O22" i="6"/>
  <c r="O30" i="6"/>
  <c r="O38" i="6"/>
  <c r="O46" i="6"/>
  <c r="O54" i="6"/>
  <c r="O62" i="6"/>
  <c r="O70" i="6"/>
  <c r="O78" i="6"/>
  <c r="O86" i="6"/>
  <c r="O94" i="6"/>
  <c r="O102" i="6"/>
  <c r="O79" i="6"/>
  <c r="O95" i="6"/>
  <c r="O3" i="6"/>
  <c r="O8" i="6"/>
  <c r="O16" i="6"/>
  <c r="O24" i="6"/>
  <c r="O71" i="6"/>
  <c r="O87" i="6"/>
  <c r="O103" i="6"/>
  <c r="S3" i="8"/>
  <c r="O9" i="6"/>
  <c r="O17" i="6"/>
  <c r="O25" i="6"/>
  <c r="O33" i="6"/>
  <c r="O41" i="6"/>
  <c r="O49" i="6"/>
  <c r="O57" i="6"/>
  <c r="O65" i="6"/>
  <c r="O73" i="6"/>
  <c r="O81" i="6"/>
  <c r="O89" i="6"/>
  <c r="O97" i="6"/>
  <c r="I5" i="6"/>
  <c r="I21" i="6"/>
  <c r="I13" i="6"/>
  <c r="E8" i="6"/>
  <c r="E16" i="6"/>
  <c r="E24" i="6"/>
  <c r="E32" i="6"/>
  <c r="E40" i="6"/>
  <c r="E48" i="6"/>
  <c r="E56" i="6"/>
  <c r="E64" i="6"/>
  <c r="E72" i="6"/>
  <c r="E80" i="6"/>
  <c r="E88" i="6"/>
  <c r="E96" i="6"/>
  <c r="I6" i="6"/>
  <c r="I22" i="6"/>
  <c r="I30" i="6"/>
  <c r="I38" i="6"/>
  <c r="I46" i="6"/>
  <c r="I54" i="6"/>
  <c r="I62" i="6"/>
  <c r="I70" i="6"/>
  <c r="I78" i="6"/>
  <c r="I86" i="6"/>
  <c r="I94" i="6"/>
  <c r="I102" i="6"/>
  <c r="E9" i="6"/>
  <c r="E17" i="6"/>
  <c r="E25" i="6"/>
  <c r="E33" i="6"/>
  <c r="E41" i="6"/>
  <c r="E49" i="6"/>
  <c r="E57" i="6"/>
  <c r="E65" i="6"/>
  <c r="E73" i="6"/>
  <c r="E81" i="6"/>
  <c r="E89" i="6"/>
  <c r="E97" i="6"/>
  <c r="I7" i="6"/>
  <c r="I15" i="6"/>
  <c r="I23" i="6"/>
  <c r="I31" i="6"/>
  <c r="I39" i="6"/>
  <c r="I47" i="6"/>
  <c r="I55" i="6"/>
  <c r="I63" i="6"/>
  <c r="I71" i="6"/>
  <c r="I79" i="6"/>
  <c r="I87" i="6"/>
  <c r="I95" i="6"/>
  <c r="I103" i="6"/>
  <c r="E10" i="6"/>
  <c r="E18" i="6"/>
  <c r="E26" i="6"/>
  <c r="E34" i="6"/>
  <c r="E42" i="6"/>
  <c r="E50" i="6"/>
  <c r="E58" i="6"/>
  <c r="E66" i="6"/>
  <c r="E74" i="6"/>
  <c r="E82" i="6"/>
  <c r="E90" i="6"/>
  <c r="E98" i="6"/>
  <c r="I8" i="6"/>
  <c r="I16" i="6"/>
  <c r="I24" i="6"/>
  <c r="I32" i="6"/>
  <c r="I40" i="6"/>
  <c r="I48" i="6"/>
  <c r="I56" i="6"/>
  <c r="I64" i="6"/>
  <c r="I72" i="6"/>
  <c r="I80" i="6"/>
  <c r="I88" i="6"/>
  <c r="I96" i="6"/>
  <c r="E3" i="6"/>
  <c r="E11" i="6"/>
  <c r="E19" i="6"/>
  <c r="E27" i="6"/>
  <c r="E35" i="6"/>
  <c r="E43" i="6"/>
  <c r="E51" i="6"/>
  <c r="E59" i="6"/>
  <c r="E67" i="6"/>
  <c r="E75" i="6"/>
  <c r="E83" i="6"/>
  <c r="E91" i="6"/>
  <c r="E99" i="6"/>
  <c r="I9" i="6"/>
  <c r="I17" i="6"/>
  <c r="I25" i="6"/>
  <c r="I33" i="6"/>
  <c r="I41" i="6"/>
  <c r="I49" i="6"/>
  <c r="I57" i="6"/>
  <c r="I65" i="6"/>
  <c r="I73" i="6"/>
  <c r="I81" i="6"/>
  <c r="I89" i="6"/>
  <c r="I97" i="6"/>
  <c r="I10" i="6"/>
  <c r="E5" i="6"/>
  <c r="E13" i="6"/>
  <c r="E21" i="6"/>
  <c r="E29" i="6"/>
  <c r="E37" i="6"/>
  <c r="E45" i="6"/>
  <c r="E53" i="6"/>
  <c r="E61" i="6"/>
  <c r="E69" i="6"/>
  <c r="E77" i="6"/>
  <c r="E85" i="6"/>
  <c r="E93" i="6"/>
  <c r="E101" i="6"/>
  <c r="I3" i="6"/>
  <c r="I11" i="6"/>
  <c r="I19" i="6"/>
  <c r="I27" i="6"/>
  <c r="I35" i="6"/>
  <c r="I43" i="6"/>
  <c r="I51" i="6"/>
  <c r="I59" i="6"/>
  <c r="I67" i="6"/>
  <c r="I75" i="6"/>
  <c r="I83" i="6"/>
  <c r="I91" i="6"/>
  <c r="I99" i="6"/>
  <c r="S11" i="6"/>
  <c r="S19" i="6"/>
  <c r="S27" i="6"/>
  <c r="S35" i="6"/>
  <c r="S43" i="6"/>
  <c r="S51" i="6"/>
  <c r="S59" i="6"/>
  <c r="S67" i="6"/>
  <c r="S75" i="6"/>
  <c r="S83" i="6"/>
  <c r="S91" i="6"/>
  <c r="S99" i="6"/>
  <c r="O12" i="6"/>
  <c r="O20" i="6"/>
  <c r="O28" i="6"/>
  <c r="O36" i="6"/>
  <c r="O44" i="6"/>
  <c r="O52" i="6"/>
  <c r="O60" i="6"/>
  <c r="O68" i="6"/>
  <c r="O76" i="6"/>
  <c r="O84" i="6"/>
  <c r="O92" i="6"/>
  <c r="O100" i="6"/>
  <c r="S4" i="6"/>
  <c r="S12" i="6"/>
  <c r="S20" i="6"/>
  <c r="S28" i="6"/>
  <c r="S36" i="6"/>
  <c r="S44" i="6"/>
  <c r="S52" i="6"/>
  <c r="S60" i="6"/>
  <c r="S68" i="6"/>
  <c r="S76" i="6"/>
  <c r="S84" i="6"/>
  <c r="S92" i="6"/>
  <c r="S100" i="6"/>
  <c r="S101" i="6"/>
  <c r="S30" i="6"/>
  <c r="S38" i="6"/>
  <c r="S46" i="6"/>
  <c r="S54" i="6"/>
  <c r="S62" i="6"/>
  <c r="S70" i="6"/>
  <c r="S78" i="6"/>
  <c r="S86" i="6"/>
  <c r="S94" i="6"/>
  <c r="S102" i="6"/>
  <c r="S7" i="6"/>
  <c r="S15" i="6"/>
  <c r="S23" i="6"/>
  <c r="S31" i="6"/>
  <c r="S39" i="6"/>
  <c r="S47" i="6"/>
  <c r="S55" i="6"/>
  <c r="S63" i="6"/>
  <c r="S71" i="6"/>
  <c r="S79" i="6"/>
  <c r="S87" i="6"/>
  <c r="S95" i="6"/>
  <c r="S103" i="6"/>
  <c r="O32" i="6"/>
  <c r="O40" i="6"/>
  <c r="O48" i="6"/>
  <c r="O56" i="6"/>
  <c r="O64" i="6"/>
  <c r="O72" i="6"/>
  <c r="O80" i="6"/>
  <c r="O88" i="6"/>
  <c r="O96" i="6"/>
  <c r="S8" i="6"/>
  <c r="S16" i="6"/>
  <c r="S24" i="6"/>
  <c r="S32" i="6"/>
  <c r="S40" i="6"/>
  <c r="S48" i="6"/>
  <c r="S56" i="6"/>
  <c r="S64" i="6"/>
  <c r="S72" i="6"/>
  <c r="S80" i="6"/>
  <c r="S88" i="6"/>
  <c r="S96" i="6"/>
  <c r="I3" i="8"/>
  <c r="E4" i="6"/>
  <c r="E12" i="6"/>
  <c r="E20" i="6"/>
  <c r="E28" i="6"/>
  <c r="E36" i="6"/>
  <c r="E44" i="6"/>
  <c r="E52" i="6"/>
  <c r="E60" i="6"/>
  <c r="E68" i="6"/>
  <c r="E76" i="6"/>
  <c r="E84" i="6"/>
  <c r="E92" i="6"/>
  <c r="E100" i="6"/>
  <c r="I18" i="6"/>
  <c r="I26" i="6"/>
  <c r="I34" i="6"/>
  <c r="I42" i="6"/>
  <c r="I50" i="6"/>
  <c r="I58" i="6"/>
  <c r="I66" i="6"/>
  <c r="I74" i="6"/>
  <c r="I82" i="6"/>
  <c r="I90" i="6"/>
  <c r="I98" i="6"/>
  <c r="E14" i="6"/>
  <c r="E22" i="6"/>
  <c r="E30" i="6"/>
  <c r="E38" i="6"/>
  <c r="E46" i="6"/>
  <c r="E54" i="6"/>
  <c r="E62" i="6"/>
  <c r="E70" i="6"/>
  <c r="E78" i="6"/>
  <c r="E86" i="6"/>
  <c r="E94" i="6"/>
  <c r="E102" i="6"/>
  <c r="I28" i="6"/>
  <c r="I36" i="6"/>
  <c r="I44" i="6"/>
  <c r="I52" i="6"/>
  <c r="I60" i="6"/>
  <c r="I68" i="6"/>
  <c r="I76" i="6"/>
  <c r="I84" i="6"/>
  <c r="I92" i="6"/>
  <c r="I100" i="6"/>
  <c r="E7" i="6"/>
  <c r="E15" i="6"/>
  <c r="E23" i="6"/>
  <c r="E31" i="6"/>
  <c r="E39" i="6"/>
  <c r="E47" i="6"/>
  <c r="E55" i="6"/>
  <c r="E63" i="6"/>
  <c r="E71" i="6"/>
  <c r="E79" i="6"/>
  <c r="E87" i="6"/>
  <c r="E95" i="6"/>
  <c r="E103" i="6"/>
  <c r="I29" i="6"/>
  <c r="I37" i="6"/>
  <c r="I45" i="6"/>
  <c r="I53" i="6"/>
  <c r="I61" i="6"/>
  <c r="I69" i="6"/>
  <c r="I77" i="6"/>
  <c r="I85" i="6"/>
  <c r="I93" i="6"/>
  <c r="I101" i="6"/>
  <c r="G181" i="18"/>
  <c r="F182" i="18"/>
  <c r="B170" i="18"/>
  <c r="C182" i="18"/>
  <c r="G182" i="18"/>
  <c r="G180" i="18"/>
  <c r="F178" i="18"/>
  <c r="B180" i="18"/>
  <c r="R105" i="6"/>
  <c r="N105" i="6"/>
  <c r="H105" i="6"/>
  <c r="H106" i="6"/>
  <c r="D106" i="6"/>
  <c r="D105" i="6"/>
  <c r="N106" i="6"/>
  <c r="R106" i="6"/>
  <c r="D181" i="18"/>
  <c r="E178" i="18"/>
  <c r="F181" i="18"/>
  <c r="E170" i="18"/>
  <c r="C180" i="18"/>
  <c r="B179" i="18"/>
  <c r="D179" i="18"/>
  <c r="E182" i="18"/>
  <c r="D180" i="18"/>
  <c r="E179" i="18"/>
  <c r="G170" i="18"/>
  <c r="C169" i="18"/>
  <c r="F168" i="18"/>
  <c r="D170" i="18"/>
  <c r="G179" i="18"/>
  <c r="F179" i="18"/>
  <c r="F170" i="18"/>
  <c r="E180" i="18"/>
  <c r="E181" i="18"/>
  <c r="D178" i="18"/>
  <c r="F180" i="18"/>
  <c r="C179" i="18"/>
  <c r="E172" i="18"/>
  <c r="F172" i="18"/>
  <c r="E171" i="18"/>
  <c r="D172" i="18"/>
  <c r="C171" i="18"/>
  <c r="D171" i="18"/>
  <c r="C170" i="18"/>
  <c r="G172" i="18"/>
  <c r="F169" i="18"/>
  <c r="G169" i="18"/>
  <c r="E169" i="18"/>
  <c r="G171" i="18"/>
  <c r="F171" i="18"/>
  <c r="E168" i="18"/>
  <c r="D168" i="18"/>
  <c r="B182" i="18"/>
  <c r="B178" i="18"/>
  <c r="B181" i="18"/>
  <c r="B168" i="18"/>
  <c r="B169" i="18"/>
  <c r="AK3" i="7" l="1"/>
  <c r="AJ3" i="7"/>
  <c r="K3" i="7"/>
  <c r="J3" i="7"/>
  <c r="AF3" i="4" l="1"/>
  <c r="AD3" i="4"/>
  <c r="AB3" i="4"/>
  <c r="Z3" i="4"/>
  <c r="N3" i="4"/>
  <c r="T3" i="4"/>
  <c r="R3" i="4"/>
  <c r="P3" i="4"/>
  <c r="D3" i="4"/>
  <c r="J3" i="4"/>
  <c r="H3" i="4"/>
  <c r="F3" i="4"/>
  <c r="G3" i="15" l="1"/>
  <c r="AA169" i="18" s="1"/>
  <c r="D169" i="18" s="1"/>
  <c r="D7" i="26"/>
  <c r="D6" i="26" s="1"/>
  <c r="F7" i="26"/>
  <c r="F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12" xr16:uid="{00000000-0015-0000-FFFF-FFFF0B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13" xr16:uid="{00000000-0015-0000-FFFF-FFFF0C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4" xr16:uid="{00000000-0015-0000-FFFF-FFFF0D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5" xr16:uid="{00000000-0015-0000-FFFF-FFFF0E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6" xr16:uid="{00000000-0015-0000-FFFF-FFFF0F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7" xr16:uid="{00000000-0015-0000-FFFF-FFFF10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8" xr16:uid="{00000000-0015-0000-FFFF-FFFF11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<sst xmlns="http://schemas.openxmlformats.org/spreadsheetml/2006/main" count="1938" uniqueCount="365">
  <si>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</si>
  <si>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</si>
  <si>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</si>
  <si>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</si>
  <si>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</si>
  <si>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</si>
  <si>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</si>
  <si>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</si>
  <si>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</si>
  <si>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</si>
  <si>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</si>
  <si>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</si>
  <si>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</si>
  <si>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</si>
  <si>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</si>
  <si>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</si>
  <si>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</si>
  <si>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</si>
  <si>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A LO-IF Ampl</t>
  </si>
  <si>
    <t>A LO-RF Amp</t>
  </si>
  <si>
    <t>B LO-RF Amp</t>
  </si>
  <si>
    <t>B LO-IF Amp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</si>
  <si>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</si>
  <si>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</si>
  <si>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</si>
  <si>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</si>
  <si>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</si>
  <si>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</si>
  <si>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</si>
  <si>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</si>
  <si>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</si>
  <si>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</si>
  <si>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</si>
  <si>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</si>
  <si>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</si>
  <si>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</si>
  <si>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</si>
  <si>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</si>
  <si>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</si>
  <si>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</si>
  <si>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</si>
  <si>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</si>
  <si>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</si>
  <si>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</si>
  <si>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</si>
  <si>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</si>
  <si>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</si>
  <si>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</si>
  <si>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</si>
  <si>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</si>
  <si>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</si>
  <si>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</si>
  <si>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</si>
  <si>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</si>
  <si>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</si>
  <si>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</si>
  <si>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</si>
  <si>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</si>
  <si>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</si>
  <si>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</si>
  <si>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</si>
  <si>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</si>
  <si>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</si>
  <si>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</si>
  <si>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</si>
  <si>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</si>
  <si>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</si>
  <si>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</si>
  <si>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</si>
  <si>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</si>
  <si>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</si>
  <si>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</si>
  <si>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</si>
  <si>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</si>
  <si>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</si>
  <si>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</si>
  <si>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</si>
  <si>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</si>
  <si>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</si>
  <si>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</si>
  <si>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</si>
  <si>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</si>
  <si>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</si>
  <si>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</si>
  <si>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</si>
  <si>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</si>
  <si>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</si>
  <si>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</si>
  <si>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</si>
  <si>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</si>
  <si>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</si>
  <si>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</si>
  <si>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</si>
  <si>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</si>
  <si>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</si>
  <si>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</si>
  <si>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</si>
  <si>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</si>
  <si>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</si>
  <si>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</si>
  <si>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</si>
  <si>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</si>
  <si>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!Date: Monday</t>
  </si>
  <si>
    <t>!Source: Standard</t>
  </si>
  <si>
    <t>BEGIN CH1_DATA</t>
  </si>
  <si>
    <t>Conv.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</si>
  <si>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</si>
  <si>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</si>
  <si>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</si>
  <si>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</si>
  <si>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</si>
  <si>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</si>
  <si>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</si>
  <si>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</si>
  <si>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Amplified Data ----&gt;</t>
  </si>
  <si>
    <t>PwrMain Log Mag(dBm)</t>
  </si>
  <si>
    <t>Pwr3 Log Mag(dBm)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</si>
  <si>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</si>
  <si>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</si>
  <si>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</si>
  <si>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</si>
  <si>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</si>
  <si>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</si>
  <si>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</si>
  <si>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</si>
  <si>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</si>
  <si>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</si>
  <si>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</si>
  <si>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</si>
  <si>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</si>
  <si>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</si>
  <si>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</si>
  <si>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</si>
  <si>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</si>
  <si>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</si>
  <si>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</si>
  <si>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</si>
  <si>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</si>
  <si>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</si>
  <si>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</si>
  <si>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</si>
  <si>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</si>
  <si>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</si>
  <si>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</si>
  <si>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</si>
  <si>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</si>
  <si>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</si>
  <si>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</si>
  <si>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</si>
  <si>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</si>
  <si>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</si>
  <si>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</si>
  <si>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</si>
  <si>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</si>
  <si>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</si>
  <si>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</si>
  <si>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</si>
  <si>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</si>
  <si>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</si>
  <si>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</si>
  <si>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</si>
  <si>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</si>
  <si>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</si>
  <si>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</si>
  <si>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</si>
  <si>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</si>
  <si>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</si>
  <si>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</si>
  <si>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</si>
  <si>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</si>
  <si>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</si>
  <si>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</si>
  <si>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</si>
  <si>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</si>
  <si>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</si>
  <si>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</si>
  <si>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</si>
  <si>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</si>
  <si>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</si>
  <si>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</si>
  <si>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</si>
  <si>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</si>
  <si>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</si>
  <si>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</si>
  <si>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</si>
  <si>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</si>
  <si>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</si>
  <si>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</si>
  <si>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</si>
  <si>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</si>
  <si>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</si>
  <si>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</si>
  <si>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</si>
  <si>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</si>
  <si>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</si>
  <si>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</si>
  <si>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</si>
  <si>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</si>
  <si>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</si>
  <si>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</si>
  <si>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</si>
  <si>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</si>
  <si>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</si>
  <si>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</si>
  <si>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</si>
  <si>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</si>
  <si>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</si>
  <si>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</si>
  <si>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</si>
  <si>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</si>
  <si>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Amplified Data not</t>
  </si>
  <si>
    <t>taken for this model</t>
  </si>
  <si>
    <t>Data is used</t>
  </si>
  <si>
    <t>two tabs</t>
  </si>
  <si>
    <t>for this tab</t>
  </si>
  <si>
    <t>and the</t>
  </si>
  <si>
    <t>following</t>
  </si>
  <si>
    <t>A.09.90.19</t>
  </si>
  <si>
    <t>!Agilent N5242A: A.09.90.19</t>
  </si>
  <si>
    <t>+20 dBm</t>
  </si>
  <si>
    <t>+18 dBm</t>
  </si>
  <si>
    <t>+16 dBm</t>
  </si>
  <si>
    <t>+14 dBm</t>
  </si>
  <si>
    <t>!Date: Thursday</t>
  </si>
  <si>
    <t>!Date: Wednesday</t>
  </si>
  <si>
    <t>Pin 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</si>
  <si>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</si>
  <si>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</si>
  <si>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</si>
  <si>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</si>
  <si>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</si>
  <si>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</si>
  <si>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</si>
  <si>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</si>
  <si>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</si>
  <si>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</si>
  <si>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</si>
  <si>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</si>
  <si>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+1 dBm</t>
  </si>
  <si>
    <t>0 dBm Data</t>
  </si>
  <si>
    <t>+25 dBm</t>
  </si>
  <si>
    <t>+19 dBm</t>
  </si>
  <si>
    <t>+13 dBm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</si>
  <si>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</si>
  <si>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</si>
  <si>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</si>
  <si>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</si>
  <si>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</si>
  <si>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1Rx0L Log Mag(dB)</t>
  </si>
  <si>
    <t>2Rx0L Log Mag(dB)</t>
  </si>
  <si>
    <t>3Rx0L Log Mag(dB)</t>
  </si>
  <si>
    <t>4Rx0L Log Mag(dB)</t>
  </si>
  <si>
    <t>5Rx0L Log Mag(dB)</t>
  </si>
  <si>
    <t>1Rx0L dBc Log Mag(dB)</t>
  </si>
  <si>
    <t>2Rx0L dBc Log Mag(dB)</t>
  </si>
  <si>
    <t>3Rx0L dBc Log Mag(dB)</t>
  </si>
  <si>
    <t>+13 dBm LO Log Mag(dB)</t>
  </si>
  <si>
    <t>+11 dBm LO Log Mag(dB)</t>
  </si>
  <si>
    <t>+9 dBm LO Log Mag(dB)</t>
  </si>
  <si>
    <t>+7 dBm LO Log Mag(dB)</t>
  </si>
  <si>
    <t>+15 dBm</t>
  </si>
  <si>
    <t>+11 dBm</t>
  </si>
  <si>
    <t>+9 dBm</t>
  </si>
  <si>
    <t>+7 dBm</t>
  </si>
  <si>
    <t>+5 dBm</t>
  </si>
  <si>
    <t>RF Return Loss Log Mag(dB)</t>
  </si>
  <si>
    <t>+11dBm</t>
  </si>
  <si>
    <t>+13dBm</t>
  </si>
  <si>
    <t>+15dBm</t>
  </si>
  <si>
    <t>+9dBm</t>
  </si>
  <si>
    <t>+7dBm</t>
  </si>
  <si>
    <t>+5dBm</t>
  </si>
  <si>
    <t xml:space="preserve"> March 01</t>
  </si>
  <si>
    <t>+17 dBm</t>
  </si>
  <si>
    <t>-5 dBm Data</t>
  </si>
  <si>
    <t>N5247A</t>
  </si>
  <si>
    <t>+5dBm LO Log Mag(dB)</t>
  </si>
  <si>
    <t>US50470141</t>
  </si>
  <si>
    <t>IF CL-HSLO 24G-RF Log Mag(dB)</t>
  </si>
  <si>
    <t>IF RL-HSLO 24G-RF Log Mag(dB)</t>
  </si>
  <si>
    <t>IF CL-LSLO 53-RF Log Mag(dB)</t>
  </si>
  <si>
    <t>IF RL-LSLO 53-RF Log Mag(dB)</t>
  </si>
  <si>
    <t>CL  Log Mag(dB)</t>
  </si>
  <si>
    <t>IP3 +13dBm LO Log Mag(dBm)</t>
  </si>
  <si>
    <t>OIP3 +13dBm LO Log Mag(dBm)</t>
  </si>
  <si>
    <t>IP3 +11dBm LO Log Mag(dBm)</t>
  </si>
  <si>
    <t>OIP3 +11dBm LO Log Mag(dBm)</t>
  </si>
  <si>
    <t>IP3 +9dBm LO Log Mag(dBm)</t>
  </si>
  <si>
    <t>OIP3 +9dBm LO Log Mag(dBm)</t>
  </si>
  <si>
    <t>IP3 +7dBm LO Log Mag(dBm)</t>
  </si>
  <si>
    <t>OIP3 +7dBm LO Log Mag(dBm)</t>
  </si>
  <si>
    <t>IP3 +5dBm LO Log Mag(dBm)</t>
  </si>
  <si>
    <t>OIP3 +5dBm LO Log Mag(dBm)</t>
  </si>
  <si>
    <t>N/A 4Rx0L dBc Log Mag(dB)</t>
  </si>
  <si>
    <t>N/A Log Mag(dB)</t>
  </si>
  <si>
    <t>-5RF1-2 0RF3-5</t>
  </si>
  <si>
    <t>1Rx5L dBc N/A Log Mag(dB)</t>
  </si>
  <si>
    <t>N/A 5Rx1L dBc Log Mag(dB)</t>
  </si>
  <si>
    <t>1Ix5L dBc N/A Log Mag(dB)</t>
  </si>
  <si>
    <t>-5RF1-2 0IF3-5</t>
  </si>
  <si>
    <t>!Keysight Technologies</t>
  </si>
  <si>
    <t xml:space="preserve"> November 09</t>
  </si>
  <si>
    <t>A.10.49.11</t>
  </si>
  <si>
    <t>!No Pad on IF</t>
  </si>
  <si>
    <t xml:space="preserve"> November 13</t>
  </si>
  <si>
    <t>1LO-IF/RF Isolation Log Mag(dB)</t>
  </si>
  <si>
    <t>2LO-IF/RF Isolation Log Mag(dB)</t>
  </si>
  <si>
    <t>3LO-IF/RF Isolation Log Mag(dB)</t>
  </si>
  <si>
    <t>4LO-IF/RF Isolation - N/A Log Mag(dB)</t>
  </si>
  <si>
    <t>5LO-IF/RF Isolation - N/A Log Mag(dB)</t>
  </si>
  <si>
    <t>!Date: Tuesday</t>
  </si>
  <si>
    <t xml:space="preserve"> November 21</t>
  </si>
  <si>
    <t>N/A</t>
  </si>
  <si>
    <t xml:space="preserve"> 2017 13:50:56</t>
  </si>
  <si>
    <t xml:space="preserve"> 2017 14:15:58</t>
  </si>
  <si>
    <t xml:space="preserve"> 2017 09:20:46</t>
  </si>
  <si>
    <t xml:space="preserve"> 2017 09:25:10</t>
  </si>
  <si>
    <t xml:space="preserve"> 2017 09:41:51</t>
  </si>
  <si>
    <t xml:space="preserve"> 2017 09:45:01</t>
  </si>
  <si>
    <t xml:space="preserve"> 2017 10:05:25</t>
  </si>
  <si>
    <t xml:space="preserve"> 2017 10:07:11</t>
  </si>
  <si>
    <t xml:space="preserve"> 2017 10:31:09</t>
  </si>
  <si>
    <t xml:space="preserve"> 2017 10:39:51</t>
  </si>
  <si>
    <t xml:space="preserve"> 2017 10:59:00</t>
  </si>
  <si>
    <t xml:space="preserve"> 2017 11:00:33</t>
  </si>
  <si>
    <t xml:space="preserve"> 2017 11:16:21</t>
  </si>
  <si>
    <t xml:space="preserve"> 2017 11:17:45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</si>
  <si>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</si>
  <si>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</si>
  <si>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</si>
  <si>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</si>
  <si>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</si>
  <si>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</si>
  <si>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</si>
  <si>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</si>
  <si>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</si>
  <si>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</si>
  <si>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</si>
  <si>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</si>
  <si>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</si>
  <si>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</si>
  <si>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</si>
  <si>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</si>
  <si>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</si>
  <si>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</si>
  <si>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Isolations</t>
  </si>
  <si>
    <t>B</t>
  </si>
  <si>
    <t>F</t>
  </si>
  <si>
    <t>Config B</t>
  </si>
  <si>
    <t>S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</si>
  <si>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</si>
  <si>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</si>
  <si>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</si>
  <si>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</si>
  <si>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</si>
  <si>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</si>
  <si>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</si>
  <si>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</si>
  <si>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</si>
  <si>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CLvsLO</t>
  </si>
  <si>
    <t>G</t>
  </si>
  <si>
    <t>L</t>
  </si>
  <si>
    <t>M</t>
  </si>
  <si>
    <t>AM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</si>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</sst>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right"/>
    </xf>
    <xf numFmtId="2" fontId="10" fillId="5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11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9257752089319986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-69.137221999999994</c:v>
                </c:pt>
                <c:pt idx="1">
                  <c:v>-69.924910999999994</c:v>
                </c:pt>
                <c:pt idx="2">
                  <c:v>-71.105041999999997</c:v>
                </c:pt>
                <c:pt idx="3">
                  <c:v>-73.502990999999994</c:v>
                </c:pt>
                <c:pt idx="4">
                  <c:v>-76.931015000000002</c:v>
                </c:pt>
                <c:pt idx="5">
                  <c:v>-78.705535999999995</c:v>
                </c:pt>
                <c:pt idx="6">
                  <c:v>-79.599914999999996</c:v>
                </c:pt>
                <c:pt idx="7">
                  <c:v>-81.679794000000001</c:v>
                </c:pt>
                <c:pt idx="8">
                  <c:v>-81.437484999999995</c:v>
                </c:pt>
                <c:pt idx="9">
                  <c:v>-80.394333000000003</c:v>
                </c:pt>
                <c:pt idx="10">
                  <c:v>-80.334807999999995</c:v>
                </c:pt>
                <c:pt idx="11">
                  <c:v>-79.780968000000001</c:v>
                </c:pt>
                <c:pt idx="12">
                  <c:v>-78.327231999999995</c:v>
                </c:pt>
                <c:pt idx="13">
                  <c:v>-76.602913000000001</c:v>
                </c:pt>
                <c:pt idx="14">
                  <c:v>-73.664885999999996</c:v>
                </c:pt>
                <c:pt idx="15">
                  <c:v>-73.308860999999993</c:v>
                </c:pt>
                <c:pt idx="16">
                  <c:v>-73.308693000000005</c:v>
                </c:pt>
                <c:pt idx="17">
                  <c:v>-72.776131000000007</c:v>
                </c:pt>
                <c:pt idx="18">
                  <c:v>-74.294326999999996</c:v>
                </c:pt>
                <c:pt idx="19">
                  <c:v>-74.318291000000002</c:v>
                </c:pt>
                <c:pt idx="20">
                  <c:v>-72.752853000000002</c:v>
                </c:pt>
                <c:pt idx="21">
                  <c:v>-71.028587000000002</c:v>
                </c:pt>
                <c:pt idx="22">
                  <c:v>-65.84008</c:v>
                </c:pt>
                <c:pt idx="23">
                  <c:v>-58.932414999999999</c:v>
                </c:pt>
                <c:pt idx="24">
                  <c:v>-51.569378</c:v>
                </c:pt>
                <c:pt idx="25">
                  <c:v>-43.983092999999997</c:v>
                </c:pt>
                <c:pt idx="26">
                  <c:v>-34.050002999999997</c:v>
                </c:pt>
                <c:pt idx="27">
                  <c:v>-26.466996999999999</c:v>
                </c:pt>
                <c:pt idx="28">
                  <c:v>-19.537883999999998</c:v>
                </c:pt>
                <c:pt idx="29">
                  <c:v>-14.758100000000001</c:v>
                </c:pt>
                <c:pt idx="30">
                  <c:v>-10.550604999999999</c:v>
                </c:pt>
                <c:pt idx="31">
                  <c:v>-8.6271906000000005</c:v>
                </c:pt>
                <c:pt idx="32">
                  <c:v>-7.6477871000000004</c:v>
                </c:pt>
                <c:pt idx="33">
                  <c:v>-7.0164188999999997</c:v>
                </c:pt>
                <c:pt idx="34">
                  <c:v>-6.5360155000000004</c:v>
                </c:pt>
                <c:pt idx="35">
                  <c:v>-6.3141026</c:v>
                </c:pt>
                <c:pt idx="36">
                  <c:v>-6.1835728000000003</c:v>
                </c:pt>
                <c:pt idx="37">
                  <c:v>-6.0869774999999997</c:v>
                </c:pt>
                <c:pt idx="38">
                  <c:v>-6.0053147999999998</c:v>
                </c:pt>
                <c:pt idx="39">
                  <c:v>-5.9576944999999997</c:v>
                </c:pt>
                <c:pt idx="40">
                  <c:v>-5.9470581999999999</c:v>
                </c:pt>
                <c:pt idx="41">
                  <c:v>-5.9407597000000001</c:v>
                </c:pt>
                <c:pt idx="42">
                  <c:v>-5.9326534000000004</c:v>
                </c:pt>
                <c:pt idx="43">
                  <c:v>-5.9046120999999996</c:v>
                </c:pt>
                <c:pt idx="44">
                  <c:v>-5.8959174000000001</c:v>
                </c:pt>
                <c:pt idx="45">
                  <c:v>-5.8949455999999998</c:v>
                </c:pt>
                <c:pt idx="46">
                  <c:v>-5.8946800000000001</c:v>
                </c:pt>
                <c:pt idx="47">
                  <c:v>-5.9099402000000003</c:v>
                </c:pt>
                <c:pt idx="48">
                  <c:v>-5.9716453999999999</c:v>
                </c:pt>
                <c:pt idx="49">
                  <c:v>-6.0303339999999999</c:v>
                </c:pt>
                <c:pt idx="50">
                  <c:v>-6.1110721000000003</c:v>
                </c:pt>
                <c:pt idx="51">
                  <c:v>-6.1437187</c:v>
                </c:pt>
                <c:pt idx="52">
                  <c:v>-6.1287351000000001</c:v>
                </c:pt>
                <c:pt idx="53">
                  <c:v>-6.1073221999999996</c:v>
                </c:pt>
                <c:pt idx="54">
                  <c:v>-6.0812682999999996</c:v>
                </c:pt>
                <c:pt idx="55">
                  <c:v>-6.0484933999999999</c:v>
                </c:pt>
                <c:pt idx="56">
                  <c:v>-6.0518283999999998</c:v>
                </c:pt>
                <c:pt idx="57">
                  <c:v>-6.0886788000000003</c:v>
                </c:pt>
                <c:pt idx="58">
                  <c:v>-6.1486726000000003</c:v>
                </c:pt>
                <c:pt idx="59">
                  <c:v>-6.2456778999999996</c:v>
                </c:pt>
                <c:pt idx="60">
                  <c:v>-6.3420839000000004</c:v>
                </c:pt>
                <c:pt idx="61">
                  <c:v>-6.4210677</c:v>
                </c:pt>
                <c:pt idx="62">
                  <c:v>-6.5030346000000003</c:v>
                </c:pt>
                <c:pt idx="63">
                  <c:v>-6.585763</c:v>
                </c:pt>
                <c:pt idx="64">
                  <c:v>-6.6685990999999998</c:v>
                </c:pt>
                <c:pt idx="65">
                  <c:v>-6.7522697000000003</c:v>
                </c:pt>
                <c:pt idx="66">
                  <c:v>-6.8645082000000004</c:v>
                </c:pt>
                <c:pt idx="67">
                  <c:v>-6.9801254000000004</c:v>
                </c:pt>
                <c:pt idx="68">
                  <c:v>-7.0828718999999998</c:v>
                </c:pt>
                <c:pt idx="69">
                  <c:v>-7.1410755999999997</c:v>
                </c:pt>
                <c:pt idx="70">
                  <c:v>-7.1732101000000004</c:v>
                </c:pt>
                <c:pt idx="71">
                  <c:v>-7.1716179999999996</c:v>
                </c:pt>
                <c:pt idx="72">
                  <c:v>-7.1525430999999999</c:v>
                </c:pt>
                <c:pt idx="73">
                  <c:v>-7.1300058000000002</c:v>
                </c:pt>
                <c:pt idx="74">
                  <c:v>-7.1286487999999997</c:v>
                </c:pt>
                <c:pt idx="75">
                  <c:v>-7.1257415000000002</c:v>
                </c:pt>
                <c:pt idx="76">
                  <c:v>-7.1231049999999998</c:v>
                </c:pt>
                <c:pt idx="77">
                  <c:v>-7.1125360000000004</c:v>
                </c:pt>
                <c:pt idx="78">
                  <c:v>-7.1007781000000003</c:v>
                </c:pt>
                <c:pt idx="79">
                  <c:v>-7.0919628000000001</c:v>
                </c:pt>
                <c:pt idx="80">
                  <c:v>-7.1201242999999996</c:v>
                </c:pt>
                <c:pt idx="81">
                  <c:v>-7.1958523000000003</c:v>
                </c:pt>
                <c:pt idx="82">
                  <c:v>-7.3492866000000001</c:v>
                </c:pt>
                <c:pt idx="83">
                  <c:v>-7.6438636999999998</c:v>
                </c:pt>
                <c:pt idx="84">
                  <c:v>-8.0026969999999995</c:v>
                </c:pt>
                <c:pt idx="85">
                  <c:v>-8.3145027000000002</c:v>
                </c:pt>
                <c:pt idx="86">
                  <c:v>-8.5664567999999992</c:v>
                </c:pt>
                <c:pt idx="87">
                  <c:v>-8.7502593999999991</c:v>
                </c:pt>
                <c:pt idx="88">
                  <c:v>-8.7781476999999999</c:v>
                </c:pt>
                <c:pt idx="89">
                  <c:v>-8.6663131999999994</c:v>
                </c:pt>
                <c:pt idx="90">
                  <c:v>-8.5685453000000003</c:v>
                </c:pt>
                <c:pt idx="91">
                  <c:v>-8.4614581999999992</c:v>
                </c:pt>
                <c:pt idx="92">
                  <c:v>-8.3449392000000007</c:v>
                </c:pt>
                <c:pt idx="93">
                  <c:v>-8.2164803000000006</c:v>
                </c:pt>
                <c:pt idx="94">
                  <c:v>-8.1252917999999994</c:v>
                </c:pt>
                <c:pt idx="95">
                  <c:v>-7.9907222000000004</c:v>
                </c:pt>
                <c:pt idx="96">
                  <c:v>-7.8673782000000001</c:v>
                </c:pt>
                <c:pt idx="97">
                  <c:v>-7.7224392999999996</c:v>
                </c:pt>
                <c:pt idx="98">
                  <c:v>-7.6126566000000002</c:v>
                </c:pt>
                <c:pt idx="99">
                  <c:v>-7.5042577000000001</c:v>
                </c:pt>
                <c:pt idx="100">
                  <c:v>-7.4451426999999999</c:v>
                </c:pt>
                <c:pt idx="101">
                  <c:v>-7.4011402000000004</c:v>
                </c:pt>
                <c:pt idx="102">
                  <c:v>-7.3824715999999997</c:v>
                </c:pt>
                <c:pt idx="103">
                  <c:v>-7.3738831999999999</c:v>
                </c:pt>
                <c:pt idx="104">
                  <c:v>-7.3734894000000004</c:v>
                </c:pt>
                <c:pt idx="105">
                  <c:v>-7.4043292999999997</c:v>
                </c:pt>
                <c:pt idx="106">
                  <c:v>-7.4251417999999996</c:v>
                </c:pt>
                <c:pt idx="107">
                  <c:v>-7.4735832000000002</c:v>
                </c:pt>
                <c:pt idx="108">
                  <c:v>-7.4939790000000004</c:v>
                </c:pt>
                <c:pt idx="109">
                  <c:v>-7.5548362999999998</c:v>
                </c:pt>
                <c:pt idx="110">
                  <c:v>-7.6023407000000001</c:v>
                </c:pt>
                <c:pt idx="111">
                  <c:v>-7.6708011999999997</c:v>
                </c:pt>
                <c:pt idx="112">
                  <c:v>-7.7352157000000004</c:v>
                </c:pt>
                <c:pt idx="113">
                  <c:v>-7.8216028</c:v>
                </c:pt>
                <c:pt idx="114">
                  <c:v>-7.8662720000000004</c:v>
                </c:pt>
                <c:pt idx="115">
                  <c:v>-7.9002147000000003</c:v>
                </c:pt>
                <c:pt idx="116">
                  <c:v>-7.9278212000000003</c:v>
                </c:pt>
                <c:pt idx="117">
                  <c:v>-7.9526633999999996</c:v>
                </c:pt>
                <c:pt idx="118">
                  <c:v>-7.9559692999999996</c:v>
                </c:pt>
                <c:pt idx="119">
                  <c:v>-7.9912415000000001</c:v>
                </c:pt>
                <c:pt idx="120">
                  <c:v>-8.0561571000000001</c:v>
                </c:pt>
                <c:pt idx="121">
                  <c:v>-8.1074885999999999</c:v>
                </c:pt>
                <c:pt idx="122">
                  <c:v>-8.1837540000000004</c:v>
                </c:pt>
                <c:pt idx="123">
                  <c:v>-8.2592964000000002</c:v>
                </c:pt>
                <c:pt idx="124">
                  <c:v>-8.3186377999999994</c:v>
                </c:pt>
                <c:pt idx="125">
                  <c:v>-8.3643751000000002</c:v>
                </c:pt>
                <c:pt idx="126">
                  <c:v>-8.4535912999999994</c:v>
                </c:pt>
                <c:pt idx="127">
                  <c:v>-8.5200624000000005</c:v>
                </c:pt>
                <c:pt idx="128">
                  <c:v>-8.5973568</c:v>
                </c:pt>
                <c:pt idx="129">
                  <c:v>-8.6925640000000008</c:v>
                </c:pt>
                <c:pt idx="130">
                  <c:v>-8.7573509000000005</c:v>
                </c:pt>
                <c:pt idx="131">
                  <c:v>-8.7836350999999997</c:v>
                </c:pt>
                <c:pt idx="132">
                  <c:v>-8.7765608000000004</c:v>
                </c:pt>
                <c:pt idx="133">
                  <c:v>-8.7599201000000004</c:v>
                </c:pt>
                <c:pt idx="134">
                  <c:v>-8.7260752000000004</c:v>
                </c:pt>
                <c:pt idx="135">
                  <c:v>-8.6955413999999998</c:v>
                </c:pt>
                <c:pt idx="136">
                  <c:v>-8.6644821000000007</c:v>
                </c:pt>
                <c:pt idx="137">
                  <c:v>-8.6444367999999994</c:v>
                </c:pt>
                <c:pt idx="138">
                  <c:v>-8.6171951</c:v>
                </c:pt>
                <c:pt idx="139">
                  <c:v>-8.5912380000000006</c:v>
                </c:pt>
                <c:pt idx="140">
                  <c:v>-8.5460863000000007</c:v>
                </c:pt>
                <c:pt idx="141">
                  <c:v>-8.4832411000000008</c:v>
                </c:pt>
                <c:pt idx="142">
                  <c:v>-8.4106731000000003</c:v>
                </c:pt>
                <c:pt idx="143">
                  <c:v>-8.3574152000000002</c:v>
                </c:pt>
                <c:pt idx="144">
                  <c:v>-8.2920836999999992</c:v>
                </c:pt>
                <c:pt idx="145">
                  <c:v>-8.2326850999999994</c:v>
                </c:pt>
                <c:pt idx="146">
                  <c:v>-8.1886300999999992</c:v>
                </c:pt>
                <c:pt idx="147">
                  <c:v>-8.1273803999999998</c:v>
                </c:pt>
                <c:pt idx="148">
                  <c:v>-7.9809108000000002</c:v>
                </c:pt>
                <c:pt idx="149">
                  <c:v>-7.8606113999999998</c:v>
                </c:pt>
                <c:pt idx="150">
                  <c:v>-7.8299823000000002</c:v>
                </c:pt>
                <c:pt idx="151">
                  <c:v>-7.7823086000000004</c:v>
                </c:pt>
                <c:pt idx="152">
                  <c:v>-7.8409557000000003</c:v>
                </c:pt>
                <c:pt idx="153">
                  <c:v>-7.9912619999999999</c:v>
                </c:pt>
                <c:pt idx="154">
                  <c:v>-8.1524695999999999</c:v>
                </c:pt>
                <c:pt idx="155">
                  <c:v>-8.2796906999999997</c:v>
                </c:pt>
                <c:pt idx="156">
                  <c:v>-8.5251894000000004</c:v>
                </c:pt>
                <c:pt idx="157">
                  <c:v>-8.6464958000000003</c:v>
                </c:pt>
                <c:pt idx="158">
                  <c:v>-8.7958268999999998</c:v>
                </c:pt>
                <c:pt idx="159">
                  <c:v>-8.9680032999999995</c:v>
                </c:pt>
                <c:pt idx="160">
                  <c:v>-9.1611395000000009</c:v>
                </c:pt>
                <c:pt idx="161">
                  <c:v>-9.2938480000000006</c:v>
                </c:pt>
                <c:pt idx="162">
                  <c:v>-9.6479520999999995</c:v>
                </c:pt>
                <c:pt idx="163">
                  <c:v>-9.8983974000000003</c:v>
                </c:pt>
                <c:pt idx="164">
                  <c:v>-10.044851</c:v>
                </c:pt>
                <c:pt idx="165">
                  <c:v>-10.289107</c:v>
                </c:pt>
                <c:pt idx="166">
                  <c:v>-10.571723</c:v>
                </c:pt>
                <c:pt idx="167">
                  <c:v>-10.633184999999999</c:v>
                </c:pt>
                <c:pt idx="168">
                  <c:v>-10.781693000000001</c:v>
                </c:pt>
                <c:pt idx="169">
                  <c:v>-11.037910999999999</c:v>
                </c:pt>
                <c:pt idx="170">
                  <c:v>-11.167414000000001</c:v>
                </c:pt>
                <c:pt idx="171">
                  <c:v>-11.235823</c:v>
                </c:pt>
                <c:pt idx="172">
                  <c:v>-11.330818000000001</c:v>
                </c:pt>
                <c:pt idx="173">
                  <c:v>-11.493383</c:v>
                </c:pt>
                <c:pt idx="174">
                  <c:v>-11.633264</c:v>
                </c:pt>
                <c:pt idx="175">
                  <c:v>-11.748766</c:v>
                </c:pt>
                <c:pt idx="176">
                  <c:v>-11.884055999999999</c:v>
                </c:pt>
                <c:pt idx="177">
                  <c:v>-12.057421</c:v>
                </c:pt>
                <c:pt idx="178">
                  <c:v>-12.158211</c:v>
                </c:pt>
                <c:pt idx="179">
                  <c:v>-12.254975999999999</c:v>
                </c:pt>
                <c:pt idx="180">
                  <c:v>-12.356804</c:v>
                </c:pt>
                <c:pt idx="181">
                  <c:v>-12.456196</c:v>
                </c:pt>
                <c:pt idx="182">
                  <c:v>-12.536047999999999</c:v>
                </c:pt>
                <c:pt idx="183">
                  <c:v>-12.614741</c:v>
                </c:pt>
                <c:pt idx="184">
                  <c:v>-12.646228000000001</c:v>
                </c:pt>
                <c:pt idx="185">
                  <c:v>-12.741771999999999</c:v>
                </c:pt>
                <c:pt idx="186">
                  <c:v>-12.84647</c:v>
                </c:pt>
                <c:pt idx="187">
                  <c:v>-12.962847</c:v>
                </c:pt>
                <c:pt idx="188">
                  <c:v>-13.191903999999999</c:v>
                </c:pt>
                <c:pt idx="189">
                  <c:v>-13.478895</c:v>
                </c:pt>
                <c:pt idx="190">
                  <c:v>-13.693693</c:v>
                </c:pt>
                <c:pt idx="191">
                  <c:v>-13.929031</c:v>
                </c:pt>
                <c:pt idx="192">
                  <c:v>-14.026482</c:v>
                </c:pt>
                <c:pt idx="193">
                  <c:v>-14.026455</c:v>
                </c:pt>
                <c:pt idx="194">
                  <c:v>-14.029214</c:v>
                </c:pt>
                <c:pt idx="195">
                  <c:v>-13.97824</c:v>
                </c:pt>
                <c:pt idx="196">
                  <c:v>-14.034608</c:v>
                </c:pt>
                <c:pt idx="197">
                  <c:v>-15.392758000000001</c:v>
                </c:pt>
                <c:pt idx="198">
                  <c:v>-16.345783000000001</c:v>
                </c:pt>
                <c:pt idx="199">
                  <c:v>-17.261147999999999</c:v>
                </c:pt>
                <c:pt idx="200">
                  <c:v>-18.222342000000001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-74.835662999999997</c:v>
                </c:pt>
                <c:pt idx="1">
                  <c:v>-75.196548000000007</c:v>
                </c:pt>
                <c:pt idx="2">
                  <c:v>-77.223877000000002</c:v>
                </c:pt>
                <c:pt idx="3">
                  <c:v>-77.857567000000003</c:v>
                </c:pt>
                <c:pt idx="4">
                  <c:v>-76.069496000000001</c:v>
                </c:pt>
                <c:pt idx="5">
                  <c:v>-76.453117000000006</c:v>
                </c:pt>
                <c:pt idx="6">
                  <c:v>-75.759476000000006</c:v>
                </c:pt>
                <c:pt idx="7">
                  <c:v>-74.602645999999993</c:v>
                </c:pt>
                <c:pt idx="8">
                  <c:v>-75.175849999999997</c:v>
                </c:pt>
                <c:pt idx="9">
                  <c:v>-76.077918999999994</c:v>
                </c:pt>
                <c:pt idx="10">
                  <c:v>-75.415779000000001</c:v>
                </c:pt>
                <c:pt idx="11">
                  <c:v>-74.852303000000006</c:v>
                </c:pt>
                <c:pt idx="12">
                  <c:v>-73.571854000000002</c:v>
                </c:pt>
                <c:pt idx="13">
                  <c:v>-71.140472000000003</c:v>
                </c:pt>
                <c:pt idx="14">
                  <c:v>-66.945449999999994</c:v>
                </c:pt>
                <c:pt idx="15">
                  <c:v>-60.027389999999997</c:v>
                </c:pt>
                <c:pt idx="16">
                  <c:v>-53.900806000000003</c:v>
                </c:pt>
                <c:pt idx="17">
                  <c:v>-46.513485000000003</c:v>
                </c:pt>
                <c:pt idx="18">
                  <c:v>-39.001125000000002</c:v>
                </c:pt>
                <c:pt idx="19">
                  <c:v>-32.993895999999999</c:v>
                </c:pt>
                <c:pt idx="20">
                  <c:v>-29.362783</c:v>
                </c:pt>
                <c:pt idx="21">
                  <c:v>-25.490883</c:v>
                </c:pt>
                <c:pt idx="22">
                  <c:v>-22.022549000000001</c:v>
                </c:pt>
                <c:pt idx="23">
                  <c:v>-19.424461000000001</c:v>
                </c:pt>
                <c:pt idx="24">
                  <c:v>-17.908968000000002</c:v>
                </c:pt>
                <c:pt idx="25">
                  <c:v>-16.730038</c:v>
                </c:pt>
                <c:pt idx="26">
                  <c:v>-15.757493</c:v>
                </c:pt>
                <c:pt idx="27">
                  <c:v>-14.928186</c:v>
                </c:pt>
                <c:pt idx="28">
                  <c:v>-13.975231000000001</c:v>
                </c:pt>
                <c:pt idx="29">
                  <c:v>-13.098552</c:v>
                </c:pt>
                <c:pt idx="30">
                  <c:v>-12.170171</c:v>
                </c:pt>
                <c:pt idx="31">
                  <c:v>-11.295064999999999</c:v>
                </c:pt>
                <c:pt idx="32">
                  <c:v>-10.493503</c:v>
                </c:pt>
                <c:pt idx="33">
                  <c:v>-9.7560939999999992</c:v>
                </c:pt>
                <c:pt idx="34">
                  <c:v>-9.0816622000000002</c:v>
                </c:pt>
                <c:pt idx="35">
                  <c:v>-8.4809608000000001</c:v>
                </c:pt>
                <c:pt idx="36">
                  <c:v>-7.9208230999999998</c:v>
                </c:pt>
                <c:pt idx="37">
                  <c:v>-7.433764</c:v>
                </c:pt>
                <c:pt idx="38">
                  <c:v>-7.0091853000000004</c:v>
                </c:pt>
                <c:pt idx="39">
                  <c:v>-6.6498594000000004</c:v>
                </c:pt>
                <c:pt idx="40">
                  <c:v>-6.3765907000000004</c:v>
                </c:pt>
                <c:pt idx="41">
                  <c:v>-6.1860194000000002</c:v>
                </c:pt>
                <c:pt idx="42">
                  <c:v>-6.0575390000000002</c:v>
                </c:pt>
                <c:pt idx="43">
                  <c:v>-5.9818582999999999</c:v>
                </c:pt>
                <c:pt idx="44">
                  <c:v>-5.9242473000000002</c:v>
                </c:pt>
                <c:pt idx="45">
                  <c:v>-5.8967147000000004</c:v>
                </c:pt>
                <c:pt idx="46">
                  <c:v>-5.8657050000000002</c:v>
                </c:pt>
                <c:pt idx="47">
                  <c:v>-5.8684621000000003</c:v>
                </c:pt>
                <c:pt idx="48">
                  <c:v>-5.8856583000000002</c:v>
                </c:pt>
                <c:pt idx="49">
                  <c:v>-5.9116492000000003</c:v>
                </c:pt>
                <c:pt idx="50">
                  <c:v>-5.9591107000000001</c:v>
                </c:pt>
                <c:pt idx="51">
                  <c:v>-5.9980434999999996</c:v>
                </c:pt>
                <c:pt idx="52">
                  <c:v>-6.0058837</c:v>
                </c:pt>
                <c:pt idx="53">
                  <c:v>-6.0105085000000003</c:v>
                </c:pt>
                <c:pt idx="54">
                  <c:v>-6.0410918999999996</c:v>
                </c:pt>
                <c:pt idx="55">
                  <c:v>-6.0427464999999998</c:v>
                </c:pt>
                <c:pt idx="56">
                  <c:v>-6.0424284999999998</c:v>
                </c:pt>
                <c:pt idx="57">
                  <c:v>-6.0555344</c:v>
                </c:pt>
                <c:pt idx="58">
                  <c:v>-6.0857920999999999</c:v>
                </c:pt>
                <c:pt idx="59">
                  <c:v>-6.1277093999999996</c:v>
                </c:pt>
                <c:pt idx="60">
                  <c:v>-6.2041836000000004</c:v>
                </c:pt>
                <c:pt idx="61">
                  <c:v>-6.2936239</c:v>
                </c:pt>
                <c:pt idx="62">
                  <c:v>-6.4003800999999996</c:v>
                </c:pt>
                <c:pt idx="63">
                  <c:v>-6.5032392000000003</c:v>
                </c:pt>
                <c:pt idx="64">
                  <c:v>-6.6368637000000001</c:v>
                </c:pt>
                <c:pt idx="65">
                  <c:v>-6.7258266999999998</c:v>
                </c:pt>
                <c:pt idx="66">
                  <c:v>-6.8228207000000003</c:v>
                </c:pt>
                <c:pt idx="67">
                  <c:v>-6.8843040000000002</c:v>
                </c:pt>
                <c:pt idx="68">
                  <c:v>-6.9492922000000004</c:v>
                </c:pt>
                <c:pt idx="69">
                  <c:v>-6.9395566000000004</c:v>
                </c:pt>
                <c:pt idx="70">
                  <c:v>-6.9260478000000001</c:v>
                </c:pt>
                <c:pt idx="71">
                  <c:v>-6.8804154000000004</c:v>
                </c:pt>
                <c:pt idx="72">
                  <c:v>-6.8515367999999999</c:v>
                </c:pt>
                <c:pt idx="73">
                  <c:v>-6.8315687</c:v>
                </c:pt>
                <c:pt idx="74">
                  <c:v>-6.8475609000000004</c:v>
                </c:pt>
                <c:pt idx="75">
                  <c:v>-6.8596649000000003</c:v>
                </c:pt>
                <c:pt idx="76">
                  <c:v>-6.9087877000000004</c:v>
                </c:pt>
                <c:pt idx="77">
                  <c:v>-7.0002937000000003</c:v>
                </c:pt>
                <c:pt idx="78">
                  <c:v>-7.0732822000000004</c:v>
                </c:pt>
                <c:pt idx="79">
                  <c:v>-7.1500516000000003</c:v>
                </c:pt>
                <c:pt idx="80">
                  <c:v>-7.2840008999999997</c:v>
                </c:pt>
                <c:pt idx="81">
                  <c:v>-7.4613189999999996</c:v>
                </c:pt>
                <c:pt idx="82">
                  <c:v>-7.6751899999999997</c:v>
                </c:pt>
                <c:pt idx="83">
                  <c:v>-8.0167274000000006</c:v>
                </c:pt>
                <c:pt idx="84">
                  <c:v>-8.3968945000000001</c:v>
                </c:pt>
                <c:pt idx="85">
                  <c:v>-8.7342776999999998</c:v>
                </c:pt>
                <c:pt idx="86">
                  <c:v>-8.9385338000000001</c:v>
                </c:pt>
                <c:pt idx="87">
                  <c:v>-9.0428715000000004</c:v>
                </c:pt>
                <c:pt idx="88">
                  <c:v>-8.9866332999999994</c:v>
                </c:pt>
                <c:pt idx="89">
                  <c:v>-8.7995728999999994</c:v>
                </c:pt>
                <c:pt idx="90">
                  <c:v>-8.5704373999999994</c:v>
                </c:pt>
                <c:pt idx="91">
                  <c:v>-8.3967419000000003</c:v>
                </c:pt>
                <c:pt idx="92">
                  <c:v>-8.2404022000000001</c:v>
                </c:pt>
                <c:pt idx="93">
                  <c:v>-8.1495379999999997</c:v>
                </c:pt>
                <c:pt idx="94">
                  <c:v>-8.1648692999999994</c:v>
                </c:pt>
                <c:pt idx="95">
                  <c:v>-8.2326031000000004</c:v>
                </c:pt>
                <c:pt idx="96">
                  <c:v>-8.2953814999999995</c:v>
                </c:pt>
                <c:pt idx="97">
                  <c:v>-8.4173106999999998</c:v>
                </c:pt>
                <c:pt idx="98">
                  <c:v>-8.5356997999999997</c:v>
                </c:pt>
                <c:pt idx="99">
                  <c:v>-8.6428528</c:v>
                </c:pt>
                <c:pt idx="100">
                  <c:v>-8.7565679999999997</c:v>
                </c:pt>
                <c:pt idx="101">
                  <c:v>-8.9072876000000001</c:v>
                </c:pt>
                <c:pt idx="102">
                  <c:v>-9.0472573999999994</c:v>
                </c:pt>
                <c:pt idx="103">
                  <c:v>-9.1724463000000007</c:v>
                </c:pt>
                <c:pt idx="104">
                  <c:v>-9.2797155</c:v>
                </c:pt>
                <c:pt idx="105">
                  <c:v>-9.4056453999999992</c:v>
                </c:pt>
                <c:pt idx="106">
                  <c:v>-9.4962462999999993</c:v>
                </c:pt>
                <c:pt idx="107">
                  <c:v>-9.5469389000000007</c:v>
                </c:pt>
                <c:pt idx="108">
                  <c:v>-9.5855683999999997</c:v>
                </c:pt>
                <c:pt idx="109">
                  <c:v>-9.6149187000000005</c:v>
                </c:pt>
                <c:pt idx="110">
                  <c:v>-9.6052055000000003</c:v>
                </c:pt>
                <c:pt idx="111">
                  <c:v>-9.6019030000000001</c:v>
                </c:pt>
                <c:pt idx="112">
                  <c:v>-9.5892161999999992</c:v>
                </c:pt>
                <c:pt idx="113">
                  <c:v>-9.5400571999999997</c:v>
                </c:pt>
                <c:pt idx="114">
                  <c:v>-9.4591703000000003</c:v>
                </c:pt>
                <c:pt idx="115">
                  <c:v>-9.3689879999999999</c:v>
                </c:pt>
                <c:pt idx="116">
                  <c:v>-9.3006182000000006</c:v>
                </c:pt>
                <c:pt idx="117">
                  <c:v>-9.1945086000000007</c:v>
                </c:pt>
                <c:pt idx="118">
                  <c:v>-9.0653848999999997</c:v>
                </c:pt>
                <c:pt idx="119">
                  <c:v>-8.9451760999999994</c:v>
                </c:pt>
                <c:pt idx="120">
                  <c:v>-8.8165531000000001</c:v>
                </c:pt>
                <c:pt idx="121">
                  <c:v>-8.6419782999999999</c:v>
                </c:pt>
                <c:pt idx="122">
                  <c:v>-8.5121926999999999</c:v>
                </c:pt>
                <c:pt idx="123">
                  <c:v>-8.4718131999999997</c:v>
                </c:pt>
                <c:pt idx="124">
                  <c:v>-8.4333658000000007</c:v>
                </c:pt>
                <c:pt idx="125">
                  <c:v>-8.4330911999999998</c:v>
                </c:pt>
                <c:pt idx="126">
                  <c:v>-8.4679537000000007</c:v>
                </c:pt>
                <c:pt idx="127">
                  <c:v>-8.5124186999999996</c:v>
                </c:pt>
                <c:pt idx="128">
                  <c:v>-8.5143833000000004</c:v>
                </c:pt>
                <c:pt idx="129">
                  <c:v>-8.5383338999999996</c:v>
                </c:pt>
                <c:pt idx="130">
                  <c:v>-8.5312509999999993</c:v>
                </c:pt>
                <c:pt idx="131">
                  <c:v>-8.5228099999999998</c:v>
                </c:pt>
                <c:pt idx="132">
                  <c:v>-8.5119533999999994</c:v>
                </c:pt>
                <c:pt idx="133">
                  <c:v>-8.5124806999999993</c:v>
                </c:pt>
                <c:pt idx="134">
                  <c:v>-8.5334988000000003</c:v>
                </c:pt>
                <c:pt idx="135">
                  <c:v>-8.5920304999999999</c:v>
                </c:pt>
                <c:pt idx="136">
                  <c:v>-8.6633101000000003</c:v>
                </c:pt>
                <c:pt idx="137">
                  <c:v>-8.7454976999999996</c:v>
                </c:pt>
                <c:pt idx="138">
                  <c:v>-8.8449782999999993</c:v>
                </c:pt>
                <c:pt idx="139">
                  <c:v>-8.9605578999999995</c:v>
                </c:pt>
                <c:pt idx="140">
                  <c:v>-9.0713749000000004</c:v>
                </c:pt>
                <c:pt idx="141">
                  <c:v>-9.2065438999999998</c:v>
                </c:pt>
                <c:pt idx="142">
                  <c:v>-9.3518114000000008</c:v>
                </c:pt>
                <c:pt idx="143">
                  <c:v>-9.4679231999999995</c:v>
                </c:pt>
                <c:pt idx="144">
                  <c:v>-9.5824814000000007</c:v>
                </c:pt>
                <c:pt idx="145">
                  <c:v>-9.6841334999999997</c:v>
                </c:pt>
                <c:pt idx="146">
                  <c:v>-9.7354727000000008</c:v>
                </c:pt>
                <c:pt idx="147">
                  <c:v>-9.7731428000000005</c:v>
                </c:pt>
                <c:pt idx="148">
                  <c:v>-9.7769975999999996</c:v>
                </c:pt>
                <c:pt idx="149">
                  <c:v>-9.7954682999999996</c:v>
                </c:pt>
                <c:pt idx="150">
                  <c:v>-9.8840217999999993</c:v>
                </c:pt>
                <c:pt idx="151">
                  <c:v>-10.002331999999999</c:v>
                </c:pt>
                <c:pt idx="152">
                  <c:v>-10.146440999999999</c:v>
                </c:pt>
                <c:pt idx="153">
                  <c:v>-10.343814999999999</c:v>
                </c:pt>
                <c:pt idx="154">
                  <c:v>-10.510622</c:v>
                </c:pt>
                <c:pt idx="155">
                  <c:v>-10.618054000000001</c:v>
                </c:pt>
                <c:pt idx="156">
                  <c:v>-10.719881000000001</c:v>
                </c:pt>
                <c:pt idx="157">
                  <c:v>-10.798394</c:v>
                </c:pt>
                <c:pt idx="158">
                  <c:v>-10.893720999999999</c:v>
                </c:pt>
                <c:pt idx="159">
                  <c:v>-10.980365000000001</c:v>
                </c:pt>
                <c:pt idx="160">
                  <c:v>-11.045616000000001</c:v>
                </c:pt>
                <c:pt idx="161">
                  <c:v>-11.100732000000001</c:v>
                </c:pt>
                <c:pt idx="162">
                  <c:v>-11.135664</c:v>
                </c:pt>
                <c:pt idx="163">
                  <c:v>-11.11492</c:v>
                </c:pt>
                <c:pt idx="164">
                  <c:v>-11.017504000000001</c:v>
                </c:pt>
                <c:pt idx="165">
                  <c:v>-10.99427</c:v>
                </c:pt>
                <c:pt idx="166">
                  <c:v>-10.968522999999999</c:v>
                </c:pt>
                <c:pt idx="167">
                  <c:v>-10.933972000000001</c:v>
                </c:pt>
                <c:pt idx="168">
                  <c:v>-10.899838000000001</c:v>
                </c:pt>
                <c:pt idx="169">
                  <c:v>-10.922673</c:v>
                </c:pt>
                <c:pt idx="170">
                  <c:v>-10.878841</c:v>
                </c:pt>
                <c:pt idx="171">
                  <c:v>-10.796288000000001</c:v>
                </c:pt>
                <c:pt idx="172">
                  <c:v>-10.657223999999999</c:v>
                </c:pt>
                <c:pt idx="173">
                  <c:v>-10.610606000000001</c:v>
                </c:pt>
                <c:pt idx="174">
                  <c:v>-10.592297</c:v>
                </c:pt>
                <c:pt idx="175">
                  <c:v>-10.597761</c:v>
                </c:pt>
                <c:pt idx="176">
                  <c:v>-10.593871999999999</c:v>
                </c:pt>
                <c:pt idx="177">
                  <c:v>-10.743169999999999</c:v>
                </c:pt>
                <c:pt idx="178">
                  <c:v>-10.826116000000001</c:v>
                </c:pt>
                <c:pt idx="179">
                  <c:v>-10.951884</c:v>
                </c:pt>
                <c:pt idx="180">
                  <c:v>-11.35202</c:v>
                </c:pt>
                <c:pt idx="181">
                  <c:v>-13.177073</c:v>
                </c:pt>
                <c:pt idx="182">
                  <c:v>-14.214521</c:v>
                </c:pt>
                <c:pt idx="183">
                  <c:v>-15.602128</c:v>
                </c:pt>
                <c:pt idx="184">
                  <c:v>-15.575907000000001</c:v>
                </c:pt>
                <c:pt idx="185">
                  <c:v>-15.304689</c:v>
                </c:pt>
                <c:pt idx="186">
                  <c:v>-13.664341</c:v>
                </c:pt>
                <c:pt idx="187">
                  <c:v>-12.764165999999999</c:v>
                </c:pt>
                <c:pt idx="188">
                  <c:v>-13.404055</c:v>
                </c:pt>
                <c:pt idx="189">
                  <c:v>-14.400361</c:v>
                </c:pt>
                <c:pt idx="190">
                  <c:v>-16.732555000000001</c:v>
                </c:pt>
                <c:pt idx="191">
                  <c:v>-21.533756</c:v>
                </c:pt>
                <c:pt idx="192">
                  <c:v>-22.840499999999999</c:v>
                </c:pt>
                <c:pt idx="193">
                  <c:v>-22.008103999999999</c:v>
                </c:pt>
                <c:pt idx="194">
                  <c:v>-23.441057000000001</c:v>
                </c:pt>
                <c:pt idx="195">
                  <c:v>-22.475662</c:v>
                </c:pt>
                <c:pt idx="196">
                  <c:v>-19.274941999999999</c:v>
                </c:pt>
                <c:pt idx="197">
                  <c:v>-24.460273999999998</c:v>
                </c:pt>
                <c:pt idx="198">
                  <c:v>-29.238586000000002</c:v>
                </c:pt>
                <c:pt idx="199">
                  <c:v>-32.750110999999997</c:v>
                </c:pt>
                <c:pt idx="200">
                  <c:v>-37.266669999999998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5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4120000810339408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-104.01443999999999</c:v>
                </c:pt>
                <c:pt idx="1">
                  <c:v>-86.315849</c:v>
                </c:pt>
                <c:pt idx="2">
                  <c:v>-93.371437</c:v>
                </c:pt>
                <c:pt idx="3">
                  <c:v>-112.09614000000001</c:v>
                </c:pt>
                <c:pt idx="4">
                  <c:v>-80.962479000000002</c:v>
                </c:pt>
                <c:pt idx="5">
                  <c:v>-106.65319</c:v>
                </c:pt>
                <c:pt idx="6">
                  <c:v>-97.595725999999999</c:v>
                </c:pt>
                <c:pt idx="7">
                  <c:v>-97.881653</c:v>
                </c:pt>
                <c:pt idx="8">
                  <c:v>-89.454932999999997</c:v>
                </c:pt>
                <c:pt idx="9">
                  <c:v>-86.863608999999997</c:v>
                </c:pt>
                <c:pt idx="10">
                  <c:v>-95.887542999999994</c:v>
                </c:pt>
                <c:pt idx="11">
                  <c:v>-83.169944999999998</c:v>
                </c:pt>
                <c:pt idx="12">
                  <c:v>-64.204597000000007</c:v>
                </c:pt>
                <c:pt idx="13">
                  <c:v>-36.989322999999999</c:v>
                </c:pt>
                <c:pt idx="14">
                  <c:v>-23.387934000000001</c:v>
                </c:pt>
                <c:pt idx="15">
                  <c:v>-3.1517214999999998</c:v>
                </c:pt>
                <c:pt idx="16">
                  <c:v>3.6876935999999998</c:v>
                </c:pt>
                <c:pt idx="17">
                  <c:v>7.4918752</c:v>
                </c:pt>
                <c:pt idx="18">
                  <c:v>7.9389491000000003</c:v>
                </c:pt>
                <c:pt idx="19">
                  <c:v>7.0377587999999998</c:v>
                </c:pt>
                <c:pt idx="20">
                  <c:v>5.8580364999999999</c:v>
                </c:pt>
                <c:pt idx="21">
                  <c:v>8.6969042000000005</c:v>
                </c:pt>
                <c:pt idx="22">
                  <c:v>9.6085834999999999</c:v>
                </c:pt>
                <c:pt idx="23">
                  <c:v>10.929423</c:v>
                </c:pt>
                <c:pt idx="24">
                  <c:v>12.04876</c:v>
                </c:pt>
                <c:pt idx="25">
                  <c:v>9.5592976000000007</c:v>
                </c:pt>
                <c:pt idx="26">
                  <c:v>8.0555582000000001</c:v>
                </c:pt>
                <c:pt idx="27">
                  <c:v>12.208866</c:v>
                </c:pt>
                <c:pt idx="28">
                  <c:v>10.798852999999999</c:v>
                </c:pt>
                <c:pt idx="29">
                  <c:v>12.442964999999999</c:v>
                </c:pt>
                <c:pt idx="30">
                  <c:v>14.745234</c:v>
                </c:pt>
                <c:pt idx="31">
                  <c:v>14.936897</c:v>
                </c:pt>
                <c:pt idx="32">
                  <c:v>14.404942999999999</c:v>
                </c:pt>
                <c:pt idx="33">
                  <c:v>15.806274</c:v>
                </c:pt>
                <c:pt idx="34">
                  <c:v>18.059252000000001</c:v>
                </c:pt>
                <c:pt idx="35">
                  <c:v>14.786626999999999</c:v>
                </c:pt>
                <c:pt idx="36">
                  <c:v>12.423386000000001</c:v>
                </c:pt>
                <c:pt idx="37">
                  <c:v>13.411208</c:v>
                </c:pt>
                <c:pt idx="38">
                  <c:v>13.245569</c:v>
                </c:pt>
                <c:pt idx="39">
                  <c:v>13.223634000000001</c:v>
                </c:pt>
                <c:pt idx="40">
                  <c:v>16.348841</c:v>
                </c:pt>
                <c:pt idx="41">
                  <c:v>9.6954384000000005</c:v>
                </c:pt>
                <c:pt idx="42">
                  <c:v>9.7050228000000001</c:v>
                </c:pt>
                <c:pt idx="43">
                  <c:v>10.059898</c:v>
                </c:pt>
                <c:pt idx="44">
                  <c:v>9.8281174</c:v>
                </c:pt>
                <c:pt idx="45">
                  <c:v>11.198494999999999</c:v>
                </c:pt>
                <c:pt idx="46">
                  <c:v>12.556723</c:v>
                </c:pt>
                <c:pt idx="47">
                  <c:v>11.958434</c:v>
                </c:pt>
                <c:pt idx="48">
                  <c:v>12.322906</c:v>
                </c:pt>
                <c:pt idx="49">
                  <c:v>12.727366999999999</c:v>
                </c:pt>
                <c:pt idx="50">
                  <c:v>11.066153999999999</c:v>
                </c:pt>
                <c:pt idx="51">
                  <c:v>13.133576</c:v>
                </c:pt>
                <c:pt idx="52">
                  <c:v>14.707205999999999</c:v>
                </c:pt>
                <c:pt idx="53">
                  <c:v>13.51951</c:v>
                </c:pt>
                <c:pt idx="54">
                  <c:v>12.271414999999999</c:v>
                </c:pt>
                <c:pt idx="55">
                  <c:v>10.961914</c:v>
                </c:pt>
                <c:pt idx="56">
                  <c:v>10.518006</c:v>
                </c:pt>
                <c:pt idx="57">
                  <c:v>9.0817747000000004</c:v>
                </c:pt>
                <c:pt idx="58">
                  <c:v>14.602611</c:v>
                </c:pt>
                <c:pt idx="59">
                  <c:v>11.249074</c:v>
                </c:pt>
                <c:pt idx="60">
                  <c:v>12.418199</c:v>
                </c:pt>
                <c:pt idx="61">
                  <c:v>17.998881999999998</c:v>
                </c:pt>
                <c:pt idx="62">
                  <c:v>11.558439</c:v>
                </c:pt>
                <c:pt idx="63">
                  <c:v>13.127375000000001</c:v>
                </c:pt>
                <c:pt idx="64">
                  <c:v>11.933486</c:v>
                </c:pt>
                <c:pt idx="65">
                  <c:v>11.458460000000001</c:v>
                </c:pt>
                <c:pt idx="66">
                  <c:v>11.387041999999999</c:v>
                </c:pt>
                <c:pt idx="67">
                  <c:v>12.078174000000001</c:v>
                </c:pt>
                <c:pt idx="68">
                  <c:v>9.4803409999999992</c:v>
                </c:pt>
                <c:pt idx="69">
                  <c:v>13.472378000000001</c:v>
                </c:pt>
                <c:pt idx="70">
                  <c:v>8.0569935000000008</c:v>
                </c:pt>
                <c:pt idx="71">
                  <c:v>5.9128375000000002</c:v>
                </c:pt>
                <c:pt idx="72">
                  <c:v>9.2035522000000007</c:v>
                </c:pt>
                <c:pt idx="73">
                  <c:v>7.8922318999999996</c:v>
                </c:pt>
                <c:pt idx="74">
                  <c:v>10.511882</c:v>
                </c:pt>
                <c:pt idx="75">
                  <c:v>10.236964</c:v>
                </c:pt>
                <c:pt idx="76">
                  <c:v>7.3846873999999998</c:v>
                </c:pt>
                <c:pt idx="77">
                  <c:v>8.9664631000000004</c:v>
                </c:pt>
                <c:pt idx="78">
                  <c:v>9.1198367999999999</c:v>
                </c:pt>
                <c:pt idx="79">
                  <c:v>11.331267</c:v>
                </c:pt>
                <c:pt idx="80">
                  <c:v>9.2540292999999991</c:v>
                </c:pt>
                <c:pt idx="81">
                  <c:v>11.16047</c:v>
                </c:pt>
                <c:pt idx="82">
                  <c:v>10.993808</c:v>
                </c:pt>
                <c:pt idx="83">
                  <c:v>9.9431992000000005</c:v>
                </c:pt>
                <c:pt idx="84">
                  <c:v>8.8971186000000007</c:v>
                </c:pt>
                <c:pt idx="85">
                  <c:v>8.8518906000000008</c:v>
                </c:pt>
                <c:pt idx="86">
                  <c:v>9.6731338999999998</c:v>
                </c:pt>
                <c:pt idx="87">
                  <c:v>5.4929876000000002</c:v>
                </c:pt>
                <c:pt idx="88">
                  <c:v>13.764355</c:v>
                </c:pt>
                <c:pt idx="89">
                  <c:v>7.4389571999999999</c:v>
                </c:pt>
                <c:pt idx="90">
                  <c:v>3.4259569999999999</c:v>
                </c:pt>
                <c:pt idx="91">
                  <c:v>4.4572463000000004</c:v>
                </c:pt>
                <c:pt idx="92">
                  <c:v>6.9810762000000004</c:v>
                </c:pt>
                <c:pt idx="93">
                  <c:v>1.9148076999999999</c:v>
                </c:pt>
                <c:pt idx="94">
                  <c:v>-0.66305893999999999</c:v>
                </c:pt>
                <c:pt idx="95">
                  <c:v>-2.1828547</c:v>
                </c:pt>
                <c:pt idx="96">
                  <c:v>-3.9413733</c:v>
                </c:pt>
                <c:pt idx="97">
                  <c:v>-3.0938401</c:v>
                </c:pt>
                <c:pt idx="98">
                  <c:v>-5.5962176000000001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'IP3'!$AN$5:$AN$103</c:f>
              <c:numCache>
                <c:formatCode>General</c:formatCode>
                <c:ptCount val="99"/>
                <c:pt idx="0">
                  <c:v>-93.759186</c:v>
                </c:pt>
                <c:pt idx="1">
                  <c:v>-108.40234</c:v>
                </c:pt>
                <c:pt idx="2">
                  <c:v>-94.230827000000005</c:v>
                </c:pt>
                <c:pt idx="3">
                  <c:v>-83.216751000000002</c:v>
                </c:pt>
                <c:pt idx="4">
                  <c:v>-91.444534000000004</c:v>
                </c:pt>
                <c:pt idx="5">
                  <c:v>-99.336128000000002</c:v>
                </c:pt>
                <c:pt idx="6">
                  <c:v>-93.896361999999996</c:v>
                </c:pt>
                <c:pt idx="7">
                  <c:v>-93.65155</c:v>
                </c:pt>
                <c:pt idx="8">
                  <c:v>-69.470352000000005</c:v>
                </c:pt>
                <c:pt idx="9">
                  <c:v>-26.479309000000001</c:v>
                </c:pt>
                <c:pt idx="10">
                  <c:v>-16.960989000000001</c:v>
                </c:pt>
                <c:pt idx="11">
                  <c:v>-0.78084808999999999</c:v>
                </c:pt>
                <c:pt idx="12">
                  <c:v>8.3381595999999991</c:v>
                </c:pt>
                <c:pt idx="13">
                  <c:v>4.9292521000000002</c:v>
                </c:pt>
                <c:pt idx="14">
                  <c:v>8.0440539999999991</c:v>
                </c:pt>
                <c:pt idx="15">
                  <c:v>8.4009313999999993</c:v>
                </c:pt>
                <c:pt idx="16">
                  <c:v>10.82433</c:v>
                </c:pt>
                <c:pt idx="17">
                  <c:v>9.7684716999999992</c:v>
                </c:pt>
                <c:pt idx="18">
                  <c:v>8.9995507999999997</c:v>
                </c:pt>
                <c:pt idx="19">
                  <c:v>10.818172000000001</c:v>
                </c:pt>
                <c:pt idx="20">
                  <c:v>11.429447</c:v>
                </c:pt>
                <c:pt idx="21">
                  <c:v>9.3743333999999994</c:v>
                </c:pt>
                <c:pt idx="22">
                  <c:v>8.0042200000000001</c:v>
                </c:pt>
                <c:pt idx="23">
                  <c:v>8.8428698000000008</c:v>
                </c:pt>
                <c:pt idx="24">
                  <c:v>7.8895388000000004</c:v>
                </c:pt>
                <c:pt idx="25">
                  <c:v>8.3682089000000008</c:v>
                </c:pt>
                <c:pt idx="26">
                  <c:v>7.4786223999999999</c:v>
                </c:pt>
                <c:pt idx="27">
                  <c:v>9.7676201000000002</c:v>
                </c:pt>
                <c:pt idx="28">
                  <c:v>13.903161000000001</c:v>
                </c:pt>
                <c:pt idx="29">
                  <c:v>15.020943000000001</c:v>
                </c:pt>
                <c:pt idx="30">
                  <c:v>10.747229000000001</c:v>
                </c:pt>
                <c:pt idx="31">
                  <c:v>11.301227000000001</c:v>
                </c:pt>
                <c:pt idx="32">
                  <c:v>13.738108</c:v>
                </c:pt>
                <c:pt idx="33">
                  <c:v>13.962578000000001</c:v>
                </c:pt>
                <c:pt idx="34">
                  <c:v>18.072793999999998</c:v>
                </c:pt>
                <c:pt idx="35">
                  <c:v>14.289982</c:v>
                </c:pt>
                <c:pt idx="36">
                  <c:v>14.484837000000001</c:v>
                </c:pt>
                <c:pt idx="37">
                  <c:v>15.549462</c:v>
                </c:pt>
                <c:pt idx="38">
                  <c:v>15.794366</c:v>
                </c:pt>
                <c:pt idx="39">
                  <c:v>15.562412999999999</c:v>
                </c:pt>
                <c:pt idx="40">
                  <c:v>14.145332</c:v>
                </c:pt>
                <c:pt idx="41">
                  <c:v>15.068218999999999</c:v>
                </c:pt>
                <c:pt idx="42">
                  <c:v>15.521439000000001</c:v>
                </c:pt>
                <c:pt idx="43">
                  <c:v>12.347981000000001</c:v>
                </c:pt>
                <c:pt idx="44">
                  <c:v>10.838295</c:v>
                </c:pt>
                <c:pt idx="45">
                  <c:v>12.644296000000001</c:v>
                </c:pt>
                <c:pt idx="46">
                  <c:v>10.410462000000001</c:v>
                </c:pt>
                <c:pt idx="47">
                  <c:v>14.152627000000001</c:v>
                </c:pt>
                <c:pt idx="48">
                  <c:v>13.783787999999999</c:v>
                </c:pt>
                <c:pt idx="49">
                  <c:v>16.474340000000002</c:v>
                </c:pt>
                <c:pt idx="50">
                  <c:v>20.252168999999999</c:v>
                </c:pt>
                <c:pt idx="51">
                  <c:v>15.197753000000001</c:v>
                </c:pt>
                <c:pt idx="52">
                  <c:v>18.756422000000001</c:v>
                </c:pt>
                <c:pt idx="53">
                  <c:v>20.714872</c:v>
                </c:pt>
                <c:pt idx="54">
                  <c:v>13.488495</c:v>
                </c:pt>
                <c:pt idx="55">
                  <c:v>13.040577000000001</c:v>
                </c:pt>
                <c:pt idx="56">
                  <c:v>16.709765999999998</c:v>
                </c:pt>
                <c:pt idx="57">
                  <c:v>11.153833000000001</c:v>
                </c:pt>
                <c:pt idx="58">
                  <c:v>14.077707999999999</c:v>
                </c:pt>
                <c:pt idx="59">
                  <c:v>13.861376999999999</c:v>
                </c:pt>
                <c:pt idx="60">
                  <c:v>12.885109</c:v>
                </c:pt>
                <c:pt idx="61">
                  <c:v>12.251904</c:v>
                </c:pt>
                <c:pt idx="62">
                  <c:v>11.413708</c:v>
                </c:pt>
                <c:pt idx="63">
                  <c:v>13.021023</c:v>
                </c:pt>
                <c:pt idx="64">
                  <c:v>11.883765</c:v>
                </c:pt>
                <c:pt idx="65">
                  <c:v>10.394705</c:v>
                </c:pt>
                <c:pt idx="66">
                  <c:v>10.124464</c:v>
                </c:pt>
                <c:pt idx="67">
                  <c:v>10.941055</c:v>
                </c:pt>
                <c:pt idx="68">
                  <c:v>9.0382213999999994</c:v>
                </c:pt>
                <c:pt idx="69">
                  <c:v>11.578555</c:v>
                </c:pt>
                <c:pt idx="70">
                  <c:v>8.2372903999999991</c:v>
                </c:pt>
                <c:pt idx="71">
                  <c:v>5.8977431999999999</c:v>
                </c:pt>
                <c:pt idx="72">
                  <c:v>9.0190257999999996</c:v>
                </c:pt>
                <c:pt idx="73">
                  <c:v>6.1522036</c:v>
                </c:pt>
                <c:pt idx="74">
                  <c:v>10.057145</c:v>
                </c:pt>
                <c:pt idx="75">
                  <c:v>10.384442</c:v>
                </c:pt>
                <c:pt idx="76">
                  <c:v>7.3259300999999999</c:v>
                </c:pt>
                <c:pt idx="77">
                  <c:v>8.6771679000000006</c:v>
                </c:pt>
                <c:pt idx="78">
                  <c:v>7.8073673000000001</c:v>
                </c:pt>
                <c:pt idx="79">
                  <c:v>12.357934</c:v>
                </c:pt>
                <c:pt idx="80">
                  <c:v>10.99424</c:v>
                </c:pt>
                <c:pt idx="81">
                  <c:v>11.819357999999999</c:v>
                </c:pt>
                <c:pt idx="82">
                  <c:v>12.840280999999999</c:v>
                </c:pt>
                <c:pt idx="83">
                  <c:v>11.449166</c:v>
                </c:pt>
                <c:pt idx="84">
                  <c:v>9.8655729000000001</c:v>
                </c:pt>
                <c:pt idx="85">
                  <c:v>13.27088</c:v>
                </c:pt>
                <c:pt idx="86">
                  <c:v>7.8947514999999999</c:v>
                </c:pt>
                <c:pt idx="87">
                  <c:v>7.3810101000000001</c:v>
                </c:pt>
                <c:pt idx="88">
                  <c:v>7.5398331000000001</c:v>
                </c:pt>
                <c:pt idx="89">
                  <c:v>9.3254967000000004</c:v>
                </c:pt>
                <c:pt idx="90">
                  <c:v>3.6746457000000001</c:v>
                </c:pt>
                <c:pt idx="91">
                  <c:v>3.0010029999999999</c:v>
                </c:pt>
                <c:pt idx="92">
                  <c:v>5.5233306999999998</c:v>
                </c:pt>
                <c:pt idx="93">
                  <c:v>-13.484298000000001</c:v>
                </c:pt>
                <c:pt idx="94">
                  <c:v>-10.624480999999999</c:v>
                </c:pt>
                <c:pt idx="95">
                  <c:v>-0.79643624999999996</c:v>
                </c:pt>
                <c:pt idx="96">
                  <c:v>-2.3192756000000001</c:v>
                </c:pt>
                <c:pt idx="97">
                  <c:v>-5.8637362</c:v>
                </c:pt>
                <c:pt idx="98">
                  <c:v>-33.356926000000001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5"/>
      </c:valAx>
      <c:valAx>
        <c:axId val="114492928"/>
        <c:scaling>
          <c:orientation val="minMax"/>
          <c:max val="20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618280908512466"/>
          <c:y val="0.64239246135899675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18</c:v>
                </c:pt>
                <c:pt idx="1">
                  <c:v>18.397959183672999</c:v>
                </c:pt>
                <c:pt idx="2">
                  <c:v>18.795918367346999</c:v>
                </c:pt>
                <c:pt idx="3">
                  <c:v>19.193877551020002</c:v>
                </c:pt>
                <c:pt idx="4">
                  <c:v>19.591836734693999</c:v>
                </c:pt>
                <c:pt idx="5">
                  <c:v>19.989795918367001</c:v>
                </c:pt>
                <c:pt idx="6">
                  <c:v>20.387755102041002</c:v>
                </c:pt>
                <c:pt idx="7">
                  <c:v>20.785714285714</c:v>
                </c:pt>
                <c:pt idx="8">
                  <c:v>21.183673469388001</c:v>
                </c:pt>
                <c:pt idx="9">
                  <c:v>21.581632653061</c:v>
                </c:pt>
                <c:pt idx="10">
                  <c:v>21.979591836735</c:v>
                </c:pt>
                <c:pt idx="11">
                  <c:v>22.377551020407999</c:v>
                </c:pt>
                <c:pt idx="12">
                  <c:v>22.775510204082</c:v>
                </c:pt>
                <c:pt idx="13">
                  <c:v>23.173469387755002</c:v>
                </c:pt>
                <c:pt idx="14">
                  <c:v>23.571428571428999</c:v>
                </c:pt>
                <c:pt idx="15">
                  <c:v>23.969387755102002</c:v>
                </c:pt>
                <c:pt idx="16">
                  <c:v>24.367346938776002</c:v>
                </c:pt>
                <c:pt idx="17">
                  <c:v>24.765306122449001</c:v>
                </c:pt>
                <c:pt idx="18">
                  <c:v>25.163265306122003</c:v>
                </c:pt>
                <c:pt idx="19">
                  <c:v>25.561224489796</c:v>
                </c:pt>
                <c:pt idx="20">
                  <c:v>25.959183673469003</c:v>
                </c:pt>
                <c:pt idx="21">
                  <c:v>26.357142857143003</c:v>
                </c:pt>
                <c:pt idx="22">
                  <c:v>26.755102040816002</c:v>
                </c:pt>
                <c:pt idx="23">
                  <c:v>27.153061224490003</c:v>
                </c:pt>
                <c:pt idx="24">
                  <c:v>27.551020408162998</c:v>
                </c:pt>
                <c:pt idx="25">
                  <c:v>27.948979591837002</c:v>
                </c:pt>
                <c:pt idx="26">
                  <c:v>28.346938775509997</c:v>
                </c:pt>
                <c:pt idx="27">
                  <c:v>28.744897959183998</c:v>
                </c:pt>
                <c:pt idx="28">
                  <c:v>29.142857142856997</c:v>
                </c:pt>
                <c:pt idx="29">
                  <c:v>29.540816326530997</c:v>
                </c:pt>
                <c:pt idx="30">
                  <c:v>29.938775510204</c:v>
                </c:pt>
                <c:pt idx="31">
                  <c:v>30.336734693877997</c:v>
                </c:pt>
                <c:pt idx="32">
                  <c:v>30.734693877550999</c:v>
                </c:pt>
                <c:pt idx="33">
                  <c:v>31.132653061223998</c:v>
                </c:pt>
                <c:pt idx="34">
                  <c:v>31.530612244897998</c:v>
                </c:pt>
                <c:pt idx="35">
                  <c:v>31.928571428571001</c:v>
                </c:pt>
                <c:pt idx="36">
                  <c:v>32.326530612245001</c:v>
                </c:pt>
                <c:pt idx="37">
                  <c:v>32.724489795917997</c:v>
                </c:pt>
                <c:pt idx="38">
                  <c:v>33.122448979592001</c:v>
                </c:pt>
                <c:pt idx="39">
                  <c:v>33.520408163264996</c:v>
                </c:pt>
                <c:pt idx="40">
                  <c:v>33.918367346939</c:v>
                </c:pt>
                <c:pt idx="41">
                  <c:v>34.316326530612002</c:v>
                </c:pt>
                <c:pt idx="42">
                  <c:v>34.714285714286007</c:v>
                </c:pt>
                <c:pt idx="43">
                  <c:v>35.112244897959002</c:v>
                </c:pt>
                <c:pt idx="44">
                  <c:v>35.510204081633006</c:v>
                </c:pt>
                <c:pt idx="45">
                  <c:v>35.908163265306001</c:v>
                </c:pt>
                <c:pt idx="46">
                  <c:v>36.306122448980005</c:v>
                </c:pt>
                <c:pt idx="47">
                  <c:v>36.704081632653001</c:v>
                </c:pt>
                <c:pt idx="48">
                  <c:v>37.102040816327005</c:v>
                </c:pt>
                <c:pt idx="49">
                  <c:v>37.5</c:v>
                </c:pt>
                <c:pt idx="50">
                  <c:v>37.897959183672995</c:v>
                </c:pt>
                <c:pt idx="51">
                  <c:v>38.295918367346999</c:v>
                </c:pt>
                <c:pt idx="52">
                  <c:v>38.693877551019995</c:v>
                </c:pt>
                <c:pt idx="53">
                  <c:v>39.091836734693999</c:v>
                </c:pt>
                <c:pt idx="54">
                  <c:v>39.489795918366994</c:v>
                </c:pt>
                <c:pt idx="55">
                  <c:v>39.887755102040998</c:v>
                </c:pt>
                <c:pt idx="56">
                  <c:v>40.285714285713993</c:v>
                </c:pt>
                <c:pt idx="57">
                  <c:v>40.683673469387998</c:v>
                </c:pt>
                <c:pt idx="58">
                  <c:v>41.081632653061</c:v>
                </c:pt>
                <c:pt idx="59">
                  <c:v>41.479591836735004</c:v>
                </c:pt>
                <c:pt idx="60">
                  <c:v>41.877551020407999</c:v>
                </c:pt>
                <c:pt idx="61">
                  <c:v>42.275510204082003</c:v>
                </c:pt>
                <c:pt idx="62">
                  <c:v>42.673469387754999</c:v>
                </c:pt>
                <c:pt idx="63">
                  <c:v>43.071428571429003</c:v>
                </c:pt>
                <c:pt idx="64">
                  <c:v>43.469387755101998</c:v>
                </c:pt>
                <c:pt idx="65">
                  <c:v>43.867346938776002</c:v>
                </c:pt>
                <c:pt idx="66">
                  <c:v>44.265306122448997</c:v>
                </c:pt>
                <c:pt idx="67">
                  <c:v>44.663265306122</c:v>
                </c:pt>
                <c:pt idx="68">
                  <c:v>45.061224489795997</c:v>
                </c:pt>
                <c:pt idx="69">
                  <c:v>45.459183673468999</c:v>
                </c:pt>
                <c:pt idx="70">
                  <c:v>45.857142857142996</c:v>
                </c:pt>
                <c:pt idx="71">
                  <c:v>46.255102040815999</c:v>
                </c:pt>
                <c:pt idx="72">
                  <c:v>46.653061224489996</c:v>
                </c:pt>
                <c:pt idx="73">
                  <c:v>47.051020408163005</c:v>
                </c:pt>
                <c:pt idx="74">
                  <c:v>47.448979591836995</c:v>
                </c:pt>
                <c:pt idx="75">
                  <c:v>47.846938775510004</c:v>
                </c:pt>
                <c:pt idx="76">
                  <c:v>48.244897959184001</c:v>
                </c:pt>
                <c:pt idx="77">
                  <c:v>48.642857142857004</c:v>
                </c:pt>
                <c:pt idx="78">
                  <c:v>49.040816326531001</c:v>
                </c:pt>
                <c:pt idx="79">
                  <c:v>49.438775510204003</c:v>
                </c:pt>
                <c:pt idx="80">
                  <c:v>49.836734693878</c:v>
                </c:pt>
                <c:pt idx="81">
                  <c:v>50.234693877551003</c:v>
                </c:pt>
                <c:pt idx="82">
                  <c:v>50.632653061223998</c:v>
                </c:pt>
                <c:pt idx="83">
                  <c:v>51.030612244898002</c:v>
                </c:pt>
                <c:pt idx="84">
                  <c:v>51.428571428570997</c:v>
                </c:pt>
                <c:pt idx="85">
                  <c:v>51.826530612245001</c:v>
                </c:pt>
                <c:pt idx="86">
                  <c:v>52.224489795917997</c:v>
                </c:pt>
                <c:pt idx="87">
                  <c:v>52.622448979592001</c:v>
                </c:pt>
                <c:pt idx="88">
                  <c:v>53.020408163264996</c:v>
                </c:pt>
                <c:pt idx="89">
                  <c:v>53.418367346939</c:v>
                </c:pt>
                <c:pt idx="90">
                  <c:v>53.816326530612002</c:v>
                </c:pt>
                <c:pt idx="91">
                  <c:v>54.214285714286007</c:v>
                </c:pt>
                <c:pt idx="92">
                  <c:v>54.612244897959002</c:v>
                </c:pt>
                <c:pt idx="93">
                  <c:v>55.010204081633006</c:v>
                </c:pt>
                <c:pt idx="94">
                  <c:v>55.408163265306001</c:v>
                </c:pt>
                <c:pt idx="95">
                  <c:v>55.806122448980005</c:v>
                </c:pt>
                <c:pt idx="96">
                  <c:v>56.204081632653001</c:v>
                </c:pt>
                <c:pt idx="97">
                  <c:v>56.602040816327005</c:v>
                </c:pt>
                <c:pt idx="98">
                  <c:v>57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-72.25342599999999</c:v>
                </c:pt>
                <c:pt idx="1">
                  <c:v>-73.478149000000002</c:v>
                </c:pt>
                <c:pt idx="2">
                  <c:v>-74.117714000000007</c:v>
                </c:pt>
                <c:pt idx="3">
                  <c:v>-67.521801000000011</c:v>
                </c:pt>
                <c:pt idx="4">
                  <c:v>-67.583438999999998</c:v>
                </c:pt>
                <c:pt idx="5">
                  <c:v>-69.34996799999999</c:v>
                </c:pt>
                <c:pt idx="6">
                  <c:v>-70.993049999999997</c:v>
                </c:pt>
                <c:pt idx="7">
                  <c:v>-71.828468000000001</c:v>
                </c:pt>
                <c:pt idx="8">
                  <c:v>-74.093063000000001</c:v>
                </c:pt>
                <c:pt idx="9">
                  <c:v>-73.781714999999991</c:v>
                </c:pt>
                <c:pt idx="10">
                  <c:v>-71.848254999999995</c:v>
                </c:pt>
                <c:pt idx="11">
                  <c:v>-70.03191799999999</c:v>
                </c:pt>
                <c:pt idx="12">
                  <c:v>-72.223206000000005</c:v>
                </c:pt>
                <c:pt idx="13">
                  <c:v>-77.279906999999994</c:v>
                </c:pt>
                <c:pt idx="14">
                  <c:v>-77.915543</c:v>
                </c:pt>
                <c:pt idx="15">
                  <c:v>-73.419581999999991</c:v>
                </c:pt>
                <c:pt idx="16">
                  <c:v>-67.236164000000002</c:v>
                </c:pt>
                <c:pt idx="17">
                  <c:v>-63.855891999999997</c:v>
                </c:pt>
                <c:pt idx="18">
                  <c:v>-64.116871000000003</c:v>
                </c:pt>
                <c:pt idx="19">
                  <c:v>-66.628783999999996</c:v>
                </c:pt>
                <c:pt idx="20">
                  <c:v>-75.241034999999997</c:v>
                </c:pt>
                <c:pt idx="21">
                  <c:v>-74.636725999999996</c:v>
                </c:pt>
                <c:pt idx="22">
                  <c:v>-74.194755999999998</c:v>
                </c:pt>
                <c:pt idx="23">
                  <c:v>-67.714236999999997</c:v>
                </c:pt>
                <c:pt idx="24">
                  <c:v>-71.580532000000005</c:v>
                </c:pt>
                <c:pt idx="25">
                  <c:v>-73.707062000000008</c:v>
                </c:pt>
                <c:pt idx="26">
                  <c:v>-70.887778999999995</c:v>
                </c:pt>
                <c:pt idx="27">
                  <c:v>-64.509028999999998</c:v>
                </c:pt>
                <c:pt idx="28">
                  <c:v>-58.672291000000001</c:v>
                </c:pt>
                <c:pt idx="29">
                  <c:v>-60.799007000000003</c:v>
                </c:pt>
                <c:pt idx="30">
                  <c:v>-69.604607000000001</c:v>
                </c:pt>
                <c:pt idx="31">
                  <c:v>-76.600403</c:v>
                </c:pt>
                <c:pt idx="32">
                  <c:v>-80.495468000000002</c:v>
                </c:pt>
                <c:pt idx="33">
                  <c:v>-79.446228000000005</c:v>
                </c:pt>
                <c:pt idx="34">
                  <c:v>-77.943138000000005</c:v>
                </c:pt>
                <c:pt idx="35">
                  <c:v>-73.98989499999999</c:v>
                </c:pt>
                <c:pt idx="36">
                  <c:v>-69.424992000000003</c:v>
                </c:pt>
                <c:pt idx="37">
                  <c:v>-68.708561000000003</c:v>
                </c:pt>
                <c:pt idx="38">
                  <c:v>-65.353152999999992</c:v>
                </c:pt>
                <c:pt idx="39">
                  <c:v>-62.653151999999999</c:v>
                </c:pt>
                <c:pt idx="40">
                  <c:v>-57.610695</c:v>
                </c:pt>
                <c:pt idx="41">
                  <c:v>-56.892696000000001</c:v>
                </c:pt>
                <c:pt idx="42">
                  <c:v>-57.713104000000001</c:v>
                </c:pt>
                <c:pt idx="43">
                  <c:v>-60.636425000000003</c:v>
                </c:pt>
                <c:pt idx="44">
                  <c:v>-65.686131000000003</c:v>
                </c:pt>
                <c:pt idx="45">
                  <c:v>-68.446030000000007</c:v>
                </c:pt>
                <c:pt idx="46">
                  <c:v>-68.094002000000003</c:v>
                </c:pt>
                <c:pt idx="47">
                  <c:v>-64.703761999999998</c:v>
                </c:pt>
                <c:pt idx="48">
                  <c:v>-62.717742999999999</c:v>
                </c:pt>
                <c:pt idx="49">
                  <c:v>-62.124747999999997</c:v>
                </c:pt>
                <c:pt idx="50">
                  <c:v>-63.517628000000002</c:v>
                </c:pt>
                <c:pt idx="51">
                  <c:v>-65.276782999999995</c:v>
                </c:pt>
                <c:pt idx="52">
                  <c:v>-66.342430000000007</c:v>
                </c:pt>
                <c:pt idx="53">
                  <c:v>-66.261780000000002</c:v>
                </c:pt>
                <c:pt idx="54">
                  <c:v>-67.195044999999993</c:v>
                </c:pt>
                <c:pt idx="55">
                  <c:v>-67.286369000000008</c:v>
                </c:pt>
                <c:pt idx="56">
                  <c:v>-67.446877000000001</c:v>
                </c:pt>
                <c:pt idx="57">
                  <c:v>-66.287922000000009</c:v>
                </c:pt>
                <c:pt idx="58">
                  <c:v>-66.314137000000002</c:v>
                </c:pt>
                <c:pt idx="59">
                  <c:v>-67.214450999999997</c:v>
                </c:pt>
                <c:pt idx="60">
                  <c:v>-69.187325000000001</c:v>
                </c:pt>
                <c:pt idx="61">
                  <c:v>-72.067084999999992</c:v>
                </c:pt>
                <c:pt idx="62">
                  <c:v>-71.544303999999997</c:v>
                </c:pt>
                <c:pt idx="63">
                  <c:v>-69.603710000000007</c:v>
                </c:pt>
                <c:pt idx="64">
                  <c:v>-65.206398000000007</c:v>
                </c:pt>
                <c:pt idx="65">
                  <c:v>-62.360950000000003</c:v>
                </c:pt>
                <c:pt idx="66">
                  <c:v>-60.854996</c:v>
                </c:pt>
                <c:pt idx="67">
                  <c:v>-63.671207000000003</c:v>
                </c:pt>
                <c:pt idx="68">
                  <c:v>-67.285885000000007</c:v>
                </c:pt>
                <c:pt idx="69">
                  <c:v>-69.87084999999999</c:v>
                </c:pt>
                <c:pt idx="70">
                  <c:v>-68.054630000000003</c:v>
                </c:pt>
                <c:pt idx="71">
                  <c:v>-65.994407999999993</c:v>
                </c:pt>
                <c:pt idx="72">
                  <c:v>-64.718108999999998</c:v>
                </c:pt>
                <c:pt idx="73">
                  <c:v>-66.580269000000001</c:v>
                </c:pt>
                <c:pt idx="74">
                  <c:v>-74.187645000000003</c:v>
                </c:pt>
                <c:pt idx="75">
                  <c:v>-74.689186000000007</c:v>
                </c:pt>
                <c:pt idx="76">
                  <c:v>-72.312072999999998</c:v>
                </c:pt>
                <c:pt idx="77">
                  <c:v>-63.728988999999999</c:v>
                </c:pt>
                <c:pt idx="78">
                  <c:v>-61.971438999999997</c:v>
                </c:pt>
                <c:pt idx="79">
                  <c:v>-63.084460999999997</c:v>
                </c:pt>
                <c:pt idx="80">
                  <c:v>-66.639838999999995</c:v>
                </c:pt>
                <c:pt idx="81">
                  <c:v>-68.472813000000002</c:v>
                </c:pt>
                <c:pt idx="82">
                  <c:v>-66.887000999999998</c:v>
                </c:pt>
                <c:pt idx="83">
                  <c:v>-63.365082000000001</c:v>
                </c:pt>
                <c:pt idx="84">
                  <c:v>-60.824429000000002</c:v>
                </c:pt>
                <c:pt idx="85">
                  <c:v>-60.594172999999998</c:v>
                </c:pt>
                <c:pt idx="86">
                  <c:v>-60.966377000000001</c:v>
                </c:pt>
                <c:pt idx="87">
                  <c:v>-61.878948000000001</c:v>
                </c:pt>
                <c:pt idx="88">
                  <c:v>-65.527343999999999</c:v>
                </c:pt>
                <c:pt idx="89">
                  <c:v>-67.886604000000005</c:v>
                </c:pt>
                <c:pt idx="90">
                  <c:v>-68.816124000000002</c:v>
                </c:pt>
                <c:pt idx="91">
                  <c:v>-65.172604000000007</c:v>
                </c:pt>
                <c:pt idx="92">
                  <c:v>-62.934952000000003</c:v>
                </c:pt>
                <c:pt idx="93">
                  <c:v>-66.925938000000002</c:v>
                </c:pt>
                <c:pt idx="94">
                  <c:v>-67.566223000000008</c:v>
                </c:pt>
                <c:pt idx="95">
                  <c:v>-69.132274999999993</c:v>
                </c:pt>
                <c:pt idx="96">
                  <c:v>-62.030406999999997</c:v>
                </c:pt>
                <c:pt idx="97">
                  <c:v>-63.093570999999997</c:v>
                </c:pt>
                <c:pt idx="98">
                  <c:v>-62.629317999999998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18</c:v>
                </c:pt>
                <c:pt idx="1">
                  <c:v>18.397959183672999</c:v>
                </c:pt>
                <c:pt idx="2">
                  <c:v>18.795918367346999</c:v>
                </c:pt>
                <c:pt idx="3">
                  <c:v>19.193877551020002</c:v>
                </c:pt>
                <c:pt idx="4">
                  <c:v>19.591836734693999</c:v>
                </c:pt>
                <c:pt idx="5">
                  <c:v>19.989795918367001</c:v>
                </c:pt>
                <c:pt idx="6">
                  <c:v>20.387755102041002</c:v>
                </c:pt>
                <c:pt idx="7">
                  <c:v>20.785714285714</c:v>
                </c:pt>
                <c:pt idx="8">
                  <c:v>21.183673469388001</c:v>
                </c:pt>
                <c:pt idx="9">
                  <c:v>21.581632653061</c:v>
                </c:pt>
                <c:pt idx="10">
                  <c:v>21.979591836735</c:v>
                </c:pt>
                <c:pt idx="11">
                  <c:v>22.377551020407999</c:v>
                </c:pt>
                <c:pt idx="12">
                  <c:v>22.775510204082</c:v>
                </c:pt>
                <c:pt idx="13">
                  <c:v>23.173469387755002</c:v>
                </c:pt>
                <c:pt idx="14">
                  <c:v>23.571428571428999</c:v>
                </c:pt>
                <c:pt idx="15">
                  <c:v>23.969387755102002</c:v>
                </c:pt>
                <c:pt idx="16">
                  <c:v>24.367346938776002</c:v>
                </c:pt>
                <c:pt idx="17">
                  <c:v>24.765306122449001</c:v>
                </c:pt>
                <c:pt idx="18">
                  <c:v>25.163265306122003</c:v>
                </c:pt>
                <c:pt idx="19">
                  <c:v>25.561224489796</c:v>
                </c:pt>
                <c:pt idx="20">
                  <c:v>25.959183673469003</c:v>
                </c:pt>
                <c:pt idx="21">
                  <c:v>26.357142857143003</c:v>
                </c:pt>
                <c:pt idx="22">
                  <c:v>26.755102040816002</c:v>
                </c:pt>
                <c:pt idx="23">
                  <c:v>27.153061224490003</c:v>
                </c:pt>
                <c:pt idx="24">
                  <c:v>27.551020408162998</c:v>
                </c:pt>
                <c:pt idx="25">
                  <c:v>27.948979591837002</c:v>
                </c:pt>
                <c:pt idx="26">
                  <c:v>28.346938775509997</c:v>
                </c:pt>
                <c:pt idx="27">
                  <c:v>28.744897959183998</c:v>
                </c:pt>
                <c:pt idx="28">
                  <c:v>29.142857142856997</c:v>
                </c:pt>
                <c:pt idx="29">
                  <c:v>29.540816326530997</c:v>
                </c:pt>
                <c:pt idx="30">
                  <c:v>29.938775510204</c:v>
                </c:pt>
                <c:pt idx="31">
                  <c:v>30.336734693877997</c:v>
                </c:pt>
                <c:pt idx="32">
                  <c:v>30.734693877550999</c:v>
                </c:pt>
                <c:pt idx="33">
                  <c:v>31.132653061223998</c:v>
                </c:pt>
                <c:pt idx="34">
                  <c:v>31.530612244897998</c:v>
                </c:pt>
                <c:pt idx="35">
                  <c:v>31.928571428571001</c:v>
                </c:pt>
                <c:pt idx="36">
                  <c:v>32.326530612245001</c:v>
                </c:pt>
                <c:pt idx="37">
                  <c:v>32.724489795917997</c:v>
                </c:pt>
                <c:pt idx="38">
                  <c:v>33.122448979592001</c:v>
                </c:pt>
                <c:pt idx="39">
                  <c:v>33.520408163264996</c:v>
                </c:pt>
                <c:pt idx="40">
                  <c:v>33.918367346939</c:v>
                </c:pt>
                <c:pt idx="41">
                  <c:v>34.316326530612002</c:v>
                </c:pt>
                <c:pt idx="42">
                  <c:v>34.714285714286007</c:v>
                </c:pt>
                <c:pt idx="43">
                  <c:v>35.112244897959002</c:v>
                </c:pt>
                <c:pt idx="44">
                  <c:v>35.510204081633006</c:v>
                </c:pt>
                <c:pt idx="45">
                  <c:v>35.908163265306001</c:v>
                </c:pt>
                <c:pt idx="46">
                  <c:v>36.306122448980005</c:v>
                </c:pt>
                <c:pt idx="47">
                  <c:v>36.704081632653001</c:v>
                </c:pt>
                <c:pt idx="48">
                  <c:v>37.102040816327005</c:v>
                </c:pt>
                <c:pt idx="49">
                  <c:v>37.5</c:v>
                </c:pt>
                <c:pt idx="50">
                  <c:v>37.897959183672995</c:v>
                </c:pt>
                <c:pt idx="51">
                  <c:v>38.295918367346999</c:v>
                </c:pt>
                <c:pt idx="52">
                  <c:v>38.693877551019995</c:v>
                </c:pt>
                <c:pt idx="53">
                  <c:v>39.091836734693999</c:v>
                </c:pt>
                <c:pt idx="54">
                  <c:v>39.489795918366994</c:v>
                </c:pt>
                <c:pt idx="55">
                  <c:v>39.887755102040998</c:v>
                </c:pt>
                <c:pt idx="56">
                  <c:v>40.285714285713993</c:v>
                </c:pt>
                <c:pt idx="57">
                  <c:v>40.683673469387998</c:v>
                </c:pt>
                <c:pt idx="58">
                  <c:v>41.081632653061</c:v>
                </c:pt>
                <c:pt idx="59">
                  <c:v>41.479591836735004</c:v>
                </c:pt>
                <c:pt idx="60">
                  <c:v>41.877551020407999</c:v>
                </c:pt>
                <c:pt idx="61">
                  <c:v>42.275510204082003</c:v>
                </c:pt>
                <c:pt idx="62">
                  <c:v>42.673469387754999</c:v>
                </c:pt>
                <c:pt idx="63">
                  <c:v>43.071428571429003</c:v>
                </c:pt>
                <c:pt idx="64">
                  <c:v>43.469387755101998</c:v>
                </c:pt>
                <c:pt idx="65">
                  <c:v>43.867346938776002</c:v>
                </c:pt>
                <c:pt idx="66">
                  <c:v>44.265306122448997</c:v>
                </c:pt>
                <c:pt idx="67">
                  <c:v>44.663265306122</c:v>
                </c:pt>
                <c:pt idx="68">
                  <c:v>45.061224489795997</c:v>
                </c:pt>
                <c:pt idx="69">
                  <c:v>45.459183673468999</c:v>
                </c:pt>
                <c:pt idx="70">
                  <c:v>45.857142857142996</c:v>
                </c:pt>
                <c:pt idx="71">
                  <c:v>46.255102040815999</c:v>
                </c:pt>
                <c:pt idx="72">
                  <c:v>46.653061224489996</c:v>
                </c:pt>
                <c:pt idx="73">
                  <c:v>47.051020408163005</c:v>
                </c:pt>
                <c:pt idx="74">
                  <c:v>47.448979591836995</c:v>
                </c:pt>
                <c:pt idx="75">
                  <c:v>47.846938775510004</c:v>
                </c:pt>
                <c:pt idx="76">
                  <c:v>48.244897959184001</c:v>
                </c:pt>
                <c:pt idx="77">
                  <c:v>48.642857142857004</c:v>
                </c:pt>
                <c:pt idx="78">
                  <c:v>49.040816326531001</c:v>
                </c:pt>
                <c:pt idx="79">
                  <c:v>49.438775510204003</c:v>
                </c:pt>
                <c:pt idx="80">
                  <c:v>49.836734693878</c:v>
                </c:pt>
                <c:pt idx="81">
                  <c:v>50.234693877551003</c:v>
                </c:pt>
                <c:pt idx="82">
                  <c:v>50.632653061223998</c:v>
                </c:pt>
                <c:pt idx="83">
                  <c:v>51.030612244898002</c:v>
                </c:pt>
                <c:pt idx="84">
                  <c:v>51.428571428570997</c:v>
                </c:pt>
                <c:pt idx="85">
                  <c:v>51.826530612245001</c:v>
                </c:pt>
                <c:pt idx="86">
                  <c:v>52.224489795917997</c:v>
                </c:pt>
                <c:pt idx="87">
                  <c:v>52.622448979592001</c:v>
                </c:pt>
                <c:pt idx="88">
                  <c:v>53.020408163264996</c:v>
                </c:pt>
                <c:pt idx="89">
                  <c:v>53.418367346939</c:v>
                </c:pt>
                <c:pt idx="90">
                  <c:v>53.816326530612002</c:v>
                </c:pt>
                <c:pt idx="91">
                  <c:v>54.214285714286007</c:v>
                </c:pt>
                <c:pt idx="92">
                  <c:v>54.612244897959002</c:v>
                </c:pt>
                <c:pt idx="93">
                  <c:v>55.010204081633006</c:v>
                </c:pt>
                <c:pt idx="94">
                  <c:v>55.408163265306001</c:v>
                </c:pt>
                <c:pt idx="95">
                  <c:v>55.806122448980005</c:v>
                </c:pt>
                <c:pt idx="96">
                  <c:v>56.204081632653001</c:v>
                </c:pt>
                <c:pt idx="97">
                  <c:v>56.602040816327005</c:v>
                </c:pt>
                <c:pt idx="98">
                  <c:v>57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-77.316665999999998</c:v>
                </c:pt>
                <c:pt idx="1">
                  <c:v>-79.015701000000007</c:v>
                </c:pt>
                <c:pt idx="2">
                  <c:v>-76.374199000000004</c:v>
                </c:pt>
                <c:pt idx="3">
                  <c:v>-72.172854999999998</c:v>
                </c:pt>
                <c:pt idx="4">
                  <c:v>-70.674007000000003</c:v>
                </c:pt>
                <c:pt idx="5">
                  <c:v>-69.265858000000009</c:v>
                </c:pt>
                <c:pt idx="6">
                  <c:v>-69.671538999999996</c:v>
                </c:pt>
                <c:pt idx="7">
                  <c:v>-70.618153000000007</c:v>
                </c:pt>
                <c:pt idx="8">
                  <c:v>-75.105994999999993</c:v>
                </c:pt>
                <c:pt idx="9">
                  <c:v>-75.139702</c:v>
                </c:pt>
                <c:pt idx="10">
                  <c:v>-69.767998000000006</c:v>
                </c:pt>
                <c:pt idx="11">
                  <c:v>-67.598838999999998</c:v>
                </c:pt>
                <c:pt idx="12">
                  <c:v>-71.804348000000005</c:v>
                </c:pt>
                <c:pt idx="13">
                  <c:v>-75.441826000000006</c:v>
                </c:pt>
                <c:pt idx="14">
                  <c:v>-74.485366999999997</c:v>
                </c:pt>
                <c:pt idx="15">
                  <c:v>-71.346374999999995</c:v>
                </c:pt>
                <c:pt idx="16">
                  <c:v>-68.967807999999991</c:v>
                </c:pt>
                <c:pt idx="17">
                  <c:v>-68.732731000000001</c:v>
                </c:pt>
                <c:pt idx="18">
                  <c:v>-71.763359000000008</c:v>
                </c:pt>
                <c:pt idx="19">
                  <c:v>-75.009444999999999</c:v>
                </c:pt>
                <c:pt idx="20">
                  <c:v>-76.055931000000001</c:v>
                </c:pt>
                <c:pt idx="21">
                  <c:v>-70.66036600000001</c:v>
                </c:pt>
                <c:pt idx="22">
                  <c:v>-64.184570000000008</c:v>
                </c:pt>
                <c:pt idx="23">
                  <c:v>-60.767035999999997</c:v>
                </c:pt>
                <c:pt idx="24">
                  <c:v>-59.852393999999997</c:v>
                </c:pt>
                <c:pt idx="25">
                  <c:v>-59.326954000000001</c:v>
                </c:pt>
                <c:pt idx="26">
                  <c:v>-58.505875000000003</c:v>
                </c:pt>
                <c:pt idx="27">
                  <c:v>-59.419257999999999</c:v>
                </c:pt>
                <c:pt idx="28">
                  <c:v>-61.275374999999997</c:v>
                </c:pt>
                <c:pt idx="29">
                  <c:v>-65.369236000000001</c:v>
                </c:pt>
                <c:pt idx="30">
                  <c:v>-69.089618999999999</c:v>
                </c:pt>
                <c:pt idx="31">
                  <c:v>-69.113827000000001</c:v>
                </c:pt>
                <c:pt idx="32">
                  <c:v>-65.753082000000006</c:v>
                </c:pt>
                <c:pt idx="33">
                  <c:v>-61.898636000000003</c:v>
                </c:pt>
                <c:pt idx="34">
                  <c:v>-63.298901000000001</c:v>
                </c:pt>
                <c:pt idx="35">
                  <c:v>-64.53931</c:v>
                </c:pt>
                <c:pt idx="36">
                  <c:v>-65.869827000000001</c:v>
                </c:pt>
                <c:pt idx="37">
                  <c:v>-61.785538000000003</c:v>
                </c:pt>
                <c:pt idx="38">
                  <c:v>-57.838303000000003</c:v>
                </c:pt>
                <c:pt idx="39">
                  <c:v>-53.503647000000001</c:v>
                </c:pt>
                <c:pt idx="40">
                  <c:v>-53.922871000000001</c:v>
                </c:pt>
                <c:pt idx="41">
                  <c:v>-55.569817</c:v>
                </c:pt>
                <c:pt idx="42">
                  <c:v>-58.662514000000002</c:v>
                </c:pt>
                <c:pt idx="43">
                  <c:v>-61.243766999999998</c:v>
                </c:pt>
                <c:pt idx="44">
                  <c:v>-63.589042999999997</c:v>
                </c:pt>
                <c:pt idx="45">
                  <c:v>-63.680916000000003</c:v>
                </c:pt>
                <c:pt idx="46">
                  <c:v>-63.253825999999997</c:v>
                </c:pt>
                <c:pt idx="47">
                  <c:v>-62.035468999999999</c:v>
                </c:pt>
                <c:pt idx="48">
                  <c:v>-61.493755</c:v>
                </c:pt>
                <c:pt idx="49">
                  <c:v>-62.318728999999998</c:v>
                </c:pt>
                <c:pt idx="50">
                  <c:v>-64.516211999999996</c:v>
                </c:pt>
                <c:pt idx="51">
                  <c:v>-68.743492000000003</c:v>
                </c:pt>
                <c:pt idx="52">
                  <c:v>-74.764610000000005</c:v>
                </c:pt>
                <c:pt idx="53">
                  <c:v>-75.848656000000005</c:v>
                </c:pt>
                <c:pt idx="54">
                  <c:v>-75.085205000000002</c:v>
                </c:pt>
                <c:pt idx="55">
                  <c:v>-69.697426000000007</c:v>
                </c:pt>
                <c:pt idx="56">
                  <c:v>-68.69783000000001</c:v>
                </c:pt>
                <c:pt idx="57">
                  <c:v>-66.386477999999997</c:v>
                </c:pt>
                <c:pt idx="58">
                  <c:v>-66.546688000000003</c:v>
                </c:pt>
                <c:pt idx="59">
                  <c:v>-67.643223000000006</c:v>
                </c:pt>
                <c:pt idx="60">
                  <c:v>-69.48301699999999</c:v>
                </c:pt>
                <c:pt idx="61">
                  <c:v>-72.032066</c:v>
                </c:pt>
                <c:pt idx="62">
                  <c:v>-71.401557999999994</c:v>
                </c:pt>
                <c:pt idx="63">
                  <c:v>-74.174926999999997</c:v>
                </c:pt>
                <c:pt idx="64">
                  <c:v>-71.946571000000006</c:v>
                </c:pt>
                <c:pt idx="65">
                  <c:v>-73.653605999999996</c:v>
                </c:pt>
                <c:pt idx="66">
                  <c:v>-71.279930000000007</c:v>
                </c:pt>
                <c:pt idx="67">
                  <c:v>-71.739982999999995</c:v>
                </c:pt>
                <c:pt idx="68">
                  <c:v>-72.020545999999996</c:v>
                </c:pt>
                <c:pt idx="69">
                  <c:v>-72.040005000000008</c:v>
                </c:pt>
                <c:pt idx="70">
                  <c:v>-74.273635999999996</c:v>
                </c:pt>
                <c:pt idx="71">
                  <c:v>-72.879100999999991</c:v>
                </c:pt>
                <c:pt idx="72">
                  <c:v>-73.679180000000002</c:v>
                </c:pt>
                <c:pt idx="73">
                  <c:v>-71.119575999999995</c:v>
                </c:pt>
                <c:pt idx="74">
                  <c:v>-70.132007999999999</c:v>
                </c:pt>
                <c:pt idx="75">
                  <c:v>-66.549564000000004</c:v>
                </c:pt>
                <c:pt idx="76">
                  <c:v>-64.134140000000002</c:v>
                </c:pt>
                <c:pt idx="77">
                  <c:v>-63.897464999999997</c:v>
                </c:pt>
                <c:pt idx="78">
                  <c:v>-65.376613999999989</c:v>
                </c:pt>
                <c:pt idx="79">
                  <c:v>-70.346374999999995</c:v>
                </c:pt>
                <c:pt idx="80">
                  <c:v>-73.047413000000006</c:v>
                </c:pt>
                <c:pt idx="81">
                  <c:v>-73.327933999999999</c:v>
                </c:pt>
                <c:pt idx="82">
                  <c:v>-70.713740999999999</c:v>
                </c:pt>
                <c:pt idx="83">
                  <c:v>-67.735682999999995</c:v>
                </c:pt>
                <c:pt idx="84">
                  <c:v>-68.881031000000007</c:v>
                </c:pt>
                <c:pt idx="85">
                  <c:v>-69.998051000000004</c:v>
                </c:pt>
                <c:pt idx="86">
                  <c:v>-70.99930599999999</c:v>
                </c:pt>
                <c:pt idx="87">
                  <c:v>-67.943138000000005</c:v>
                </c:pt>
                <c:pt idx="88">
                  <c:v>-64.336085999999995</c:v>
                </c:pt>
                <c:pt idx="89">
                  <c:v>-61.228274999999996</c:v>
                </c:pt>
                <c:pt idx="90">
                  <c:v>-59.959117999999997</c:v>
                </c:pt>
                <c:pt idx="91">
                  <c:v>-59.400967000000001</c:v>
                </c:pt>
                <c:pt idx="92">
                  <c:v>-60.813412</c:v>
                </c:pt>
                <c:pt idx="93">
                  <c:v>-62.468601</c:v>
                </c:pt>
                <c:pt idx="94">
                  <c:v>-65.998111999999992</c:v>
                </c:pt>
                <c:pt idx="95">
                  <c:v>-67.430388999999991</c:v>
                </c:pt>
                <c:pt idx="96">
                  <c:v>-71.187095999999997</c:v>
                </c:pt>
                <c:pt idx="97">
                  <c:v>-70.948398999999995</c:v>
                </c:pt>
                <c:pt idx="98">
                  <c:v>-70.989554999999996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5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2424531672550979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+13 dBm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  <c:extLst xmlns:c15="http://schemas.microsoft.com/office/drawing/2012/chart"/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-74.287139999999994</c:v>
                </c:pt>
                <c:pt idx="1">
                  <c:v>-74.756905000000003</c:v>
                </c:pt>
                <c:pt idx="2">
                  <c:v>-74.968117000000007</c:v>
                </c:pt>
                <c:pt idx="3">
                  <c:v>-74.322433000000004</c:v>
                </c:pt>
                <c:pt idx="4">
                  <c:v>-73.545981999999995</c:v>
                </c:pt>
                <c:pt idx="5">
                  <c:v>-73.706283999999997</c:v>
                </c:pt>
                <c:pt idx="6">
                  <c:v>-73.273978999999997</c:v>
                </c:pt>
                <c:pt idx="7">
                  <c:v>-75.369986999999995</c:v>
                </c:pt>
                <c:pt idx="8">
                  <c:v>-74.927361000000005</c:v>
                </c:pt>
                <c:pt idx="9">
                  <c:v>-75.325111000000007</c:v>
                </c:pt>
                <c:pt idx="10">
                  <c:v>-74.506027000000003</c:v>
                </c:pt>
                <c:pt idx="11">
                  <c:v>-73.979713000000004</c:v>
                </c:pt>
                <c:pt idx="12">
                  <c:v>-74.590866000000005</c:v>
                </c:pt>
                <c:pt idx="13">
                  <c:v>-75.401420999999999</c:v>
                </c:pt>
                <c:pt idx="14">
                  <c:v>-76.561858999999998</c:v>
                </c:pt>
                <c:pt idx="15">
                  <c:v>-75.870827000000006</c:v>
                </c:pt>
                <c:pt idx="16">
                  <c:v>-75.540763999999996</c:v>
                </c:pt>
                <c:pt idx="17">
                  <c:v>-71.941970999999995</c:v>
                </c:pt>
                <c:pt idx="18">
                  <c:v>-74.270454000000001</c:v>
                </c:pt>
                <c:pt idx="19">
                  <c:v>-74.552054999999996</c:v>
                </c:pt>
                <c:pt idx="20">
                  <c:v>-74.139542000000006</c:v>
                </c:pt>
                <c:pt idx="21">
                  <c:v>-73.473465000000004</c:v>
                </c:pt>
                <c:pt idx="22">
                  <c:v>-69.482985999999997</c:v>
                </c:pt>
                <c:pt idx="23">
                  <c:v>-61.839087999999997</c:v>
                </c:pt>
                <c:pt idx="24">
                  <c:v>-53.133347000000001</c:v>
                </c:pt>
                <c:pt idx="25">
                  <c:v>-45.228855000000003</c:v>
                </c:pt>
                <c:pt idx="26">
                  <c:v>-35.235576999999999</c:v>
                </c:pt>
                <c:pt idx="27">
                  <c:v>-27.416609000000001</c:v>
                </c:pt>
                <c:pt idx="28">
                  <c:v>-20.125119999999999</c:v>
                </c:pt>
                <c:pt idx="29">
                  <c:v>-14.979558000000001</c:v>
                </c:pt>
                <c:pt idx="30">
                  <c:v>-10.493427000000001</c:v>
                </c:pt>
                <c:pt idx="31">
                  <c:v>-8.5577477999999996</c:v>
                </c:pt>
                <c:pt idx="32">
                  <c:v>-7.5988369000000002</c:v>
                </c:pt>
                <c:pt idx="33">
                  <c:v>-6.9862818999999998</c:v>
                </c:pt>
                <c:pt idx="34">
                  <c:v>-6.5716424</c:v>
                </c:pt>
                <c:pt idx="35">
                  <c:v>-6.3768811000000003</c:v>
                </c:pt>
                <c:pt idx="36">
                  <c:v>-6.2823200000000003</c:v>
                </c:pt>
                <c:pt idx="37">
                  <c:v>-6.2089423999999998</c:v>
                </c:pt>
                <c:pt idx="38">
                  <c:v>-6.1396278999999998</c:v>
                </c:pt>
                <c:pt idx="39">
                  <c:v>-6.0704741000000002</c:v>
                </c:pt>
                <c:pt idx="40">
                  <c:v>-6.0244502999999998</c:v>
                </c:pt>
                <c:pt idx="41">
                  <c:v>-5.9790029999999996</c:v>
                </c:pt>
                <c:pt idx="42">
                  <c:v>-5.9358974</c:v>
                </c:pt>
                <c:pt idx="43">
                  <c:v>-5.9083414000000003</c:v>
                </c:pt>
                <c:pt idx="44">
                  <c:v>-5.9353236999999996</c:v>
                </c:pt>
                <c:pt idx="45">
                  <c:v>-5.9325995000000002</c:v>
                </c:pt>
                <c:pt idx="46">
                  <c:v>-5.9262933999999996</c:v>
                </c:pt>
                <c:pt idx="47">
                  <c:v>-5.9337254000000001</c:v>
                </c:pt>
                <c:pt idx="48">
                  <c:v>-5.9946551000000001</c:v>
                </c:pt>
                <c:pt idx="49">
                  <c:v>-6.0088134000000002</c:v>
                </c:pt>
                <c:pt idx="50">
                  <c:v>-6.0852241999999999</c:v>
                </c:pt>
                <c:pt idx="51">
                  <c:v>-6.1389661000000002</c:v>
                </c:pt>
                <c:pt idx="52">
                  <c:v>-6.1296505999999997</c:v>
                </c:pt>
                <c:pt idx="53">
                  <c:v>-6.0927572000000003</c:v>
                </c:pt>
                <c:pt idx="54">
                  <c:v>-6.0179548</c:v>
                </c:pt>
                <c:pt idx="55">
                  <c:v>-5.9027691000000004</c:v>
                </c:pt>
                <c:pt idx="56">
                  <c:v>-5.8325319000000002</c:v>
                </c:pt>
                <c:pt idx="57">
                  <c:v>-5.8314241999999998</c:v>
                </c:pt>
                <c:pt idx="58">
                  <c:v>-5.8808727000000003</c:v>
                </c:pt>
                <c:pt idx="59">
                  <c:v>-5.9669217999999997</c:v>
                </c:pt>
                <c:pt idx="60">
                  <c:v>-6.0618477000000004</c:v>
                </c:pt>
                <c:pt idx="61">
                  <c:v>-6.1320224000000003</c:v>
                </c:pt>
                <c:pt idx="62">
                  <c:v>-6.2279067000000001</c:v>
                </c:pt>
                <c:pt idx="63">
                  <c:v>-6.3317307999999999</c:v>
                </c:pt>
                <c:pt idx="64">
                  <c:v>-6.4204477999999998</c:v>
                </c:pt>
                <c:pt idx="65">
                  <c:v>-6.5430669999999997</c:v>
                </c:pt>
                <c:pt idx="66">
                  <c:v>-6.6865272999999998</c:v>
                </c:pt>
                <c:pt idx="67">
                  <c:v>-6.8639773999999996</c:v>
                </c:pt>
                <c:pt idx="68">
                  <c:v>-6.9608159000000001</c:v>
                </c:pt>
                <c:pt idx="69">
                  <c:v>-7.0239449</c:v>
                </c:pt>
                <c:pt idx="70">
                  <c:v>-7.1065453999999999</c:v>
                </c:pt>
                <c:pt idx="71">
                  <c:v>-7.1483026000000001</c:v>
                </c:pt>
                <c:pt idx="72">
                  <c:v>-7.1761584000000003</c:v>
                </c:pt>
                <c:pt idx="73">
                  <c:v>-7.2148762</c:v>
                </c:pt>
                <c:pt idx="74">
                  <c:v>-7.2923102000000002</c:v>
                </c:pt>
                <c:pt idx="75">
                  <c:v>-7.3345094</c:v>
                </c:pt>
                <c:pt idx="76">
                  <c:v>-7.3707719000000003</c:v>
                </c:pt>
                <c:pt idx="77">
                  <c:v>-7.3741417</c:v>
                </c:pt>
                <c:pt idx="78">
                  <c:v>-7.4102420999999996</c:v>
                </c:pt>
                <c:pt idx="79">
                  <c:v>-7.4811502000000001</c:v>
                </c:pt>
                <c:pt idx="80">
                  <c:v>-7.5361213999999999</c:v>
                </c:pt>
                <c:pt idx="81">
                  <c:v>-7.6661986999999998</c:v>
                </c:pt>
                <c:pt idx="82">
                  <c:v>-7.8676157</c:v>
                </c:pt>
                <c:pt idx="83">
                  <c:v>-8.2168875000000003</c:v>
                </c:pt>
                <c:pt idx="84">
                  <c:v>-8.5981091999999997</c:v>
                </c:pt>
                <c:pt idx="85">
                  <c:v>-8.9911156000000005</c:v>
                </c:pt>
                <c:pt idx="86">
                  <c:v>-9.3860492999999998</c:v>
                </c:pt>
                <c:pt idx="87">
                  <c:v>-9.6827927000000003</c:v>
                </c:pt>
                <c:pt idx="88">
                  <c:v>-9.8152428</c:v>
                </c:pt>
                <c:pt idx="89">
                  <c:v>-9.7976799000000003</c:v>
                </c:pt>
                <c:pt idx="90">
                  <c:v>-9.7950801999999992</c:v>
                </c:pt>
                <c:pt idx="91">
                  <c:v>-9.6922464000000002</c:v>
                </c:pt>
                <c:pt idx="92">
                  <c:v>-9.5543803999999994</c:v>
                </c:pt>
                <c:pt idx="93">
                  <c:v>-9.4116516000000008</c:v>
                </c:pt>
                <c:pt idx="94">
                  <c:v>-9.2925158000000003</c:v>
                </c:pt>
                <c:pt idx="95">
                  <c:v>-9.0768366</c:v>
                </c:pt>
                <c:pt idx="96">
                  <c:v>-8.8767996</c:v>
                </c:pt>
                <c:pt idx="97">
                  <c:v>-8.7113437999999999</c:v>
                </c:pt>
                <c:pt idx="98">
                  <c:v>-8.5652685000000002</c:v>
                </c:pt>
                <c:pt idx="99">
                  <c:v>-8.4604902000000006</c:v>
                </c:pt>
                <c:pt idx="100">
                  <c:v>-8.3952931999999993</c:v>
                </c:pt>
                <c:pt idx="101">
                  <c:v>-8.3850383999999991</c:v>
                </c:pt>
                <c:pt idx="102">
                  <c:v>-8.3595027999999996</c:v>
                </c:pt>
                <c:pt idx="103">
                  <c:v>-8.3461370000000006</c:v>
                </c:pt>
                <c:pt idx="104">
                  <c:v>-8.3447131999999993</c:v>
                </c:pt>
                <c:pt idx="105">
                  <c:v>-8.4402132000000005</c:v>
                </c:pt>
                <c:pt idx="106">
                  <c:v>-8.4666184999999992</c:v>
                </c:pt>
                <c:pt idx="107">
                  <c:v>-8.5366774000000003</c:v>
                </c:pt>
                <c:pt idx="108">
                  <c:v>-8.5596999999999994</c:v>
                </c:pt>
                <c:pt idx="109">
                  <c:v>-8.6528416000000004</c:v>
                </c:pt>
                <c:pt idx="110">
                  <c:v>-8.6918954999999993</c:v>
                </c:pt>
                <c:pt idx="111">
                  <c:v>-8.7936382000000002</c:v>
                </c:pt>
                <c:pt idx="112">
                  <c:v>-8.8837395000000008</c:v>
                </c:pt>
                <c:pt idx="113">
                  <c:v>-9.0035781999999998</c:v>
                </c:pt>
                <c:pt idx="114">
                  <c:v>-9.0267906</c:v>
                </c:pt>
                <c:pt idx="115">
                  <c:v>-9.0749817000000004</c:v>
                </c:pt>
                <c:pt idx="116">
                  <c:v>-9.1288871999999994</c:v>
                </c:pt>
                <c:pt idx="117">
                  <c:v>-9.1603556000000008</c:v>
                </c:pt>
                <c:pt idx="118">
                  <c:v>-9.1473283999999992</c:v>
                </c:pt>
                <c:pt idx="119">
                  <c:v>-9.1511574000000007</c:v>
                </c:pt>
                <c:pt idx="120">
                  <c:v>-9.2076674000000001</c:v>
                </c:pt>
                <c:pt idx="121">
                  <c:v>-9.1835880000000003</c:v>
                </c:pt>
                <c:pt idx="122">
                  <c:v>-9.2087716999999998</c:v>
                </c:pt>
                <c:pt idx="123">
                  <c:v>-9.2645102000000001</c:v>
                </c:pt>
                <c:pt idx="124">
                  <c:v>-9.3713321999999994</c:v>
                </c:pt>
                <c:pt idx="125">
                  <c:v>-9.4358845000000002</c:v>
                </c:pt>
                <c:pt idx="126">
                  <c:v>-9.4712934000000004</c:v>
                </c:pt>
                <c:pt idx="127">
                  <c:v>-9.4992312999999999</c:v>
                </c:pt>
                <c:pt idx="128">
                  <c:v>-9.5739278999999993</c:v>
                </c:pt>
                <c:pt idx="129">
                  <c:v>-9.7216968999999995</c:v>
                </c:pt>
                <c:pt idx="130">
                  <c:v>-9.7088823000000009</c:v>
                </c:pt>
                <c:pt idx="131">
                  <c:v>-9.7744894000000002</c:v>
                </c:pt>
                <c:pt idx="132">
                  <c:v>-9.8181639000000001</c:v>
                </c:pt>
                <c:pt idx="133">
                  <c:v>-9.8082913999999999</c:v>
                </c:pt>
                <c:pt idx="134">
                  <c:v>-9.7009840000000001</c:v>
                </c:pt>
                <c:pt idx="135">
                  <c:v>-9.6640481999999999</c:v>
                </c:pt>
                <c:pt idx="136">
                  <c:v>-9.6263846999999991</c:v>
                </c:pt>
                <c:pt idx="137">
                  <c:v>-9.6449584999999995</c:v>
                </c:pt>
                <c:pt idx="138">
                  <c:v>-9.6372546999999997</c:v>
                </c:pt>
                <c:pt idx="139">
                  <c:v>-9.5913544000000002</c:v>
                </c:pt>
                <c:pt idx="140">
                  <c:v>-9.5168160999999998</c:v>
                </c:pt>
                <c:pt idx="141">
                  <c:v>-9.4812717000000006</c:v>
                </c:pt>
                <c:pt idx="142">
                  <c:v>-9.3655709999999992</c:v>
                </c:pt>
                <c:pt idx="143">
                  <c:v>-9.2873783000000003</c:v>
                </c:pt>
                <c:pt idx="144">
                  <c:v>-9.1843281000000001</c:v>
                </c:pt>
                <c:pt idx="145">
                  <c:v>-9.1797924000000002</c:v>
                </c:pt>
                <c:pt idx="146">
                  <c:v>-9.1224451000000002</c:v>
                </c:pt>
                <c:pt idx="147">
                  <c:v>-9.0719308999999999</c:v>
                </c:pt>
                <c:pt idx="148">
                  <c:v>-8.8854246000000003</c:v>
                </c:pt>
                <c:pt idx="149">
                  <c:v>-8.7765818000000007</c:v>
                </c:pt>
                <c:pt idx="150">
                  <c:v>-8.7079553999999995</c:v>
                </c:pt>
                <c:pt idx="151">
                  <c:v>-8.6249046000000007</c:v>
                </c:pt>
                <c:pt idx="152">
                  <c:v>-8.5936184000000004</c:v>
                </c:pt>
                <c:pt idx="153">
                  <c:v>-8.6973848</c:v>
                </c:pt>
                <c:pt idx="154">
                  <c:v>-8.8183574999999994</c:v>
                </c:pt>
                <c:pt idx="155">
                  <c:v>-8.8849754000000001</c:v>
                </c:pt>
                <c:pt idx="156">
                  <c:v>-9.0113201000000007</c:v>
                </c:pt>
                <c:pt idx="157">
                  <c:v>-8.9542418000000001</c:v>
                </c:pt>
                <c:pt idx="158">
                  <c:v>-8.9825047999999992</c:v>
                </c:pt>
                <c:pt idx="159">
                  <c:v>-8.9742250000000006</c:v>
                </c:pt>
                <c:pt idx="160">
                  <c:v>-8.9711303999999998</c:v>
                </c:pt>
                <c:pt idx="161">
                  <c:v>-8.9203320000000001</c:v>
                </c:pt>
                <c:pt idx="162">
                  <c:v>-9.2076472999999996</c:v>
                </c:pt>
                <c:pt idx="163">
                  <c:v>-9.2912998000000009</c:v>
                </c:pt>
                <c:pt idx="164">
                  <c:v>-9.2933798000000003</c:v>
                </c:pt>
                <c:pt idx="165">
                  <c:v>-9.4048805000000009</c:v>
                </c:pt>
                <c:pt idx="166">
                  <c:v>-9.5758705000000006</c:v>
                </c:pt>
                <c:pt idx="167">
                  <c:v>-9.5674706</c:v>
                </c:pt>
                <c:pt idx="168">
                  <c:v>-9.6706532999999997</c:v>
                </c:pt>
                <c:pt idx="169">
                  <c:v>-9.8858767000000007</c:v>
                </c:pt>
                <c:pt idx="170">
                  <c:v>-10.031940000000001</c:v>
                </c:pt>
                <c:pt idx="171">
                  <c:v>-10.154626</c:v>
                </c:pt>
                <c:pt idx="172">
                  <c:v>-10.246675</c:v>
                </c:pt>
                <c:pt idx="173">
                  <c:v>-10.446930999999999</c:v>
                </c:pt>
                <c:pt idx="174">
                  <c:v>-10.64794</c:v>
                </c:pt>
                <c:pt idx="175">
                  <c:v>-10.831519999999999</c:v>
                </c:pt>
                <c:pt idx="176">
                  <c:v>-11.042766</c:v>
                </c:pt>
                <c:pt idx="177">
                  <c:v>-11.263764999999999</c:v>
                </c:pt>
                <c:pt idx="178">
                  <c:v>-11.398535000000001</c:v>
                </c:pt>
                <c:pt idx="179">
                  <c:v>-11.522634999999999</c:v>
                </c:pt>
                <c:pt idx="180">
                  <c:v>-11.662597999999999</c:v>
                </c:pt>
                <c:pt idx="181">
                  <c:v>-11.727788</c:v>
                </c:pt>
                <c:pt idx="182">
                  <c:v>-11.874571</c:v>
                </c:pt>
                <c:pt idx="183">
                  <c:v>-12.012411999999999</c:v>
                </c:pt>
                <c:pt idx="184">
                  <c:v>-12.019795999999999</c:v>
                </c:pt>
                <c:pt idx="185">
                  <c:v>-12.139804</c:v>
                </c:pt>
                <c:pt idx="186">
                  <c:v>-12.404944</c:v>
                </c:pt>
                <c:pt idx="187">
                  <c:v>-12.617369</c:v>
                </c:pt>
                <c:pt idx="188">
                  <c:v>-12.965401</c:v>
                </c:pt>
                <c:pt idx="189">
                  <c:v>-13.371930000000001</c:v>
                </c:pt>
                <c:pt idx="190">
                  <c:v>-13.809587000000001</c:v>
                </c:pt>
                <c:pt idx="191">
                  <c:v>-14.448964999999999</c:v>
                </c:pt>
                <c:pt idx="192">
                  <c:v>-14.704297</c:v>
                </c:pt>
                <c:pt idx="193">
                  <c:v>-14.720704</c:v>
                </c:pt>
                <c:pt idx="194">
                  <c:v>-15.445323999999999</c:v>
                </c:pt>
                <c:pt idx="195">
                  <c:v>-16.051233</c:v>
                </c:pt>
                <c:pt idx="196">
                  <c:v>-16.901109999999999</c:v>
                </c:pt>
                <c:pt idx="197">
                  <c:v>-21.231171</c:v>
                </c:pt>
                <c:pt idx="198">
                  <c:v>-25.050322000000001</c:v>
                </c:pt>
                <c:pt idx="199">
                  <c:v>-28.216801</c:v>
                </c:pt>
                <c:pt idx="200">
                  <c:v>-31.297794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B261-437B-BA1D-4849937C91C3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-74.359589</c:v>
                </c:pt>
                <c:pt idx="1">
                  <c:v>-74.382621999999998</c:v>
                </c:pt>
                <c:pt idx="2">
                  <c:v>-74.268707000000006</c:v>
                </c:pt>
                <c:pt idx="3">
                  <c:v>-74.021316999999996</c:v>
                </c:pt>
                <c:pt idx="4">
                  <c:v>-74.636336999999997</c:v>
                </c:pt>
                <c:pt idx="5">
                  <c:v>-75.775413999999998</c:v>
                </c:pt>
                <c:pt idx="6">
                  <c:v>-77.213286999999994</c:v>
                </c:pt>
                <c:pt idx="7">
                  <c:v>-78.046440000000004</c:v>
                </c:pt>
                <c:pt idx="8">
                  <c:v>-77.726546999999997</c:v>
                </c:pt>
                <c:pt idx="9">
                  <c:v>-77.547348</c:v>
                </c:pt>
                <c:pt idx="10">
                  <c:v>-74.684959000000006</c:v>
                </c:pt>
                <c:pt idx="11">
                  <c:v>-74.635750000000002</c:v>
                </c:pt>
                <c:pt idx="12">
                  <c:v>-73.731346000000002</c:v>
                </c:pt>
                <c:pt idx="13">
                  <c:v>-75.009788999999998</c:v>
                </c:pt>
                <c:pt idx="14">
                  <c:v>-76.907593000000006</c:v>
                </c:pt>
                <c:pt idx="15">
                  <c:v>-80.769379000000001</c:v>
                </c:pt>
                <c:pt idx="16">
                  <c:v>-80.082474000000005</c:v>
                </c:pt>
                <c:pt idx="17">
                  <c:v>-81.288887000000003</c:v>
                </c:pt>
                <c:pt idx="18">
                  <c:v>-80.457779000000002</c:v>
                </c:pt>
                <c:pt idx="19">
                  <c:v>-78.414146000000002</c:v>
                </c:pt>
                <c:pt idx="20">
                  <c:v>-77.572083000000006</c:v>
                </c:pt>
                <c:pt idx="21">
                  <c:v>-75.041145</c:v>
                </c:pt>
                <c:pt idx="22">
                  <c:v>-74.015067999999999</c:v>
                </c:pt>
                <c:pt idx="23">
                  <c:v>-73.517975000000007</c:v>
                </c:pt>
                <c:pt idx="24">
                  <c:v>-70.956688</c:v>
                </c:pt>
                <c:pt idx="25">
                  <c:v>-67.148696999999999</c:v>
                </c:pt>
                <c:pt idx="26">
                  <c:v>-63.617396999999997</c:v>
                </c:pt>
                <c:pt idx="27">
                  <c:v>-55.513004000000002</c:v>
                </c:pt>
                <c:pt idx="28">
                  <c:v>-46.358249999999998</c:v>
                </c:pt>
                <c:pt idx="29">
                  <c:v>-37.999184</c:v>
                </c:pt>
                <c:pt idx="30">
                  <c:v>-27.622944</c:v>
                </c:pt>
                <c:pt idx="31">
                  <c:v>-20.005607999999999</c:v>
                </c:pt>
                <c:pt idx="32">
                  <c:v>-14.940277999999999</c:v>
                </c:pt>
                <c:pt idx="33">
                  <c:v>-11.358504</c:v>
                </c:pt>
                <c:pt idx="34">
                  <c:v>-8.4949188000000007</c:v>
                </c:pt>
                <c:pt idx="35">
                  <c:v>-7.5641464999999997</c:v>
                </c:pt>
                <c:pt idx="36">
                  <c:v>-7.0593224000000001</c:v>
                </c:pt>
                <c:pt idx="37">
                  <c:v>-6.7563529000000004</c:v>
                </c:pt>
                <c:pt idx="38">
                  <c:v>-6.5745296</c:v>
                </c:pt>
                <c:pt idx="39">
                  <c:v>-6.4346379999999996</c:v>
                </c:pt>
                <c:pt idx="40">
                  <c:v>-6.3440332000000001</c:v>
                </c:pt>
                <c:pt idx="41">
                  <c:v>-6.2635015999999997</c:v>
                </c:pt>
                <c:pt idx="42">
                  <c:v>-6.1821755999999999</c:v>
                </c:pt>
                <c:pt idx="43">
                  <c:v>-6.1307062999999999</c:v>
                </c:pt>
                <c:pt idx="44">
                  <c:v>-6.1436023999999998</c:v>
                </c:pt>
                <c:pt idx="45">
                  <c:v>-6.1411499999999997</c:v>
                </c:pt>
                <c:pt idx="46">
                  <c:v>-6.1465196999999998</c:v>
                </c:pt>
                <c:pt idx="47">
                  <c:v>-6.1711787999999999</c:v>
                </c:pt>
                <c:pt idx="48">
                  <c:v>-6.2426976999999999</c:v>
                </c:pt>
                <c:pt idx="49">
                  <c:v>-6.2601075000000002</c:v>
                </c:pt>
                <c:pt idx="50">
                  <c:v>-6.3363223</c:v>
                </c:pt>
                <c:pt idx="51">
                  <c:v>-6.3850097999999997</c:v>
                </c:pt>
                <c:pt idx="52">
                  <c:v>-6.3648429000000002</c:v>
                </c:pt>
                <c:pt idx="53">
                  <c:v>-6.3210974000000002</c:v>
                </c:pt>
                <c:pt idx="54">
                  <c:v>-6.2338886000000002</c:v>
                </c:pt>
                <c:pt idx="55">
                  <c:v>-6.1037020999999996</c:v>
                </c:pt>
                <c:pt idx="56">
                  <c:v>-6.0102624999999996</c:v>
                </c:pt>
                <c:pt idx="57">
                  <c:v>-5.9856509999999998</c:v>
                </c:pt>
                <c:pt idx="58">
                  <c:v>-6.0229758999999996</c:v>
                </c:pt>
                <c:pt idx="59">
                  <c:v>-6.1209235</c:v>
                </c:pt>
                <c:pt idx="60">
                  <c:v>-6.2290444000000003</c:v>
                </c:pt>
                <c:pt idx="61">
                  <c:v>-6.3174938999999997</c:v>
                </c:pt>
                <c:pt idx="62">
                  <c:v>-6.4289522000000003</c:v>
                </c:pt>
                <c:pt idx="63">
                  <c:v>-6.5302848999999998</c:v>
                </c:pt>
                <c:pt idx="64">
                  <c:v>-6.6121258999999997</c:v>
                </c:pt>
                <c:pt idx="65">
                  <c:v>-6.7193594000000001</c:v>
                </c:pt>
                <c:pt idx="66">
                  <c:v>-6.8451880999999997</c:v>
                </c:pt>
                <c:pt idx="67">
                  <c:v>-7.0175489999999998</c:v>
                </c:pt>
                <c:pt idx="68">
                  <c:v>-7.1288486000000004</c:v>
                </c:pt>
                <c:pt idx="69">
                  <c:v>-7.1980542999999999</c:v>
                </c:pt>
                <c:pt idx="70">
                  <c:v>-7.2884703000000002</c:v>
                </c:pt>
                <c:pt idx="71">
                  <c:v>-7.3405113000000002</c:v>
                </c:pt>
                <c:pt idx="72">
                  <c:v>-7.3630294999999997</c:v>
                </c:pt>
                <c:pt idx="73">
                  <c:v>-7.4168352999999998</c:v>
                </c:pt>
                <c:pt idx="74">
                  <c:v>-7.4927206000000002</c:v>
                </c:pt>
                <c:pt idx="75">
                  <c:v>-7.5330142999999996</c:v>
                </c:pt>
                <c:pt idx="76">
                  <c:v>-7.5819077000000004</c:v>
                </c:pt>
                <c:pt idx="77">
                  <c:v>-7.6175908999999997</c:v>
                </c:pt>
                <c:pt idx="78">
                  <c:v>-7.6538310000000003</c:v>
                </c:pt>
                <c:pt idx="79">
                  <c:v>-7.7373523999999998</c:v>
                </c:pt>
                <c:pt idx="80">
                  <c:v>-7.8355489</c:v>
                </c:pt>
                <c:pt idx="81">
                  <c:v>-8.0131712000000004</c:v>
                </c:pt>
                <c:pt idx="82">
                  <c:v>-8.2749471999999997</c:v>
                </c:pt>
                <c:pt idx="83">
                  <c:v>-8.7185144000000001</c:v>
                </c:pt>
                <c:pt idx="84">
                  <c:v>-9.2305650999999997</c:v>
                </c:pt>
                <c:pt idx="85">
                  <c:v>-9.7034035000000003</c:v>
                </c:pt>
                <c:pt idx="86">
                  <c:v>-10.141204999999999</c:v>
                </c:pt>
                <c:pt idx="87">
                  <c:v>-10.459949999999999</c:v>
                </c:pt>
                <c:pt idx="88">
                  <c:v>-10.571077000000001</c:v>
                </c:pt>
                <c:pt idx="89">
                  <c:v>-10.473100000000001</c:v>
                </c:pt>
                <c:pt idx="90">
                  <c:v>-10.407655999999999</c:v>
                </c:pt>
                <c:pt idx="91">
                  <c:v>-10.249313000000001</c:v>
                </c:pt>
                <c:pt idx="92">
                  <c:v>-10.066195</c:v>
                </c:pt>
                <c:pt idx="93">
                  <c:v>-9.8930959999999999</c:v>
                </c:pt>
                <c:pt idx="94">
                  <c:v>-9.7711468000000004</c:v>
                </c:pt>
                <c:pt idx="95">
                  <c:v>-9.5457850000000004</c:v>
                </c:pt>
                <c:pt idx="96">
                  <c:v>-9.3517723000000004</c:v>
                </c:pt>
                <c:pt idx="97">
                  <c:v>-9.1754979999999993</c:v>
                </c:pt>
                <c:pt idx="98">
                  <c:v>-9.0134276999999994</c:v>
                </c:pt>
                <c:pt idx="99">
                  <c:v>-8.9046983999999991</c:v>
                </c:pt>
                <c:pt idx="100">
                  <c:v>-8.8480568000000002</c:v>
                </c:pt>
                <c:pt idx="101">
                  <c:v>-8.8385724999999997</c:v>
                </c:pt>
                <c:pt idx="102">
                  <c:v>-8.8240184999999993</c:v>
                </c:pt>
                <c:pt idx="103">
                  <c:v>-8.8181267000000005</c:v>
                </c:pt>
                <c:pt idx="104">
                  <c:v>-8.8196545000000004</c:v>
                </c:pt>
                <c:pt idx="105">
                  <c:v>-8.8845443999999993</c:v>
                </c:pt>
                <c:pt idx="106">
                  <c:v>-8.9218197000000004</c:v>
                </c:pt>
                <c:pt idx="107">
                  <c:v>-9.0337648000000002</c:v>
                </c:pt>
                <c:pt idx="108">
                  <c:v>-9.0933933000000007</c:v>
                </c:pt>
                <c:pt idx="109">
                  <c:v>-9.2149295999999996</c:v>
                </c:pt>
                <c:pt idx="110">
                  <c:v>-9.3377675999999994</c:v>
                </c:pt>
                <c:pt idx="111">
                  <c:v>-9.4569510999999995</c:v>
                </c:pt>
                <c:pt idx="112">
                  <c:v>-9.5266380000000002</c:v>
                </c:pt>
                <c:pt idx="113">
                  <c:v>-9.6676825999999991</c:v>
                </c:pt>
                <c:pt idx="114">
                  <c:v>-9.6752061999999999</c:v>
                </c:pt>
                <c:pt idx="115">
                  <c:v>-9.6820468999999996</c:v>
                </c:pt>
                <c:pt idx="116">
                  <c:v>-9.7448397</c:v>
                </c:pt>
                <c:pt idx="117">
                  <c:v>-9.7734375</c:v>
                </c:pt>
                <c:pt idx="118">
                  <c:v>-9.6896973000000006</c:v>
                </c:pt>
                <c:pt idx="119">
                  <c:v>-9.6494532</c:v>
                </c:pt>
                <c:pt idx="120">
                  <c:v>-9.6898116999999999</c:v>
                </c:pt>
                <c:pt idx="121">
                  <c:v>-9.5954113000000003</c:v>
                </c:pt>
                <c:pt idx="122">
                  <c:v>-9.5923824</c:v>
                </c:pt>
                <c:pt idx="123">
                  <c:v>-9.6379766</c:v>
                </c:pt>
                <c:pt idx="124">
                  <c:v>-9.7384567000000004</c:v>
                </c:pt>
                <c:pt idx="125">
                  <c:v>-9.7781161999999995</c:v>
                </c:pt>
                <c:pt idx="126">
                  <c:v>-9.8120203000000004</c:v>
                </c:pt>
                <c:pt idx="127">
                  <c:v>-9.8127850999999993</c:v>
                </c:pt>
                <c:pt idx="128">
                  <c:v>-9.8812856999999994</c:v>
                </c:pt>
                <c:pt idx="129">
                  <c:v>-10.028249000000001</c:v>
                </c:pt>
                <c:pt idx="130">
                  <c:v>-10.007298</c:v>
                </c:pt>
                <c:pt idx="131">
                  <c:v>-10.066065999999999</c:v>
                </c:pt>
                <c:pt idx="132">
                  <c:v>-10.107452</c:v>
                </c:pt>
                <c:pt idx="133">
                  <c:v>-10.096470999999999</c:v>
                </c:pt>
                <c:pt idx="134">
                  <c:v>-9.9786558000000003</c:v>
                </c:pt>
                <c:pt idx="135">
                  <c:v>-9.9413967000000003</c:v>
                </c:pt>
                <c:pt idx="136">
                  <c:v>-9.9149054999999997</c:v>
                </c:pt>
                <c:pt idx="137">
                  <c:v>-9.9410361999999992</c:v>
                </c:pt>
                <c:pt idx="138">
                  <c:v>-9.9432621000000001</c:v>
                </c:pt>
                <c:pt idx="139">
                  <c:v>-9.9247656000000006</c:v>
                </c:pt>
                <c:pt idx="140">
                  <c:v>-9.8819990000000004</c:v>
                </c:pt>
                <c:pt idx="141">
                  <c:v>-9.8504848000000003</c:v>
                </c:pt>
                <c:pt idx="142">
                  <c:v>-9.7560005000000007</c:v>
                </c:pt>
                <c:pt idx="143">
                  <c:v>-9.7354450000000003</c:v>
                </c:pt>
                <c:pt idx="144">
                  <c:v>-9.6492310000000003</c:v>
                </c:pt>
                <c:pt idx="145">
                  <c:v>-9.6910257000000009</c:v>
                </c:pt>
                <c:pt idx="146">
                  <c:v>-9.7641544000000007</c:v>
                </c:pt>
                <c:pt idx="147">
                  <c:v>-9.7823811000000003</c:v>
                </c:pt>
                <c:pt idx="148">
                  <c:v>-9.5848227000000001</c:v>
                </c:pt>
                <c:pt idx="149">
                  <c:v>-9.5652618</c:v>
                </c:pt>
                <c:pt idx="150">
                  <c:v>-9.6418619000000003</c:v>
                </c:pt>
                <c:pt idx="151">
                  <c:v>-9.5408573000000008</c:v>
                </c:pt>
                <c:pt idx="152">
                  <c:v>-9.7744064000000002</c:v>
                </c:pt>
                <c:pt idx="153">
                  <c:v>-10.313855999999999</c:v>
                </c:pt>
                <c:pt idx="154">
                  <c:v>-10.689869</c:v>
                </c:pt>
                <c:pt idx="155">
                  <c:v>-10.906984</c:v>
                </c:pt>
                <c:pt idx="156">
                  <c:v>-11.908721</c:v>
                </c:pt>
                <c:pt idx="157">
                  <c:v>-11.797662000000001</c:v>
                </c:pt>
                <c:pt idx="158">
                  <c:v>-11.791547</c:v>
                </c:pt>
                <c:pt idx="159">
                  <c:v>-12.072564</c:v>
                </c:pt>
                <c:pt idx="160">
                  <c:v>-12.455647000000001</c:v>
                </c:pt>
                <c:pt idx="161">
                  <c:v>-12.170344</c:v>
                </c:pt>
                <c:pt idx="162">
                  <c:v>-14.564784</c:v>
                </c:pt>
                <c:pt idx="163">
                  <c:v>-15.315185</c:v>
                </c:pt>
                <c:pt idx="164">
                  <c:v>-15.265411</c:v>
                </c:pt>
                <c:pt idx="165">
                  <c:v>-15.657854</c:v>
                </c:pt>
                <c:pt idx="166">
                  <c:v>-16.257626999999999</c:v>
                </c:pt>
                <c:pt idx="167">
                  <c:v>-14.136756999999999</c:v>
                </c:pt>
                <c:pt idx="168">
                  <c:v>-13.325443999999999</c:v>
                </c:pt>
                <c:pt idx="169">
                  <c:v>-13.439193</c:v>
                </c:pt>
                <c:pt idx="170">
                  <c:v>-12.958632</c:v>
                </c:pt>
                <c:pt idx="171">
                  <c:v>-12.290702</c:v>
                </c:pt>
                <c:pt idx="172">
                  <c:v>-12.450139</c:v>
                </c:pt>
                <c:pt idx="173">
                  <c:v>-12.721278</c:v>
                </c:pt>
                <c:pt idx="174">
                  <c:v>-12.635529999999999</c:v>
                </c:pt>
                <c:pt idx="175">
                  <c:v>-12.542214</c:v>
                </c:pt>
                <c:pt idx="176">
                  <c:v>-12.566362</c:v>
                </c:pt>
                <c:pt idx="177">
                  <c:v>-12.588582000000001</c:v>
                </c:pt>
                <c:pt idx="178">
                  <c:v>-12.60134</c:v>
                </c:pt>
                <c:pt idx="179">
                  <c:v>-12.682376</c:v>
                </c:pt>
                <c:pt idx="180">
                  <c:v>-12.900423999999999</c:v>
                </c:pt>
                <c:pt idx="181">
                  <c:v>-12.971918000000001</c:v>
                </c:pt>
                <c:pt idx="182">
                  <c:v>-13.176543000000001</c:v>
                </c:pt>
                <c:pt idx="183">
                  <c:v>-13.37646</c:v>
                </c:pt>
                <c:pt idx="184">
                  <c:v>-13.574087</c:v>
                </c:pt>
                <c:pt idx="185">
                  <c:v>-13.91428</c:v>
                </c:pt>
                <c:pt idx="186">
                  <c:v>-14.381735000000001</c:v>
                </c:pt>
                <c:pt idx="187">
                  <c:v>-14.861495</c:v>
                </c:pt>
                <c:pt idx="188">
                  <c:v>-15.587434</c:v>
                </c:pt>
                <c:pt idx="189">
                  <c:v>-16.241973999999999</c:v>
                </c:pt>
                <c:pt idx="190">
                  <c:v>-17.265222999999999</c:v>
                </c:pt>
                <c:pt idx="191">
                  <c:v>-19.804317000000001</c:v>
                </c:pt>
                <c:pt idx="192">
                  <c:v>-24.868986</c:v>
                </c:pt>
                <c:pt idx="193">
                  <c:v>-30.130610000000001</c:v>
                </c:pt>
                <c:pt idx="194">
                  <c:v>-38.550331</c:v>
                </c:pt>
                <c:pt idx="195">
                  <c:v>-48.270214000000003</c:v>
                </c:pt>
                <c:pt idx="196">
                  <c:v>-58.032429</c:v>
                </c:pt>
                <c:pt idx="197">
                  <c:v>-64.851455999999999</c:v>
                </c:pt>
                <c:pt idx="198">
                  <c:v>-70.452545000000001</c:v>
                </c:pt>
                <c:pt idx="199">
                  <c:v>-72.927643000000003</c:v>
                </c:pt>
                <c:pt idx="200">
                  <c:v>-73.502808000000002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3"/>
          <c:order val="2"/>
          <c:tx>
            <c:strRef>
              <c:f>CLvsLO!$I$2</c:f>
              <c:strCache>
                <c:ptCount val="1"/>
                <c:pt idx="0">
                  <c:v>+9 dBm</c:v>
                </c:pt>
              </c:strCache>
            </c:strRef>
          </c:tx>
          <c:spPr>
            <a:ln cap="rnd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-70.962981999999997</c:v>
                </c:pt>
                <c:pt idx="1">
                  <c:v>-71.440926000000005</c:v>
                </c:pt>
                <c:pt idx="2">
                  <c:v>-71.190605000000005</c:v>
                </c:pt>
                <c:pt idx="3">
                  <c:v>-71.217315999999997</c:v>
                </c:pt>
                <c:pt idx="4">
                  <c:v>-74.223586999999995</c:v>
                </c:pt>
                <c:pt idx="5">
                  <c:v>-74.857772999999995</c:v>
                </c:pt>
                <c:pt idx="6">
                  <c:v>-75.138099999999994</c:v>
                </c:pt>
                <c:pt idx="7">
                  <c:v>-76.032821999999996</c:v>
                </c:pt>
                <c:pt idx="8">
                  <c:v>-77.008598000000006</c:v>
                </c:pt>
                <c:pt idx="9">
                  <c:v>-74.010170000000002</c:v>
                </c:pt>
                <c:pt idx="10">
                  <c:v>-73.627846000000005</c:v>
                </c:pt>
                <c:pt idx="11">
                  <c:v>-73.797156999999999</c:v>
                </c:pt>
                <c:pt idx="12">
                  <c:v>-71.999038999999996</c:v>
                </c:pt>
                <c:pt idx="13">
                  <c:v>-71.594582000000003</c:v>
                </c:pt>
                <c:pt idx="14">
                  <c:v>-72.901390000000006</c:v>
                </c:pt>
                <c:pt idx="15">
                  <c:v>-74.345626999999993</c:v>
                </c:pt>
                <c:pt idx="16">
                  <c:v>-73.922447000000005</c:v>
                </c:pt>
                <c:pt idx="17">
                  <c:v>-75.161163000000002</c:v>
                </c:pt>
                <c:pt idx="18">
                  <c:v>-74.626143999999996</c:v>
                </c:pt>
                <c:pt idx="19">
                  <c:v>-76.090637000000001</c:v>
                </c:pt>
                <c:pt idx="20">
                  <c:v>-74.884544000000005</c:v>
                </c:pt>
                <c:pt idx="21">
                  <c:v>-75.854622000000006</c:v>
                </c:pt>
                <c:pt idx="22">
                  <c:v>-76.689346</c:v>
                </c:pt>
                <c:pt idx="23">
                  <c:v>-77.307097999999996</c:v>
                </c:pt>
                <c:pt idx="24">
                  <c:v>-74.913382999999996</c:v>
                </c:pt>
                <c:pt idx="25">
                  <c:v>-73.675635999999997</c:v>
                </c:pt>
                <c:pt idx="26">
                  <c:v>-70.565323000000006</c:v>
                </c:pt>
                <c:pt idx="27">
                  <c:v>-69.054221999999996</c:v>
                </c:pt>
                <c:pt idx="28">
                  <c:v>-65.744193999999993</c:v>
                </c:pt>
                <c:pt idx="29">
                  <c:v>-62.142955999999998</c:v>
                </c:pt>
                <c:pt idx="30">
                  <c:v>-55.186892999999998</c:v>
                </c:pt>
                <c:pt idx="31">
                  <c:v>-47.578377000000003</c:v>
                </c:pt>
                <c:pt idx="32">
                  <c:v>-37.519534999999998</c:v>
                </c:pt>
                <c:pt idx="33">
                  <c:v>-28.259495000000001</c:v>
                </c:pt>
                <c:pt idx="34">
                  <c:v>-19.431332000000001</c:v>
                </c:pt>
                <c:pt idx="35">
                  <c:v>-14.060883</c:v>
                </c:pt>
                <c:pt idx="36">
                  <c:v>-10.631062</c:v>
                </c:pt>
                <c:pt idx="37">
                  <c:v>-8.5667038000000009</c:v>
                </c:pt>
                <c:pt idx="38">
                  <c:v>-7.6577076999999996</c:v>
                </c:pt>
                <c:pt idx="39">
                  <c:v>-7.1948952999999998</c:v>
                </c:pt>
                <c:pt idx="40">
                  <c:v>-6.9623989999999996</c:v>
                </c:pt>
                <c:pt idx="41">
                  <c:v>-6.7928920000000002</c:v>
                </c:pt>
                <c:pt idx="42">
                  <c:v>-6.6356688000000004</c:v>
                </c:pt>
                <c:pt idx="43">
                  <c:v>-6.5383348000000003</c:v>
                </c:pt>
                <c:pt idx="44">
                  <c:v>-6.5148510999999996</c:v>
                </c:pt>
                <c:pt idx="45">
                  <c:v>-6.5002884999999999</c:v>
                </c:pt>
                <c:pt idx="46">
                  <c:v>-6.5102042999999998</c:v>
                </c:pt>
                <c:pt idx="47">
                  <c:v>-6.5280880999999997</c:v>
                </c:pt>
                <c:pt idx="48">
                  <c:v>-6.5829487000000002</c:v>
                </c:pt>
                <c:pt idx="49">
                  <c:v>-6.5857676999999999</c:v>
                </c:pt>
                <c:pt idx="50">
                  <c:v>-6.6301297999999997</c:v>
                </c:pt>
                <c:pt idx="51">
                  <c:v>-6.6529898999999997</c:v>
                </c:pt>
                <c:pt idx="52">
                  <c:v>-6.6308312000000003</c:v>
                </c:pt>
                <c:pt idx="53">
                  <c:v>-6.5855465000000004</c:v>
                </c:pt>
                <c:pt idx="54">
                  <c:v>-6.5088239000000003</c:v>
                </c:pt>
                <c:pt idx="55">
                  <c:v>-6.3960638000000003</c:v>
                </c:pt>
                <c:pt idx="56">
                  <c:v>-6.2976197999999997</c:v>
                </c:pt>
                <c:pt idx="57">
                  <c:v>-6.2629766</c:v>
                </c:pt>
                <c:pt idx="58">
                  <c:v>-6.3093146999999998</c:v>
                </c:pt>
                <c:pt idx="59">
                  <c:v>-6.4137573000000003</c:v>
                </c:pt>
                <c:pt idx="60">
                  <c:v>-6.5281681999999996</c:v>
                </c:pt>
                <c:pt idx="61">
                  <c:v>-6.6528286999999997</c:v>
                </c:pt>
                <c:pt idx="62">
                  <c:v>-6.8054166</c:v>
                </c:pt>
                <c:pt idx="63">
                  <c:v>-6.9160724</c:v>
                </c:pt>
                <c:pt idx="64">
                  <c:v>-7.0492773</c:v>
                </c:pt>
                <c:pt idx="65">
                  <c:v>-7.1737751999999997</c:v>
                </c:pt>
                <c:pt idx="66">
                  <c:v>-7.3113998999999996</c:v>
                </c:pt>
                <c:pt idx="67">
                  <c:v>-7.5081657999999996</c:v>
                </c:pt>
                <c:pt idx="68">
                  <c:v>-7.6946691999999999</c:v>
                </c:pt>
                <c:pt idx="69">
                  <c:v>-7.7687917000000004</c:v>
                </c:pt>
                <c:pt idx="70">
                  <c:v>-7.9081707000000003</c:v>
                </c:pt>
                <c:pt idx="71">
                  <c:v>-8.0230761000000008</c:v>
                </c:pt>
                <c:pt idx="72">
                  <c:v>-8.0254630999999996</c:v>
                </c:pt>
                <c:pt idx="73">
                  <c:v>-8.2075747999999997</c:v>
                </c:pt>
                <c:pt idx="74">
                  <c:v>-8.3560075999999999</c:v>
                </c:pt>
                <c:pt idx="75">
                  <c:v>-8.4494399999999992</c:v>
                </c:pt>
                <c:pt idx="76">
                  <c:v>-8.5984507000000008</c:v>
                </c:pt>
                <c:pt idx="77">
                  <c:v>-8.8236685000000001</c:v>
                </c:pt>
                <c:pt idx="78">
                  <c:v>-8.7912931000000007</c:v>
                </c:pt>
                <c:pt idx="79">
                  <c:v>-8.8933324999999996</c:v>
                </c:pt>
                <c:pt idx="80">
                  <c:v>-9.0468940999999994</c:v>
                </c:pt>
                <c:pt idx="81">
                  <c:v>-9.2048454</c:v>
                </c:pt>
                <c:pt idx="82">
                  <c:v>-9.4193505999999996</c:v>
                </c:pt>
                <c:pt idx="83">
                  <c:v>-9.9174480000000003</c:v>
                </c:pt>
                <c:pt idx="84">
                  <c:v>-10.489276</c:v>
                </c:pt>
                <c:pt idx="85">
                  <c:v>-10.962459000000001</c:v>
                </c:pt>
                <c:pt idx="86">
                  <c:v>-11.373824000000001</c:v>
                </c:pt>
                <c:pt idx="87">
                  <c:v>-11.672459999999999</c:v>
                </c:pt>
                <c:pt idx="88">
                  <c:v>-11.718026999999999</c:v>
                </c:pt>
                <c:pt idx="89">
                  <c:v>-11.506401</c:v>
                </c:pt>
                <c:pt idx="90">
                  <c:v>-11.339803</c:v>
                </c:pt>
                <c:pt idx="91">
                  <c:v>-11.100718000000001</c:v>
                </c:pt>
                <c:pt idx="92">
                  <c:v>-10.8367</c:v>
                </c:pt>
                <c:pt idx="93">
                  <c:v>-10.615531000000001</c:v>
                </c:pt>
                <c:pt idx="94">
                  <c:v>-10.485979</c:v>
                </c:pt>
                <c:pt idx="95">
                  <c:v>-10.257377</c:v>
                </c:pt>
                <c:pt idx="96">
                  <c:v>-10.077056000000001</c:v>
                </c:pt>
                <c:pt idx="97">
                  <c:v>-9.9155873999999997</c:v>
                </c:pt>
                <c:pt idx="98">
                  <c:v>-9.7750692000000008</c:v>
                </c:pt>
                <c:pt idx="99">
                  <c:v>-9.6986293999999997</c:v>
                </c:pt>
                <c:pt idx="100">
                  <c:v>-9.6820153999999992</c:v>
                </c:pt>
                <c:pt idx="101">
                  <c:v>-9.7073689000000005</c:v>
                </c:pt>
                <c:pt idx="102">
                  <c:v>-9.7230682000000002</c:v>
                </c:pt>
                <c:pt idx="103">
                  <c:v>-9.7677478999999998</c:v>
                </c:pt>
                <c:pt idx="104">
                  <c:v>-9.8532772000000008</c:v>
                </c:pt>
                <c:pt idx="105">
                  <c:v>-10.006549</c:v>
                </c:pt>
                <c:pt idx="106">
                  <c:v>-10.231013000000001</c:v>
                </c:pt>
                <c:pt idx="107">
                  <c:v>-10.763731</c:v>
                </c:pt>
                <c:pt idx="108">
                  <c:v>-11.161013000000001</c:v>
                </c:pt>
                <c:pt idx="109">
                  <c:v>-11.690721999999999</c:v>
                </c:pt>
                <c:pt idx="110">
                  <c:v>-12.464971999999999</c:v>
                </c:pt>
                <c:pt idx="111">
                  <c:v>-12.824999</c:v>
                </c:pt>
                <c:pt idx="112">
                  <c:v>-12.900784</c:v>
                </c:pt>
                <c:pt idx="113">
                  <c:v>-13.687143000000001</c:v>
                </c:pt>
                <c:pt idx="114">
                  <c:v>-13.672371</c:v>
                </c:pt>
                <c:pt idx="115">
                  <c:v>-13.386965999999999</c:v>
                </c:pt>
                <c:pt idx="116">
                  <c:v>-13.969707</c:v>
                </c:pt>
                <c:pt idx="117">
                  <c:v>-14.123602</c:v>
                </c:pt>
                <c:pt idx="118">
                  <c:v>-13.022859</c:v>
                </c:pt>
                <c:pt idx="119">
                  <c:v>-12.469954</c:v>
                </c:pt>
                <c:pt idx="120">
                  <c:v>-12.248163999999999</c:v>
                </c:pt>
                <c:pt idx="121">
                  <c:v>-11.140446000000001</c:v>
                </c:pt>
                <c:pt idx="122">
                  <c:v>-10.751450999999999</c:v>
                </c:pt>
                <c:pt idx="123">
                  <c:v>-10.865036999999999</c:v>
                </c:pt>
                <c:pt idx="124">
                  <c:v>-10.971351</c:v>
                </c:pt>
                <c:pt idx="125">
                  <c:v>-10.849088999999999</c:v>
                </c:pt>
                <c:pt idx="126">
                  <c:v>-10.900679999999999</c:v>
                </c:pt>
                <c:pt idx="127">
                  <c:v>-10.692052</c:v>
                </c:pt>
                <c:pt idx="128">
                  <c:v>-10.648709</c:v>
                </c:pt>
                <c:pt idx="129">
                  <c:v>-10.772129</c:v>
                </c:pt>
                <c:pt idx="130">
                  <c:v>-10.682976</c:v>
                </c:pt>
                <c:pt idx="131">
                  <c:v>-10.744267000000001</c:v>
                </c:pt>
                <c:pt idx="132">
                  <c:v>-10.790749999999999</c:v>
                </c:pt>
                <c:pt idx="133">
                  <c:v>-10.782857999999999</c:v>
                </c:pt>
                <c:pt idx="134">
                  <c:v>-10.676223999999999</c:v>
                </c:pt>
                <c:pt idx="135">
                  <c:v>-10.624838</c:v>
                </c:pt>
                <c:pt idx="136">
                  <c:v>-10.653589999999999</c:v>
                </c:pt>
                <c:pt idx="137">
                  <c:v>-10.796030999999999</c:v>
                </c:pt>
                <c:pt idx="138">
                  <c:v>-10.918118</c:v>
                </c:pt>
                <c:pt idx="139">
                  <c:v>-11.080015</c:v>
                </c:pt>
                <c:pt idx="140">
                  <c:v>-11.254671999999999</c:v>
                </c:pt>
                <c:pt idx="141">
                  <c:v>-11.269882000000001</c:v>
                </c:pt>
                <c:pt idx="142">
                  <c:v>-11.201843999999999</c:v>
                </c:pt>
                <c:pt idx="143">
                  <c:v>-11.519043</c:v>
                </c:pt>
                <c:pt idx="144">
                  <c:v>-11.492081000000001</c:v>
                </c:pt>
                <c:pt idx="145">
                  <c:v>-11.895441999999999</c:v>
                </c:pt>
                <c:pt idx="146">
                  <c:v>-13.259285</c:v>
                </c:pt>
                <c:pt idx="147">
                  <c:v>-14.018473999999999</c:v>
                </c:pt>
                <c:pt idx="148">
                  <c:v>-13.765003999999999</c:v>
                </c:pt>
                <c:pt idx="149">
                  <c:v>-14.724608</c:v>
                </c:pt>
                <c:pt idx="150">
                  <c:v>-16.361886999999999</c:v>
                </c:pt>
                <c:pt idx="151">
                  <c:v>-15.839028000000001</c:v>
                </c:pt>
                <c:pt idx="152">
                  <c:v>-18.136526</c:v>
                </c:pt>
                <c:pt idx="153">
                  <c:v>-21.827869</c:v>
                </c:pt>
                <c:pt idx="154">
                  <c:v>-23.657276</c:v>
                </c:pt>
                <c:pt idx="155">
                  <c:v>-24.113292999999999</c:v>
                </c:pt>
                <c:pt idx="156">
                  <c:v>-28.655327</c:v>
                </c:pt>
                <c:pt idx="157">
                  <c:v>-27.500717000000002</c:v>
                </c:pt>
                <c:pt idx="158">
                  <c:v>-26.709173</c:v>
                </c:pt>
                <c:pt idx="159">
                  <c:v>-28.155092</c:v>
                </c:pt>
                <c:pt idx="160">
                  <c:v>-30.445036000000002</c:v>
                </c:pt>
                <c:pt idx="161">
                  <c:v>-29.912115</c:v>
                </c:pt>
                <c:pt idx="162">
                  <c:v>-36.634681999999998</c:v>
                </c:pt>
                <c:pt idx="163">
                  <c:v>-39.902495999999999</c:v>
                </c:pt>
                <c:pt idx="164">
                  <c:v>-40.194996000000003</c:v>
                </c:pt>
                <c:pt idx="165">
                  <c:v>-41.533352000000001</c:v>
                </c:pt>
                <c:pt idx="166">
                  <c:v>-43.407349000000004</c:v>
                </c:pt>
                <c:pt idx="167">
                  <c:v>-37.776088999999999</c:v>
                </c:pt>
                <c:pt idx="168">
                  <c:v>-33.807189999999999</c:v>
                </c:pt>
                <c:pt idx="169">
                  <c:v>-33.578831000000001</c:v>
                </c:pt>
                <c:pt idx="170">
                  <c:v>-31.107492000000001</c:v>
                </c:pt>
                <c:pt idx="171">
                  <c:v>-28.111180999999998</c:v>
                </c:pt>
                <c:pt idx="172">
                  <c:v>-28.561983000000001</c:v>
                </c:pt>
                <c:pt idx="173">
                  <c:v>-29.122688</c:v>
                </c:pt>
                <c:pt idx="174">
                  <c:v>-27.164777999999998</c:v>
                </c:pt>
                <c:pt idx="175">
                  <c:v>-25.139824000000001</c:v>
                </c:pt>
                <c:pt idx="176">
                  <c:v>-23.856590000000001</c:v>
                </c:pt>
                <c:pt idx="177">
                  <c:v>-22.21162</c:v>
                </c:pt>
                <c:pt idx="178">
                  <c:v>-21.034369999999999</c:v>
                </c:pt>
                <c:pt idx="179">
                  <c:v>-20.415614999999999</c:v>
                </c:pt>
                <c:pt idx="180">
                  <c:v>-20.645826</c:v>
                </c:pt>
                <c:pt idx="181">
                  <c:v>-19.822814999999999</c:v>
                </c:pt>
                <c:pt idx="182">
                  <c:v>-19.578520000000001</c:v>
                </c:pt>
                <c:pt idx="183">
                  <c:v>-19.351547</c:v>
                </c:pt>
                <c:pt idx="184">
                  <c:v>-19.318218000000002</c:v>
                </c:pt>
                <c:pt idx="185">
                  <c:v>-19.697811000000002</c:v>
                </c:pt>
                <c:pt idx="186">
                  <c:v>-20.472731</c:v>
                </c:pt>
                <c:pt idx="187">
                  <c:v>-21.476445999999999</c:v>
                </c:pt>
                <c:pt idx="188">
                  <c:v>-23.996706</c:v>
                </c:pt>
                <c:pt idx="189">
                  <c:v>-26.224844000000001</c:v>
                </c:pt>
                <c:pt idx="190">
                  <c:v>-30.303276</c:v>
                </c:pt>
                <c:pt idx="191">
                  <c:v>-38.113644000000001</c:v>
                </c:pt>
                <c:pt idx="192">
                  <c:v>-48.236767</c:v>
                </c:pt>
                <c:pt idx="193">
                  <c:v>-56.782542999999997</c:v>
                </c:pt>
                <c:pt idx="194">
                  <c:v>-64.587722999999997</c:v>
                </c:pt>
                <c:pt idx="195">
                  <c:v>-70.118729000000002</c:v>
                </c:pt>
                <c:pt idx="196">
                  <c:v>-73.288573999999997</c:v>
                </c:pt>
                <c:pt idx="197">
                  <c:v>-72.952499000000003</c:v>
                </c:pt>
                <c:pt idx="198">
                  <c:v>-71.973984000000002</c:v>
                </c:pt>
                <c:pt idx="199">
                  <c:v>-71.764060999999998</c:v>
                </c:pt>
                <c:pt idx="200">
                  <c:v>-71.433753999999993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CLvsLO!$J$2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8</c:v>
                      </c:pt>
                      <c:pt idx="1">
                        <c:v>8.2945449999999994</c:v>
                      </c:pt>
                      <c:pt idx="2">
                        <c:v>8.5890900000000006</c:v>
                      </c:pt>
                      <c:pt idx="3">
                        <c:v>8.8836349999999999</c:v>
                      </c:pt>
                      <c:pt idx="4">
                        <c:v>9.1781799999999993</c:v>
                      </c:pt>
                      <c:pt idx="5">
                        <c:v>9.4727250000000005</c:v>
                      </c:pt>
                      <c:pt idx="6">
                        <c:v>9.7672699999999999</c:v>
                      </c:pt>
                      <c:pt idx="7">
                        <c:v>10.061814999999999</c:v>
                      </c:pt>
                      <c:pt idx="8">
                        <c:v>10.35636</c:v>
                      </c:pt>
                      <c:pt idx="9">
                        <c:v>10.650905</c:v>
                      </c:pt>
                      <c:pt idx="10">
                        <c:v>10.945449999999999</c:v>
                      </c:pt>
                      <c:pt idx="11">
                        <c:v>11.239995</c:v>
                      </c:pt>
                      <c:pt idx="12">
                        <c:v>11.53454</c:v>
                      </c:pt>
                      <c:pt idx="13">
                        <c:v>11.829084999999999</c:v>
                      </c:pt>
                      <c:pt idx="14">
                        <c:v>12.12363</c:v>
                      </c:pt>
                      <c:pt idx="15">
                        <c:v>12.418175</c:v>
                      </c:pt>
                      <c:pt idx="16">
                        <c:v>12.712719999999999</c:v>
                      </c:pt>
                      <c:pt idx="17">
                        <c:v>13.007265</c:v>
                      </c:pt>
                      <c:pt idx="18">
                        <c:v>13.30181</c:v>
                      </c:pt>
                      <c:pt idx="19">
                        <c:v>13.596355000000001</c:v>
                      </c:pt>
                      <c:pt idx="20">
                        <c:v>13.8909</c:v>
                      </c:pt>
                      <c:pt idx="21">
                        <c:v>14.185445</c:v>
                      </c:pt>
                      <c:pt idx="22">
                        <c:v>14.479990000000001</c:v>
                      </c:pt>
                      <c:pt idx="23">
                        <c:v>14.774535</c:v>
                      </c:pt>
                      <c:pt idx="24">
                        <c:v>15.06908</c:v>
                      </c:pt>
                      <c:pt idx="25">
                        <c:v>15.363625000000001</c:v>
                      </c:pt>
                      <c:pt idx="26">
                        <c:v>15.65817</c:v>
                      </c:pt>
                      <c:pt idx="27">
                        <c:v>15.952715</c:v>
                      </c:pt>
                      <c:pt idx="28">
                        <c:v>16.247260000000001</c:v>
                      </c:pt>
                      <c:pt idx="29">
                        <c:v>16.541805</c:v>
                      </c:pt>
                      <c:pt idx="30">
                        <c:v>16.836349999999999</c:v>
                      </c:pt>
                      <c:pt idx="31">
                        <c:v>17.130894999999999</c:v>
                      </c:pt>
                      <c:pt idx="32">
                        <c:v>17.425439999999998</c:v>
                      </c:pt>
                      <c:pt idx="33">
                        <c:v>17.719985000000001</c:v>
                      </c:pt>
                      <c:pt idx="34">
                        <c:v>18.014530000000001</c:v>
                      </c:pt>
                      <c:pt idx="35">
                        <c:v>18.309075</c:v>
                      </c:pt>
                      <c:pt idx="36">
                        <c:v>18.603619999999999</c:v>
                      </c:pt>
                      <c:pt idx="37">
                        <c:v>18.898164999999999</c:v>
                      </c:pt>
                      <c:pt idx="38">
                        <c:v>19.192710000000002</c:v>
                      </c:pt>
                      <c:pt idx="39">
                        <c:v>19.487255000000001</c:v>
                      </c:pt>
                      <c:pt idx="40">
                        <c:v>19.7818</c:v>
                      </c:pt>
                      <c:pt idx="41">
                        <c:v>20.076345</c:v>
                      </c:pt>
                      <c:pt idx="42">
                        <c:v>20.370889999999999</c:v>
                      </c:pt>
                      <c:pt idx="43">
                        <c:v>20.665434999999999</c:v>
                      </c:pt>
                      <c:pt idx="44">
                        <c:v>20.959980000000002</c:v>
                      </c:pt>
                      <c:pt idx="45">
                        <c:v>21.254525000000001</c:v>
                      </c:pt>
                      <c:pt idx="46">
                        <c:v>21.54907</c:v>
                      </c:pt>
                      <c:pt idx="47">
                        <c:v>21.843615</c:v>
                      </c:pt>
                      <c:pt idx="48">
                        <c:v>22.138159999999999</c:v>
                      </c:pt>
                      <c:pt idx="49">
                        <c:v>22.432704999999999</c:v>
                      </c:pt>
                      <c:pt idx="50">
                        <c:v>22.727250000000002</c:v>
                      </c:pt>
                      <c:pt idx="51">
                        <c:v>23.021795000000001</c:v>
                      </c:pt>
                      <c:pt idx="52">
                        <c:v>23.31634</c:v>
                      </c:pt>
                      <c:pt idx="53">
                        <c:v>23.610885</c:v>
                      </c:pt>
                      <c:pt idx="54">
                        <c:v>23.905429999999999</c:v>
                      </c:pt>
                      <c:pt idx="55">
                        <c:v>24.199974999999998</c:v>
                      </c:pt>
                      <c:pt idx="56">
                        <c:v>24.494520000000001</c:v>
                      </c:pt>
                      <c:pt idx="57">
                        <c:v>24.789065000000001</c:v>
                      </c:pt>
                      <c:pt idx="58">
                        <c:v>25.08361</c:v>
                      </c:pt>
                      <c:pt idx="59">
                        <c:v>25.378155</c:v>
                      </c:pt>
                      <c:pt idx="60">
                        <c:v>25.672699999999999</c:v>
                      </c:pt>
                      <c:pt idx="61">
                        <c:v>25.967244999999998</c:v>
                      </c:pt>
                      <c:pt idx="62">
                        <c:v>26.261790000000001</c:v>
                      </c:pt>
                      <c:pt idx="63">
                        <c:v>26.556335000000001</c:v>
                      </c:pt>
                      <c:pt idx="64">
                        <c:v>26.85088</c:v>
                      </c:pt>
                      <c:pt idx="65">
                        <c:v>27.145424999999999</c:v>
                      </c:pt>
                      <c:pt idx="66">
                        <c:v>27.439969999999999</c:v>
                      </c:pt>
                      <c:pt idx="67">
                        <c:v>27.734514999999998</c:v>
                      </c:pt>
                      <c:pt idx="68">
                        <c:v>28.029060000000001</c:v>
                      </c:pt>
                      <c:pt idx="69">
                        <c:v>28.323605000000001</c:v>
                      </c:pt>
                      <c:pt idx="70">
                        <c:v>28.61815</c:v>
                      </c:pt>
                      <c:pt idx="71">
                        <c:v>28.912694999999999</c:v>
                      </c:pt>
                      <c:pt idx="72">
                        <c:v>29.207239999999999</c:v>
                      </c:pt>
                      <c:pt idx="73">
                        <c:v>29.501785000000002</c:v>
                      </c:pt>
                      <c:pt idx="74">
                        <c:v>29.796330000000001</c:v>
                      </c:pt>
                      <c:pt idx="75">
                        <c:v>30.090875</c:v>
                      </c:pt>
                      <c:pt idx="76">
                        <c:v>30.38542</c:v>
                      </c:pt>
                      <c:pt idx="77">
                        <c:v>30.679964999999999</c:v>
                      </c:pt>
                      <c:pt idx="78">
                        <c:v>30.974509999999999</c:v>
                      </c:pt>
                      <c:pt idx="79">
                        <c:v>31.269055000000002</c:v>
                      </c:pt>
                      <c:pt idx="80">
                        <c:v>31.563600000000001</c:v>
                      </c:pt>
                      <c:pt idx="81">
                        <c:v>31.858145</c:v>
                      </c:pt>
                      <c:pt idx="82">
                        <c:v>32.15269</c:v>
                      </c:pt>
                      <c:pt idx="83">
                        <c:v>32.447234999999999</c:v>
                      </c:pt>
                      <c:pt idx="84">
                        <c:v>32.741779999999999</c:v>
                      </c:pt>
                      <c:pt idx="85">
                        <c:v>33.036324999999998</c:v>
                      </c:pt>
                      <c:pt idx="86">
                        <c:v>33.330869999999997</c:v>
                      </c:pt>
                      <c:pt idx="87">
                        <c:v>33.625414999999997</c:v>
                      </c:pt>
                      <c:pt idx="88">
                        <c:v>33.919960000000003</c:v>
                      </c:pt>
                      <c:pt idx="89">
                        <c:v>34.214505000000003</c:v>
                      </c:pt>
                      <c:pt idx="90">
                        <c:v>34.509050000000002</c:v>
                      </c:pt>
                      <c:pt idx="91">
                        <c:v>34.803595000000001</c:v>
                      </c:pt>
                      <c:pt idx="92">
                        <c:v>35.098140000000001</c:v>
                      </c:pt>
                      <c:pt idx="93">
                        <c:v>35.392685</c:v>
                      </c:pt>
                      <c:pt idx="94">
                        <c:v>35.68723</c:v>
                      </c:pt>
                      <c:pt idx="95">
                        <c:v>35.981774999999999</c:v>
                      </c:pt>
                      <c:pt idx="96">
                        <c:v>36.276319999999998</c:v>
                      </c:pt>
                      <c:pt idx="97">
                        <c:v>36.570864999999998</c:v>
                      </c:pt>
                      <c:pt idx="98">
                        <c:v>36.865409999999997</c:v>
                      </c:pt>
                      <c:pt idx="99">
                        <c:v>37.159954999999997</c:v>
                      </c:pt>
                      <c:pt idx="100">
                        <c:v>37.454500000000003</c:v>
                      </c:pt>
                      <c:pt idx="101">
                        <c:v>37.749045000000002</c:v>
                      </c:pt>
                      <c:pt idx="102">
                        <c:v>38.043590000000002</c:v>
                      </c:pt>
                      <c:pt idx="103">
                        <c:v>38.338135000000001</c:v>
                      </c:pt>
                      <c:pt idx="104">
                        <c:v>38.632680000000001</c:v>
                      </c:pt>
                      <c:pt idx="105">
                        <c:v>38.927225</c:v>
                      </c:pt>
                      <c:pt idx="106">
                        <c:v>39.221769999999999</c:v>
                      </c:pt>
                      <c:pt idx="107">
                        <c:v>39.516314999999999</c:v>
                      </c:pt>
                      <c:pt idx="108">
                        <c:v>39.810859999999998</c:v>
                      </c:pt>
                      <c:pt idx="109">
                        <c:v>40.105404999999998</c:v>
                      </c:pt>
                      <c:pt idx="110">
                        <c:v>40.399949999999997</c:v>
                      </c:pt>
                      <c:pt idx="111">
                        <c:v>40.694495000000003</c:v>
                      </c:pt>
                      <c:pt idx="112">
                        <c:v>40.989040000000003</c:v>
                      </c:pt>
                      <c:pt idx="113">
                        <c:v>41.283585000000002</c:v>
                      </c:pt>
                      <c:pt idx="114">
                        <c:v>41.578130000000002</c:v>
                      </c:pt>
                      <c:pt idx="115">
                        <c:v>41.872675000000001</c:v>
                      </c:pt>
                      <c:pt idx="116">
                        <c:v>42.16722</c:v>
                      </c:pt>
                      <c:pt idx="117">
                        <c:v>42.461765</c:v>
                      </c:pt>
                      <c:pt idx="118">
                        <c:v>42.756309999999999</c:v>
                      </c:pt>
                      <c:pt idx="119">
                        <c:v>43.050854999999999</c:v>
                      </c:pt>
                      <c:pt idx="120">
                        <c:v>43.345399999999998</c:v>
                      </c:pt>
                      <c:pt idx="121">
                        <c:v>43.639944999999997</c:v>
                      </c:pt>
                      <c:pt idx="122">
                        <c:v>43.934489999999997</c:v>
                      </c:pt>
                      <c:pt idx="123">
                        <c:v>44.229035000000003</c:v>
                      </c:pt>
                      <c:pt idx="124">
                        <c:v>44.523580000000003</c:v>
                      </c:pt>
                      <c:pt idx="125">
                        <c:v>44.818125000000002</c:v>
                      </c:pt>
                      <c:pt idx="126">
                        <c:v>45.112670000000001</c:v>
                      </c:pt>
                      <c:pt idx="127">
                        <c:v>45.407215000000001</c:v>
                      </c:pt>
                      <c:pt idx="128">
                        <c:v>45.70176</c:v>
                      </c:pt>
                      <c:pt idx="129">
                        <c:v>45.996305</c:v>
                      </c:pt>
                      <c:pt idx="130">
                        <c:v>46.290849999999999</c:v>
                      </c:pt>
                      <c:pt idx="131">
                        <c:v>46.585394999999998</c:v>
                      </c:pt>
                      <c:pt idx="132">
                        <c:v>46.879939999999998</c:v>
                      </c:pt>
                      <c:pt idx="133">
                        <c:v>47.174484999999997</c:v>
                      </c:pt>
                      <c:pt idx="134">
                        <c:v>47.469029999999997</c:v>
                      </c:pt>
                      <c:pt idx="135">
                        <c:v>47.763575000000003</c:v>
                      </c:pt>
                      <c:pt idx="136">
                        <c:v>48.058120000000002</c:v>
                      </c:pt>
                      <c:pt idx="137">
                        <c:v>48.352665000000002</c:v>
                      </c:pt>
                      <c:pt idx="138">
                        <c:v>48.647210000000001</c:v>
                      </c:pt>
                      <c:pt idx="139">
                        <c:v>48.941755000000001</c:v>
                      </c:pt>
                      <c:pt idx="140">
                        <c:v>49.2363</c:v>
                      </c:pt>
                      <c:pt idx="141">
                        <c:v>49.530844999999999</c:v>
                      </c:pt>
                      <c:pt idx="142">
                        <c:v>49.825389999999999</c:v>
                      </c:pt>
                      <c:pt idx="143">
                        <c:v>50.119934999999998</c:v>
                      </c:pt>
                      <c:pt idx="144">
                        <c:v>50.414479999999998</c:v>
                      </c:pt>
                      <c:pt idx="145">
                        <c:v>50.709024999999997</c:v>
                      </c:pt>
                      <c:pt idx="146">
                        <c:v>51.003570000000003</c:v>
                      </c:pt>
                      <c:pt idx="147">
                        <c:v>51.298115000000003</c:v>
                      </c:pt>
                      <c:pt idx="148">
                        <c:v>51.592660000000002</c:v>
                      </c:pt>
                      <c:pt idx="149">
                        <c:v>51.887205000000002</c:v>
                      </c:pt>
                      <c:pt idx="150">
                        <c:v>52.181750000000001</c:v>
                      </c:pt>
                      <c:pt idx="151">
                        <c:v>52.476295</c:v>
                      </c:pt>
                      <c:pt idx="152">
                        <c:v>52.77084</c:v>
                      </c:pt>
                      <c:pt idx="153">
                        <c:v>53.065384999999999</c:v>
                      </c:pt>
                      <c:pt idx="154">
                        <c:v>53.359929999999999</c:v>
                      </c:pt>
                      <c:pt idx="155">
                        <c:v>53.654474999999998</c:v>
                      </c:pt>
                      <c:pt idx="156">
                        <c:v>53.949019999999997</c:v>
                      </c:pt>
                      <c:pt idx="157">
                        <c:v>54.243564999999997</c:v>
                      </c:pt>
                      <c:pt idx="158">
                        <c:v>54.538110000000003</c:v>
                      </c:pt>
                      <c:pt idx="159">
                        <c:v>54.832655000000003</c:v>
                      </c:pt>
                      <c:pt idx="160">
                        <c:v>55.127200000000002</c:v>
                      </c:pt>
                      <c:pt idx="161">
                        <c:v>55.421745000000001</c:v>
                      </c:pt>
                      <c:pt idx="162">
                        <c:v>55.716290000000001</c:v>
                      </c:pt>
                      <c:pt idx="163">
                        <c:v>56.010835</c:v>
                      </c:pt>
                      <c:pt idx="164">
                        <c:v>56.30538</c:v>
                      </c:pt>
                      <c:pt idx="165">
                        <c:v>56.599924999999999</c:v>
                      </c:pt>
                      <c:pt idx="166">
                        <c:v>56.894469999999998</c:v>
                      </c:pt>
                      <c:pt idx="167">
                        <c:v>57.189014999999998</c:v>
                      </c:pt>
                      <c:pt idx="168">
                        <c:v>57.483559999999997</c:v>
                      </c:pt>
                      <c:pt idx="169">
                        <c:v>57.778104999999996</c:v>
                      </c:pt>
                      <c:pt idx="170">
                        <c:v>58.072650000000003</c:v>
                      </c:pt>
                      <c:pt idx="171">
                        <c:v>58.367195000000002</c:v>
                      </c:pt>
                      <c:pt idx="172">
                        <c:v>58.661740000000002</c:v>
                      </c:pt>
                      <c:pt idx="173">
                        <c:v>58.956285000000001</c:v>
                      </c:pt>
                      <c:pt idx="174">
                        <c:v>59.250830000000001</c:v>
                      </c:pt>
                      <c:pt idx="175">
                        <c:v>59.545375</c:v>
                      </c:pt>
                      <c:pt idx="176">
                        <c:v>59.839919999999999</c:v>
                      </c:pt>
                      <c:pt idx="177">
                        <c:v>60.134464999999999</c:v>
                      </c:pt>
                      <c:pt idx="178">
                        <c:v>60.429009999999998</c:v>
                      </c:pt>
                      <c:pt idx="179">
                        <c:v>60.723554999999998</c:v>
                      </c:pt>
                      <c:pt idx="180">
                        <c:v>61.018099999999997</c:v>
                      </c:pt>
                      <c:pt idx="181">
                        <c:v>61.312645000000003</c:v>
                      </c:pt>
                      <c:pt idx="182">
                        <c:v>61.607190000000003</c:v>
                      </c:pt>
                      <c:pt idx="183">
                        <c:v>61.901735000000002</c:v>
                      </c:pt>
                      <c:pt idx="184">
                        <c:v>62.196280000000002</c:v>
                      </c:pt>
                      <c:pt idx="185">
                        <c:v>62.490825000000001</c:v>
                      </c:pt>
                      <c:pt idx="186">
                        <c:v>62.78537</c:v>
                      </c:pt>
                      <c:pt idx="187">
                        <c:v>63.079915</c:v>
                      </c:pt>
                      <c:pt idx="188">
                        <c:v>63.374459999999999</c:v>
                      </c:pt>
                      <c:pt idx="189">
                        <c:v>63.669004999999999</c:v>
                      </c:pt>
                      <c:pt idx="190">
                        <c:v>63.963549999999998</c:v>
                      </c:pt>
                      <c:pt idx="191">
                        <c:v>64.258094999999997</c:v>
                      </c:pt>
                      <c:pt idx="192">
                        <c:v>64.552639999999997</c:v>
                      </c:pt>
                      <c:pt idx="193">
                        <c:v>64.847184999999996</c:v>
                      </c:pt>
                      <c:pt idx="194">
                        <c:v>65.141729999999995</c:v>
                      </c:pt>
                      <c:pt idx="195">
                        <c:v>65.436274999999995</c:v>
                      </c:pt>
                      <c:pt idx="196">
                        <c:v>65.730819999999994</c:v>
                      </c:pt>
                      <c:pt idx="197">
                        <c:v>66.025364999999994</c:v>
                      </c:pt>
                      <c:pt idx="198">
                        <c:v>66.319909999999993</c:v>
                      </c:pt>
                      <c:pt idx="199">
                        <c:v>66.614455000000007</c:v>
                      </c:pt>
                      <c:pt idx="200">
                        <c:v>66.909000000000006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CLvsLO!$J$5:$J$205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-75.443297999999999</c:v>
                      </c:pt>
                      <c:pt idx="1">
                        <c:v>-75.021034</c:v>
                      </c:pt>
                      <c:pt idx="2">
                        <c:v>-76.317336999999995</c:v>
                      </c:pt>
                      <c:pt idx="3">
                        <c:v>-78.735489000000001</c:v>
                      </c:pt>
                      <c:pt idx="4">
                        <c:v>-78.179107999999999</c:v>
                      </c:pt>
                      <c:pt idx="5">
                        <c:v>-78.765197999999998</c:v>
                      </c:pt>
                      <c:pt idx="6">
                        <c:v>-81.223845999999995</c:v>
                      </c:pt>
                      <c:pt idx="7">
                        <c:v>-82.847069000000005</c:v>
                      </c:pt>
                      <c:pt idx="8">
                        <c:v>-80.251839000000004</c:v>
                      </c:pt>
                      <c:pt idx="9">
                        <c:v>-80.574248999999995</c:v>
                      </c:pt>
                      <c:pt idx="10">
                        <c:v>-80.825187999999997</c:v>
                      </c:pt>
                      <c:pt idx="11">
                        <c:v>-77.770599000000004</c:v>
                      </c:pt>
                      <c:pt idx="12">
                        <c:v>-76.186194999999998</c:v>
                      </c:pt>
                      <c:pt idx="13">
                        <c:v>-75.278953999999999</c:v>
                      </c:pt>
                      <c:pt idx="14">
                        <c:v>-76.229896999999994</c:v>
                      </c:pt>
                      <c:pt idx="15">
                        <c:v>-76.726341000000005</c:v>
                      </c:pt>
                      <c:pt idx="16">
                        <c:v>-79.460823000000005</c:v>
                      </c:pt>
                      <c:pt idx="17">
                        <c:v>-77.101226999999994</c:v>
                      </c:pt>
                      <c:pt idx="18">
                        <c:v>-78.050826999999998</c:v>
                      </c:pt>
                      <c:pt idx="19">
                        <c:v>-75.396324000000007</c:v>
                      </c:pt>
                      <c:pt idx="20">
                        <c:v>-73.186485000000005</c:v>
                      </c:pt>
                      <c:pt idx="21">
                        <c:v>-74.795326000000003</c:v>
                      </c:pt>
                      <c:pt idx="22">
                        <c:v>-75.322067000000004</c:v>
                      </c:pt>
                      <c:pt idx="23">
                        <c:v>-75.712967000000006</c:v>
                      </c:pt>
                      <c:pt idx="24">
                        <c:v>-76.257903999999996</c:v>
                      </c:pt>
                      <c:pt idx="25">
                        <c:v>-76.950614999999999</c:v>
                      </c:pt>
                      <c:pt idx="26">
                        <c:v>-73.101096999999996</c:v>
                      </c:pt>
                      <c:pt idx="27">
                        <c:v>-74.643410000000003</c:v>
                      </c:pt>
                      <c:pt idx="28">
                        <c:v>-73.313857999999996</c:v>
                      </c:pt>
                      <c:pt idx="29">
                        <c:v>-72.452995000000001</c:v>
                      </c:pt>
                      <c:pt idx="30">
                        <c:v>-71.143699999999995</c:v>
                      </c:pt>
                      <c:pt idx="31">
                        <c:v>-68.312545999999998</c:v>
                      </c:pt>
                      <c:pt idx="32">
                        <c:v>-61.944786000000001</c:v>
                      </c:pt>
                      <c:pt idx="33">
                        <c:v>-54.886325999999997</c:v>
                      </c:pt>
                      <c:pt idx="34">
                        <c:v>-45.369335</c:v>
                      </c:pt>
                      <c:pt idx="35">
                        <c:v>-34.978091999999997</c:v>
                      </c:pt>
                      <c:pt idx="36">
                        <c:v>-25.361733999999998</c:v>
                      </c:pt>
                      <c:pt idx="37">
                        <c:v>-17.574149999999999</c:v>
                      </c:pt>
                      <c:pt idx="38">
                        <c:v>-12.398289</c:v>
                      </c:pt>
                      <c:pt idx="39">
                        <c:v>-9.4495734999999996</c:v>
                      </c:pt>
                      <c:pt idx="40">
                        <c:v>-8.3253880000000002</c:v>
                      </c:pt>
                      <c:pt idx="41">
                        <c:v>-7.8645915999999998</c:v>
                      </c:pt>
                      <c:pt idx="42">
                        <c:v>-7.5053897000000003</c:v>
                      </c:pt>
                      <c:pt idx="43">
                        <c:v>-7.3190913000000002</c:v>
                      </c:pt>
                      <c:pt idx="44">
                        <c:v>-7.2103881999999997</c:v>
                      </c:pt>
                      <c:pt idx="45">
                        <c:v>-7.1337647000000004</c:v>
                      </c:pt>
                      <c:pt idx="46">
                        <c:v>-7.0980119999999998</c:v>
                      </c:pt>
                      <c:pt idx="47">
                        <c:v>-7.0582327999999999</c:v>
                      </c:pt>
                      <c:pt idx="48">
                        <c:v>-7.0554395000000003</c:v>
                      </c:pt>
                      <c:pt idx="49">
                        <c:v>-7.0173082000000004</c:v>
                      </c:pt>
                      <c:pt idx="50">
                        <c:v>-7.0165290999999996</c:v>
                      </c:pt>
                      <c:pt idx="51">
                        <c:v>-7.019031</c:v>
                      </c:pt>
                      <c:pt idx="52">
                        <c:v>-7.0057802000000002</c:v>
                      </c:pt>
                      <c:pt idx="53">
                        <c:v>-6.9669685000000001</c:v>
                      </c:pt>
                      <c:pt idx="54">
                        <c:v>-6.9194636000000003</c:v>
                      </c:pt>
                      <c:pt idx="55">
                        <c:v>-6.8674669000000002</c:v>
                      </c:pt>
                      <c:pt idx="56">
                        <c:v>-6.8019546999999996</c:v>
                      </c:pt>
                      <c:pt idx="57">
                        <c:v>-6.790082</c:v>
                      </c:pt>
                      <c:pt idx="58">
                        <c:v>-6.8930081999999997</c:v>
                      </c:pt>
                      <c:pt idx="59">
                        <c:v>-7.0336436999999998</c:v>
                      </c:pt>
                      <c:pt idx="60">
                        <c:v>-7.1575933000000003</c:v>
                      </c:pt>
                      <c:pt idx="61">
                        <c:v>-7.3409504999999999</c:v>
                      </c:pt>
                      <c:pt idx="62">
                        <c:v>-7.5828676000000002</c:v>
                      </c:pt>
                      <c:pt idx="63">
                        <c:v>-7.8111648999999996</c:v>
                      </c:pt>
                      <c:pt idx="64">
                        <c:v>-8.1869592999999998</c:v>
                      </c:pt>
                      <c:pt idx="65">
                        <c:v>-8.4349699000000005</c:v>
                      </c:pt>
                      <c:pt idx="66">
                        <c:v>-8.7506503999999996</c:v>
                      </c:pt>
                      <c:pt idx="67">
                        <c:v>-9.2460318000000008</c:v>
                      </c:pt>
                      <c:pt idx="68">
                        <c:v>-9.8435992999999993</c:v>
                      </c:pt>
                      <c:pt idx="69">
                        <c:v>-10.036272</c:v>
                      </c:pt>
                      <c:pt idx="70">
                        <c:v>-10.487375999999999</c:v>
                      </c:pt>
                      <c:pt idx="71">
                        <c:v>-11.036484</c:v>
                      </c:pt>
                      <c:pt idx="72">
                        <c:v>-10.889906999999999</c:v>
                      </c:pt>
                      <c:pt idx="73">
                        <c:v>-12.109821</c:v>
                      </c:pt>
                      <c:pt idx="74">
                        <c:v>-12.94008</c:v>
                      </c:pt>
                      <c:pt idx="75">
                        <c:v>-13.673161</c:v>
                      </c:pt>
                      <c:pt idx="76">
                        <c:v>-14.704991</c:v>
                      </c:pt>
                      <c:pt idx="77">
                        <c:v>-16.413059000000001</c:v>
                      </c:pt>
                      <c:pt idx="78">
                        <c:v>-15.599796</c:v>
                      </c:pt>
                      <c:pt idx="79">
                        <c:v>-15.357697</c:v>
                      </c:pt>
                      <c:pt idx="80">
                        <c:v>-15.228292</c:v>
                      </c:pt>
                      <c:pt idx="81">
                        <c:v>-14.483193999999999</c:v>
                      </c:pt>
                      <c:pt idx="82">
                        <c:v>-13.435589999999999</c:v>
                      </c:pt>
                      <c:pt idx="83">
                        <c:v>-13.582603000000001</c:v>
                      </c:pt>
                      <c:pt idx="84">
                        <c:v>-13.916361</c:v>
                      </c:pt>
                      <c:pt idx="85">
                        <c:v>-13.941506</c:v>
                      </c:pt>
                      <c:pt idx="86">
                        <c:v>-13.962521000000001</c:v>
                      </c:pt>
                      <c:pt idx="87">
                        <c:v>-14.037829</c:v>
                      </c:pt>
                      <c:pt idx="88">
                        <c:v>-13.808856</c:v>
                      </c:pt>
                      <c:pt idx="89">
                        <c:v>-13.245172</c:v>
                      </c:pt>
                      <c:pt idx="90">
                        <c:v>-12.819735</c:v>
                      </c:pt>
                      <c:pt idx="91">
                        <c:v>-12.416884</c:v>
                      </c:pt>
                      <c:pt idx="92">
                        <c:v>-12.011193</c:v>
                      </c:pt>
                      <c:pt idx="93">
                        <c:v>-11.706313</c:v>
                      </c:pt>
                      <c:pt idx="94">
                        <c:v>-11.557069</c:v>
                      </c:pt>
                      <c:pt idx="95">
                        <c:v>-11.323195</c:v>
                      </c:pt>
                      <c:pt idx="96">
                        <c:v>-11.219013</c:v>
                      </c:pt>
                      <c:pt idx="97">
                        <c:v>-11.16818</c:v>
                      </c:pt>
                      <c:pt idx="98">
                        <c:v>-11.187707</c:v>
                      </c:pt>
                      <c:pt idx="99">
                        <c:v>-11.46</c:v>
                      </c:pt>
                      <c:pt idx="100">
                        <c:v>-11.777343</c:v>
                      </c:pt>
                      <c:pt idx="101">
                        <c:v>-12.147536000000001</c:v>
                      </c:pt>
                      <c:pt idx="102">
                        <c:v>-12.501173</c:v>
                      </c:pt>
                      <c:pt idx="103">
                        <c:v>-13.157025000000001</c:v>
                      </c:pt>
                      <c:pt idx="104">
                        <c:v>-14.224892000000001</c:v>
                      </c:pt>
                      <c:pt idx="105">
                        <c:v>-15.441452</c:v>
                      </c:pt>
                      <c:pt idx="106">
                        <c:v>-17.390398000000001</c:v>
                      </c:pt>
                      <c:pt idx="107">
                        <c:v>-20.80932</c:v>
                      </c:pt>
                      <c:pt idx="108">
                        <c:v>-23.651420999999999</c:v>
                      </c:pt>
                      <c:pt idx="109">
                        <c:v>-26.472643000000001</c:v>
                      </c:pt>
                      <c:pt idx="110">
                        <c:v>-30.187467999999999</c:v>
                      </c:pt>
                      <c:pt idx="111">
                        <c:v>-31.887637999999999</c:v>
                      </c:pt>
                      <c:pt idx="112">
                        <c:v>-32.024310999999997</c:v>
                      </c:pt>
                      <c:pt idx="113">
                        <c:v>-34.442363999999998</c:v>
                      </c:pt>
                      <c:pt idx="114">
                        <c:v>-34.596443000000001</c:v>
                      </c:pt>
                      <c:pt idx="115">
                        <c:v>-33.898738999999999</c:v>
                      </c:pt>
                      <c:pt idx="116">
                        <c:v>-36.063575999999998</c:v>
                      </c:pt>
                      <c:pt idx="117">
                        <c:v>-37.256999999999998</c:v>
                      </c:pt>
                      <c:pt idx="118">
                        <c:v>-32.764194000000003</c:v>
                      </c:pt>
                      <c:pt idx="119">
                        <c:v>-29.358086</c:v>
                      </c:pt>
                      <c:pt idx="120">
                        <c:v>-28.189007</c:v>
                      </c:pt>
                      <c:pt idx="121">
                        <c:v>-22.620045000000001</c:v>
                      </c:pt>
                      <c:pt idx="122">
                        <c:v>-20.534931</c:v>
                      </c:pt>
                      <c:pt idx="123">
                        <c:v>-21.452031999999999</c:v>
                      </c:pt>
                      <c:pt idx="124">
                        <c:v>-21.663734000000002</c:v>
                      </c:pt>
                      <c:pt idx="125">
                        <c:v>-20.311669999999999</c:v>
                      </c:pt>
                      <c:pt idx="126">
                        <c:v>-20.528701999999999</c:v>
                      </c:pt>
                      <c:pt idx="127">
                        <c:v>-18.2514</c:v>
                      </c:pt>
                      <c:pt idx="128">
                        <c:v>-16.584461000000001</c:v>
                      </c:pt>
                      <c:pt idx="129">
                        <c:v>-16.082180000000001</c:v>
                      </c:pt>
                      <c:pt idx="130">
                        <c:v>-14.814079</c:v>
                      </c:pt>
                      <c:pt idx="131">
                        <c:v>-14.662765</c:v>
                      </c:pt>
                      <c:pt idx="132">
                        <c:v>-14.609885</c:v>
                      </c:pt>
                      <c:pt idx="133">
                        <c:v>-14.587020000000001</c:v>
                      </c:pt>
                      <c:pt idx="134">
                        <c:v>-14.508338</c:v>
                      </c:pt>
                      <c:pt idx="135">
                        <c:v>-14.292631</c:v>
                      </c:pt>
                      <c:pt idx="136">
                        <c:v>-14.848329</c:v>
                      </c:pt>
                      <c:pt idx="137">
                        <c:v>-16.029266</c:v>
                      </c:pt>
                      <c:pt idx="138">
                        <c:v>-17.301117000000001</c:v>
                      </c:pt>
                      <c:pt idx="139">
                        <c:v>-19.070447999999999</c:v>
                      </c:pt>
                      <c:pt idx="140">
                        <c:v>-21.210194000000001</c:v>
                      </c:pt>
                      <c:pt idx="141">
                        <c:v>-21.643421</c:v>
                      </c:pt>
                      <c:pt idx="142">
                        <c:v>-21.799688</c:v>
                      </c:pt>
                      <c:pt idx="143">
                        <c:v>-23.907698</c:v>
                      </c:pt>
                      <c:pt idx="144">
                        <c:v>-24.322362999999999</c:v>
                      </c:pt>
                      <c:pt idx="145">
                        <c:v>-26.306747000000001</c:v>
                      </c:pt>
                      <c:pt idx="146">
                        <c:v>-31.584617999999999</c:v>
                      </c:pt>
                      <c:pt idx="147">
                        <c:v>-35.311515999999997</c:v>
                      </c:pt>
                      <c:pt idx="148">
                        <c:v>-35.082431999999997</c:v>
                      </c:pt>
                      <c:pt idx="149">
                        <c:v>-38.702697999999998</c:v>
                      </c:pt>
                      <c:pt idx="150">
                        <c:v>-42.397239999999996</c:v>
                      </c:pt>
                      <c:pt idx="151">
                        <c:v>-41.363762000000001</c:v>
                      </c:pt>
                      <c:pt idx="152">
                        <c:v>-45.209026000000001</c:v>
                      </c:pt>
                      <c:pt idx="153">
                        <c:v>-51.17812</c:v>
                      </c:pt>
                      <c:pt idx="154">
                        <c:v>-54.036858000000002</c:v>
                      </c:pt>
                      <c:pt idx="155">
                        <c:v>-54.534641000000001</c:v>
                      </c:pt>
                      <c:pt idx="156">
                        <c:v>-60.100876</c:v>
                      </c:pt>
                      <c:pt idx="157">
                        <c:v>-58.454059999999998</c:v>
                      </c:pt>
                      <c:pt idx="158">
                        <c:v>-57.994194</c:v>
                      </c:pt>
                      <c:pt idx="159">
                        <c:v>-59.815994000000003</c:v>
                      </c:pt>
                      <c:pt idx="160">
                        <c:v>-61.950802000000003</c:v>
                      </c:pt>
                      <c:pt idx="161">
                        <c:v>-61.691803</c:v>
                      </c:pt>
                      <c:pt idx="162">
                        <c:v>-65.307755</c:v>
                      </c:pt>
                      <c:pt idx="163">
                        <c:v>-68.314125000000004</c:v>
                      </c:pt>
                      <c:pt idx="164">
                        <c:v>-68.179717999999994</c:v>
                      </c:pt>
                      <c:pt idx="165">
                        <c:v>-68.592751000000007</c:v>
                      </c:pt>
                      <c:pt idx="166">
                        <c:v>-69.107803000000004</c:v>
                      </c:pt>
                      <c:pt idx="167">
                        <c:v>-66.983565999999996</c:v>
                      </c:pt>
                      <c:pt idx="168">
                        <c:v>-63.197899</c:v>
                      </c:pt>
                      <c:pt idx="169">
                        <c:v>-64.715774999999994</c:v>
                      </c:pt>
                      <c:pt idx="170">
                        <c:v>-64.022011000000006</c:v>
                      </c:pt>
                      <c:pt idx="171">
                        <c:v>-63.045498000000002</c:v>
                      </c:pt>
                      <c:pt idx="172">
                        <c:v>-63.656807000000001</c:v>
                      </c:pt>
                      <c:pt idx="173">
                        <c:v>-64.500045999999998</c:v>
                      </c:pt>
                      <c:pt idx="174">
                        <c:v>-60.946373000000001</c:v>
                      </c:pt>
                      <c:pt idx="175">
                        <c:v>-57.942515999999998</c:v>
                      </c:pt>
                      <c:pt idx="176">
                        <c:v>-56.230246999999999</c:v>
                      </c:pt>
                      <c:pt idx="177">
                        <c:v>-53.952057000000003</c:v>
                      </c:pt>
                      <c:pt idx="178">
                        <c:v>-52.039046999999997</c:v>
                      </c:pt>
                      <c:pt idx="179">
                        <c:v>-50.844810000000003</c:v>
                      </c:pt>
                      <c:pt idx="180">
                        <c:v>-51.364471000000002</c:v>
                      </c:pt>
                      <c:pt idx="181">
                        <c:v>-49.222377999999999</c:v>
                      </c:pt>
                      <c:pt idx="182">
                        <c:v>-48.011974000000002</c:v>
                      </c:pt>
                      <c:pt idx="183">
                        <c:v>-46.556075999999997</c:v>
                      </c:pt>
                      <c:pt idx="184">
                        <c:v>-46.037700999999998</c:v>
                      </c:pt>
                      <c:pt idx="185">
                        <c:v>-46.02599</c:v>
                      </c:pt>
                      <c:pt idx="186">
                        <c:v>-47.186264000000001</c:v>
                      </c:pt>
                      <c:pt idx="187">
                        <c:v>-49.298389</c:v>
                      </c:pt>
                      <c:pt idx="188">
                        <c:v>-54.009808</c:v>
                      </c:pt>
                      <c:pt idx="189">
                        <c:v>-57.177073999999998</c:v>
                      </c:pt>
                      <c:pt idx="190">
                        <c:v>-63.314948999999999</c:v>
                      </c:pt>
                      <c:pt idx="191">
                        <c:v>-67.398857000000007</c:v>
                      </c:pt>
                      <c:pt idx="192">
                        <c:v>-70.693832</c:v>
                      </c:pt>
                      <c:pt idx="193">
                        <c:v>-72.532454999999999</c:v>
                      </c:pt>
                      <c:pt idx="194">
                        <c:v>-77.185410000000005</c:v>
                      </c:pt>
                      <c:pt idx="195">
                        <c:v>-74.598984000000002</c:v>
                      </c:pt>
                      <c:pt idx="196">
                        <c:v>-76.849129000000005</c:v>
                      </c:pt>
                      <c:pt idx="197">
                        <c:v>-76.805779000000001</c:v>
                      </c:pt>
                      <c:pt idx="198">
                        <c:v>-78.057845999999998</c:v>
                      </c:pt>
                      <c:pt idx="199">
                        <c:v>-76.982688999999993</c:v>
                      </c:pt>
                      <c:pt idx="200">
                        <c:v>-79.194457999999997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261-437B-BA1D-4849937C91C3}"/>
                  </c:ext>
                </c:extLst>
              </c15:ser>
            </c15:filteredScatterSeries>
            <c15:filteredScatterSeries>
              <c15:ser>
                <c:idx val="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CLvsLO!$H$2</c15:sqref>
                        </c15:formulaRef>
                      </c:ext>
                    </c:extLst>
                    <c:strCache>
                      <c:ptCount val="1"/>
                      <c:pt idx="0">
                        <c:v>+5 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8</c:v>
                      </c:pt>
                      <c:pt idx="1">
                        <c:v>8.2945449999999994</c:v>
                      </c:pt>
                      <c:pt idx="2">
                        <c:v>8.5890900000000006</c:v>
                      </c:pt>
                      <c:pt idx="3">
                        <c:v>8.8836349999999999</c:v>
                      </c:pt>
                      <c:pt idx="4">
                        <c:v>9.1781799999999993</c:v>
                      </c:pt>
                      <c:pt idx="5">
                        <c:v>9.4727250000000005</c:v>
                      </c:pt>
                      <c:pt idx="6">
                        <c:v>9.7672699999999999</c:v>
                      </c:pt>
                      <c:pt idx="7">
                        <c:v>10.061814999999999</c:v>
                      </c:pt>
                      <c:pt idx="8">
                        <c:v>10.35636</c:v>
                      </c:pt>
                      <c:pt idx="9">
                        <c:v>10.650905</c:v>
                      </c:pt>
                      <c:pt idx="10">
                        <c:v>10.945449999999999</c:v>
                      </c:pt>
                      <c:pt idx="11">
                        <c:v>11.239995</c:v>
                      </c:pt>
                      <c:pt idx="12">
                        <c:v>11.53454</c:v>
                      </c:pt>
                      <c:pt idx="13">
                        <c:v>11.829084999999999</c:v>
                      </c:pt>
                      <c:pt idx="14">
                        <c:v>12.12363</c:v>
                      </c:pt>
                      <c:pt idx="15">
                        <c:v>12.418175</c:v>
                      </c:pt>
                      <c:pt idx="16">
                        <c:v>12.712719999999999</c:v>
                      </c:pt>
                      <c:pt idx="17">
                        <c:v>13.007265</c:v>
                      </c:pt>
                      <c:pt idx="18">
                        <c:v>13.30181</c:v>
                      </c:pt>
                      <c:pt idx="19">
                        <c:v>13.596355000000001</c:v>
                      </c:pt>
                      <c:pt idx="20">
                        <c:v>13.8909</c:v>
                      </c:pt>
                      <c:pt idx="21">
                        <c:v>14.185445</c:v>
                      </c:pt>
                      <c:pt idx="22">
                        <c:v>14.479990000000001</c:v>
                      </c:pt>
                      <c:pt idx="23">
                        <c:v>14.774535</c:v>
                      </c:pt>
                      <c:pt idx="24">
                        <c:v>15.06908</c:v>
                      </c:pt>
                      <c:pt idx="25">
                        <c:v>15.363625000000001</c:v>
                      </c:pt>
                      <c:pt idx="26">
                        <c:v>15.65817</c:v>
                      </c:pt>
                      <c:pt idx="27">
                        <c:v>15.952715</c:v>
                      </c:pt>
                      <c:pt idx="28">
                        <c:v>16.247260000000001</c:v>
                      </c:pt>
                      <c:pt idx="29">
                        <c:v>16.541805</c:v>
                      </c:pt>
                      <c:pt idx="30">
                        <c:v>16.836349999999999</c:v>
                      </c:pt>
                      <c:pt idx="31">
                        <c:v>17.130894999999999</c:v>
                      </c:pt>
                      <c:pt idx="32">
                        <c:v>17.425439999999998</c:v>
                      </c:pt>
                      <c:pt idx="33">
                        <c:v>17.719985000000001</c:v>
                      </c:pt>
                      <c:pt idx="34">
                        <c:v>18.014530000000001</c:v>
                      </c:pt>
                      <c:pt idx="35">
                        <c:v>18.309075</c:v>
                      </c:pt>
                      <c:pt idx="36">
                        <c:v>18.603619999999999</c:v>
                      </c:pt>
                      <c:pt idx="37">
                        <c:v>18.898164999999999</c:v>
                      </c:pt>
                      <c:pt idx="38">
                        <c:v>19.192710000000002</c:v>
                      </c:pt>
                      <c:pt idx="39">
                        <c:v>19.487255000000001</c:v>
                      </c:pt>
                      <c:pt idx="40">
                        <c:v>19.7818</c:v>
                      </c:pt>
                      <c:pt idx="41">
                        <c:v>20.076345</c:v>
                      </c:pt>
                      <c:pt idx="42">
                        <c:v>20.370889999999999</c:v>
                      </c:pt>
                      <c:pt idx="43">
                        <c:v>20.665434999999999</c:v>
                      </c:pt>
                      <c:pt idx="44">
                        <c:v>20.959980000000002</c:v>
                      </c:pt>
                      <c:pt idx="45">
                        <c:v>21.254525000000001</c:v>
                      </c:pt>
                      <c:pt idx="46">
                        <c:v>21.54907</c:v>
                      </c:pt>
                      <c:pt idx="47">
                        <c:v>21.843615</c:v>
                      </c:pt>
                      <c:pt idx="48">
                        <c:v>22.138159999999999</c:v>
                      </c:pt>
                      <c:pt idx="49">
                        <c:v>22.432704999999999</c:v>
                      </c:pt>
                      <c:pt idx="50">
                        <c:v>22.727250000000002</c:v>
                      </c:pt>
                      <c:pt idx="51">
                        <c:v>23.021795000000001</c:v>
                      </c:pt>
                      <c:pt idx="52">
                        <c:v>23.31634</c:v>
                      </c:pt>
                      <c:pt idx="53">
                        <c:v>23.610885</c:v>
                      </c:pt>
                      <c:pt idx="54">
                        <c:v>23.905429999999999</c:v>
                      </c:pt>
                      <c:pt idx="55">
                        <c:v>24.199974999999998</c:v>
                      </c:pt>
                      <c:pt idx="56">
                        <c:v>24.494520000000001</c:v>
                      </c:pt>
                      <c:pt idx="57">
                        <c:v>24.789065000000001</c:v>
                      </c:pt>
                      <c:pt idx="58">
                        <c:v>25.08361</c:v>
                      </c:pt>
                      <c:pt idx="59">
                        <c:v>25.378155</c:v>
                      </c:pt>
                      <c:pt idx="60">
                        <c:v>25.672699999999999</c:v>
                      </c:pt>
                      <c:pt idx="61">
                        <c:v>25.967244999999998</c:v>
                      </c:pt>
                      <c:pt idx="62">
                        <c:v>26.261790000000001</c:v>
                      </c:pt>
                      <c:pt idx="63">
                        <c:v>26.556335000000001</c:v>
                      </c:pt>
                      <c:pt idx="64">
                        <c:v>26.85088</c:v>
                      </c:pt>
                      <c:pt idx="65">
                        <c:v>27.145424999999999</c:v>
                      </c:pt>
                      <c:pt idx="66">
                        <c:v>27.439969999999999</c:v>
                      </c:pt>
                      <c:pt idx="67">
                        <c:v>27.734514999999998</c:v>
                      </c:pt>
                      <c:pt idx="68">
                        <c:v>28.029060000000001</c:v>
                      </c:pt>
                      <c:pt idx="69">
                        <c:v>28.323605000000001</c:v>
                      </c:pt>
                      <c:pt idx="70">
                        <c:v>28.61815</c:v>
                      </c:pt>
                      <c:pt idx="71">
                        <c:v>28.912694999999999</c:v>
                      </c:pt>
                      <c:pt idx="72">
                        <c:v>29.207239999999999</c:v>
                      </c:pt>
                      <c:pt idx="73">
                        <c:v>29.501785000000002</c:v>
                      </c:pt>
                      <c:pt idx="74">
                        <c:v>29.796330000000001</c:v>
                      </c:pt>
                      <c:pt idx="75">
                        <c:v>30.090875</c:v>
                      </c:pt>
                      <c:pt idx="76">
                        <c:v>30.38542</c:v>
                      </c:pt>
                      <c:pt idx="77">
                        <c:v>30.679964999999999</c:v>
                      </c:pt>
                      <c:pt idx="78">
                        <c:v>30.974509999999999</c:v>
                      </c:pt>
                      <c:pt idx="79">
                        <c:v>31.269055000000002</c:v>
                      </c:pt>
                      <c:pt idx="80">
                        <c:v>31.563600000000001</c:v>
                      </c:pt>
                      <c:pt idx="81">
                        <c:v>31.858145</c:v>
                      </c:pt>
                      <c:pt idx="82">
                        <c:v>32.15269</c:v>
                      </c:pt>
                      <c:pt idx="83">
                        <c:v>32.447234999999999</c:v>
                      </c:pt>
                      <c:pt idx="84">
                        <c:v>32.741779999999999</c:v>
                      </c:pt>
                      <c:pt idx="85">
                        <c:v>33.036324999999998</c:v>
                      </c:pt>
                      <c:pt idx="86">
                        <c:v>33.330869999999997</c:v>
                      </c:pt>
                      <c:pt idx="87">
                        <c:v>33.625414999999997</c:v>
                      </c:pt>
                      <c:pt idx="88">
                        <c:v>33.919960000000003</c:v>
                      </c:pt>
                      <c:pt idx="89">
                        <c:v>34.214505000000003</c:v>
                      </c:pt>
                      <c:pt idx="90">
                        <c:v>34.509050000000002</c:v>
                      </c:pt>
                      <c:pt idx="91">
                        <c:v>34.803595000000001</c:v>
                      </c:pt>
                      <c:pt idx="92">
                        <c:v>35.098140000000001</c:v>
                      </c:pt>
                      <c:pt idx="93">
                        <c:v>35.392685</c:v>
                      </c:pt>
                      <c:pt idx="94">
                        <c:v>35.68723</c:v>
                      </c:pt>
                      <c:pt idx="95">
                        <c:v>35.981774999999999</c:v>
                      </c:pt>
                      <c:pt idx="96">
                        <c:v>36.276319999999998</c:v>
                      </c:pt>
                      <c:pt idx="97">
                        <c:v>36.570864999999998</c:v>
                      </c:pt>
                      <c:pt idx="98">
                        <c:v>36.865409999999997</c:v>
                      </c:pt>
                      <c:pt idx="99">
                        <c:v>37.159954999999997</c:v>
                      </c:pt>
                      <c:pt idx="100">
                        <c:v>37.454500000000003</c:v>
                      </c:pt>
                      <c:pt idx="101">
                        <c:v>37.749045000000002</c:v>
                      </c:pt>
                      <c:pt idx="102">
                        <c:v>38.043590000000002</c:v>
                      </c:pt>
                      <c:pt idx="103">
                        <c:v>38.338135000000001</c:v>
                      </c:pt>
                      <c:pt idx="104">
                        <c:v>38.632680000000001</c:v>
                      </c:pt>
                      <c:pt idx="105">
                        <c:v>38.927225</c:v>
                      </c:pt>
                      <c:pt idx="106">
                        <c:v>39.221769999999999</c:v>
                      </c:pt>
                      <c:pt idx="107">
                        <c:v>39.516314999999999</c:v>
                      </c:pt>
                      <c:pt idx="108">
                        <c:v>39.810859999999998</c:v>
                      </c:pt>
                      <c:pt idx="109">
                        <c:v>40.105404999999998</c:v>
                      </c:pt>
                      <c:pt idx="110">
                        <c:v>40.399949999999997</c:v>
                      </c:pt>
                      <c:pt idx="111">
                        <c:v>40.694495000000003</c:v>
                      </c:pt>
                      <c:pt idx="112">
                        <c:v>40.989040000000003</c:v>
                      </c:pt>
                      <c:pt idx="113">
                        <c:v>41.283585000000002</c:v>
                      </c:pt>
                      <c:pt idx="114">
                        <c:v>41.578130000000002</c:v>
                      </c:pt>
                      <c:pt idx="115">
                        <c:v>41.872675000000001</c:v>
                      </c:pt>
                      <c:pt idx="116">
                        <c:v>42.16722</c:v>
                      </c:pt>
                      <c:pt idx="117">
                        <c:v>42.461765</c:v>
                      </c:pt>
                      <c:pt idx="118">
                        <c:v>42.756309999999999</c:v>
                      </c:pt>
                      <c:pt idx="119">
                        <c:v>43.050854999999999</c:v>
                      </c:pt>
                      <c:pt idx="120">
                        <c:v>43.345399999999998</c:v>
                      </c:pt>
                      <c:pt idx="121">
                        <c:v>43.639944999999997</c:v>
                      </c:pt>
                      <c:pt idx="122">
                        <c:v>43.934489999999997</c:v>
                      </c:pt>
                      <c:pt idx="123">
                        <c:v>44.229035000000003</c:v>
                      </c:pt>
                      <c:pt idx="124">
                        <c:v>44.523580000000003</c:v>
                      </c:pt>
                      <c:pt idx="125">
                        <c:v>44.818125000000002</c:v>
                      </c:pt>
                      <c:pt idx="126">
                        <c:v>45.112670000000001</c:v>
                      </c:pt>
                      <c:pt idx="127">
                        <c:v>45.407215000000001</c:v>
                      </c:pt>
                      <c:pt idx="128">
                        <c:v>45.70176</c:v>
                      </c:pt>
                      <c:pt idx="129">
                        <c:v>45.996305</c:v>
                      </c:pt>
                      <c:pt idx="130">
                        <c:v>46.290849999999999</c:v>
                      </c:pt>
                      <c:pt idx="131">
                        <c:v>46.585394999999998</c:v>
                      </c:pt>
                      <c:pt idx="132">
                        <c:v>46.879939999999998</c:v>
                      </c:pt>
                      <c:pt idx="133">
                        <c:v>47.174484999999997</c:v>
                      </c:pt>
                      <c:pt idx="134">
                        <c:v>47.469029999999997</c:v>
                      </c:pt>
                      <c:pt idx="135">
                        <c:v>47.763575000000003</c:v>
                      </c:pt>
                      <c:pt idx="136">
                        <c:v>48.058120000000002</c:v>
                      </c:pt>
                      <c:pt idx="137">
                        <c:v>48.352665000000002</c:v>
                      </c:pt>
                      <c:pt idx="138">
                        <c:v>48.647210000000001</c:v>
                      </c:pt>
                      <c:pt idx="139">
                        <c:v>48.941755000000001</c:v>
                      </c:pt>
                      <c:pt idx="140">
                        <c:v>49.2363</c:v>
                      </c:pt>
                      <c:pt idx="141">
                        <c:v>49.530844999999999</c:v>
                      </c:pt>
                      <c:pt idx="142">
                        <c:v>49.825389999999999</c:v>
                      </c:pt>
                      <c:pt idx="143">
                        <c:v>50.119934999999998</c:v>
                      </c:pt>
                      <c:pt idx="144">
                        <c:v>50.414479999999998</c:v>
                      </c:pt>
                      <c:pt idx="145">
                        <c:v>50.709024999999997</c:v>
                      </c:pt>
                      <c:pt idx="146">
                        <c:v>51.003570000000003</c:v>
                      </c:pt>
                      <c:pt idx="147">
                        <c:v>51.298115000000003</c:v>
                      </c:pt>
                      <c:pt idx="148">
                        <c:v>51.592660000000002</c:v>
                      </c:pt>
                      <c:pt idx="149">
                        <c:v>51.887205000000002</c:v>
                      </c:pt>
                      <c:pt idx="150">
                        <c:v>52.181750000000001</c:v>
                      </c:pt>
                      <c:pt idx="151">
                        <c:v>52.476295</c:v>
                      </c:pt>
                      <c:pt idx="152">
                        <c:v>52.77084</c:v>
                      </c:pt>
                      <c:pt idx="153">
                        <c:v>53.065384999999999</c:v>
                      </c:pt>
                      <c:pt idx="154">
                        <c:v>53.359929999999999</c:v>
                      </c:pt>
                      <c:pt idx="155">
                        <c:v>53.654474999999998</c:v>
                      </c:pt>
                      <c:pt idx="156">
                        <c:v>53.949019999999997</c:v>
                      </c:pt>
                      <c:pt idx="157">
                        <c:v>54.243564999999997</c:v>
                      </c:pt>
                      <c:pt idx="158">
                        <c:v>54.538110000000003</c:v>
                      </c:pt>
                      <c:pt idx="159">
                        <c:v>54.832655000000003</c:v>
                      </c:pt>
                      <c:pt idx="160">
                        <c:v>55.127200000000002</c:v>
                      </c:pt>
                      <c:pt idx="161">
                        <c:v>55.421745000000001</c:v>
                      </c:pt>
                      <c:pt idx="162">
                        <c:v>55.716290000000001</c:v>
                      </c:pt>
                      <c:pt idx="163">
                        <c:v>56.010835</c:v>
                      </c:pt>
                      <c:pt idx="164">
                        <c:v>56.30538</c:v>
                      </c:pt>
                      <c:pt idx="165">
                        <c:v>56.599924999999999</c:v>
                      </c:pt>
                      <c:pt idx="166">
                        <c:v>56.894469999999998</c:v>
                      </c:pt>
                      <c:pt idx="167">
                        <c:v>57.189014999999998</c:v>
                      </c:pt>
                      <c:pt idx="168">
                        <c:v>57.483559999999997</c:v>
                      </c:pt>
                      <c:pt idx="169">
                        <c:v>57.778104999999996</c:v>
                      </c:pt>
                      <c:pt idx="170">
                        <c:v>58.072650000000003</c:v>
                      </c:pt>
                      <c:pt idx="171">
                        <c:v>58.367195000000002</c:v>
                      </c:pt>
                      <c:pt idx="172">
                        <c:v>58.661740000000002</c:v>
                      </c:pt>
                      <c:pt idx="173">
                        <c:v>58.956285000000001</c:v>
                      </c:pt>
                      <c:pt idx="174">
                        <c:v>59.250830000000001</c:v>
                      </c:pt>
                      <c:pt idx="175">
                        <c:v>59.545375</c:v>
                      </c:pt>
                      <c:pt idx="176">
                        <c:v>59.839919999999999</c:v>
                      </c:pt>
                      <c:pt idx="177">
                        <c:v>60.134464999999999</c:v>
                      </c:pt>
                      <c:pt idx="178">
                        <c:v>60.429009999999998</c:v>
                      </c:pt>
                      <c:pt idx="179">
                        <c:v>60.723554999999998</c:v>
                      </c:pt>
                      <c:pt idx="180">
                        <c:v>61.018099999999997</c:v>
                      </c:pt>
                      <c:pt idx="181">
                        <c:v>61.312645000000003</c:v>
                      </c:pt>
                      <c:pt idx="182">
                        <c:v>61.607190000000003</c:v>
                      </c:pt>
                      <c:pt idx="183">
                        <c:v>61.901735000000002</c:v>
                      </c:pt>
                      <c:pt idx="184">
                        <c:v>62.196280000000002</c:v>
                      </c:pt>
                      <c:pt idx="185">
                        <c:v>62.490825000000001</c:v>
                      </c:pt>
                      <c:pt idx="186">
                        <c:v>62.78537</c:v>
                      </c:pt>
                      <c:pt idx="187">
                        <c:v>63.079915</c:v>
                      </c:pt>
                      <c:pt idx="188">
                        <c:v>63.374459999999999</c:v>
                      </c:pt>
                      <c:pt idx="189">
                        <c:v>63.669004999999999</c:v>
                      </c:pt>
                      <c:pt idx="190">
                        <c:v>63.963549999999998</c:v>
                      </c:pt>
                      <c:pt idx="191">
                        <c:v>64.258094999999997</c:v>
                      </c:pt>
                      <c:pt idx="192">
                        <c:v>64.552639999999997</c:v>
                      </c:pt>
                      <c:pt idx="193">
                        <c:v>64.847184999999996</c:v>
                      </c:pt>
                      <c:pt idx="194">
                        <c:v>65.141729999999995</c:v>
                      </c:pt>
                      <c:pt idx="195">
                        <c:v>65.436274999999995</c:v>
                      </c:pt>
                      <c:pt idx="196">
                        <c:v>65.730819999999994</c:v>
                      </c:pt>
                      <c:pt idx="197">
                        <c:v>66.025364999999994</c:v>
                      </c:pt>
                      <c:pt idx="198">
                        <c:v>66.319909999999993</c:v>
                      </c:pt>
                      <c:pt idx="199">
                        <c:v>66.614455000000007</c:v>
                      </c:pt>
                      <c:pt idx="200">
                        <c:v>66.909000000000006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CLvsLO!$H$5:$H$205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-74.035629</c:v>
                      </c:pt>
                      <c:pt idx="1">
                        <c:v>-73.837340999999995</c:v>
                      </c:pt>
                      <c:pt idx="2">
                        <c:v>-74.803993000000006</c:v>
                      </c:pt>
                      <c:pt idx="3">
                        <c:v>-71.465125999999998</c:v>
                      </c:pt>
                      <c:pt idx="4">
                        <c:v>-71.609420999999998</c:v>
                      </c:pt>
                      <c:pt idx="5">
                        <c:v>-75.703117000000006</c:v>
                      </c:pt>
                      <c:pt idx="6">
                        <c:v>-77.997681</c:v>
                      </c:pt>
                      <c:pt idx="7">
                        <c:v>-84.806168</c:v>
                      </c:pt>
                      <c:pt idx="8">
                        <c:v>-82.782180999999994</c:v>
                      </c:pt>
                      <c:pt idx="9">
                        <c:v>-81.559296000000003</c:v>
                      </c:pt>
                      <c:pt idx="10">
                        <c:v>-75.338211000000001</c:v>
                      </c:pt>
                      <c:pt idx="11">
                        <c:v>-74.421074000000004</c:v>
                      </c:pt>
                      <c:pt idx="12">
                        <c:v>-75.008797000000001</c:v>
                      </c:pt>
                      <c:pt idx="13">
                        <c:v>-83.641013999999998</c:v>
                      </c:pt>
                      <c:pt idx="14">
                        <c:v>-89.986251999999993</c:v>
                      </c:pt>
                      <c:pt idx="15">
                        <c:v>-88.319571999999994</c:v>
                      </c:pt>
                      <c:pt idx="16">
                        <c:v>-78.771056999999999</c:v>
                      </c:pt>
                      <c:pt idx="17">
                        <c:v>-70.006980999999996</c:v>
                      </c:pt>
                      <c:pt idx="18">
                        <c:v>-72.866141999999996</c:v>
                      </c:pt>
                      <c:pt idx="19">
                        <c:v>-73.701667999999998</c:v>
                      </c:pt>
                      <c:pt idx="20">
                        <c:v>-74.431479999999993</c:v>
                      </c:pt>
                      <c:pt idx="21">
                        <c:v>-71.436324999999997</c:v>
                      </c:pt>
                      <c:pt idx="22">
                        <c:v>-74.551284999999993</c:v>
                      </c:pt>
                      <c:pt idx="23">
                        <c:v>-76.749961999999996</c:v>
                      </c:pt>
                      <c:pt idx="24">
                        <c:v>-81.505218999999997</c:v>
                      </c:pt>
                      <c:pt idx="25">
                        <c:v>-80.071860999999998</c:v>
                      </c:pt>
                      <c:pt idx="26">
                        <c:v>-79.904708999999997</c:v>
                      </c:pt>
                      <c:pt idx="27">
                        <c:v>-74.118758999999997</c:v>
                      </c:pt>
                      <c:pt idx="28">
                        <c:v>-72.026291000000001</c:v>
                      </c:pt>
                      <c:pt idx="29">
                        <c:v>-68.655356999999995</c:v>
                      </c:pt>
                      <c:pt idx="30">
                        <c:v>-67.793143999999998</c:v>
                      </c:pt>
                      <c:pt idx="31">
                        <c:v>-66.922484999999995</c:v>
                      </c:pt>
                      <c:pt idx="32">
                        <c:v>-66.615913000000006</c:v>
                      </c:pt>
                      <c:pt idx="33">
                        <c:v>-71.169441000000006</c:v>
                      </c:pt>
                      <c:pt idx="34">
                        <c:v>-69.430663999999993</c:v>
                      </c:pt>
                      <c:pt idx="35">
                        <c:v>-64.915726000000006</c:v>
                      </c:pt>
                      <c:pt idx="36">
                        <c:v>-52.039954999999999</c:v>
                      </c:pt>
                      <c:pt idx="37">
                        <c:v>-39.070549</c:v>
                      </c:pt>
                      <c:pt idx="38">
                        <c:v>-27.801338000000001</c:v>
                      </c:pt>
                      <c:pt idx="39">
                        <c:v>-18.799484</c:v>
                      </c:pt>
                      <c:pt idx="40">
                        <c:v>-14.13208</c:v>
                      </c:pt>
                      <c:pt idx="41">
                        <c:v>-10.639009</c:v>
                      </c:pt>
                      <c:pt idx="42">
                        <c:v>-9.5459852000000005</c:v>
                      </c:pt>
                      <c:pt idx="43">
                        <c:v>-8.9309806999999992</c:v>
                      </c:pt>
                      <c:pt idx="44">
                        <c:v>-8.5820483999999997</c:v>
                      </c:pt>
                      <c:pt idx="45">
                        <c:v>-8.3045186999999991</c:v>
                      </c:pt>
                      <c:pt idx="46">
                        <c:v>-8.0925770000000004</c:v>
                      </c:pt>
                      <c:pt idx="47">
                        <c:v>-7.9499002000000001</c:v>
                      </c:pt>
                      <c:pt idx="48">
                        <c:v>-7.8257593999999999</c:v>
                      </c:pt>
                      <c:pt idx="49">
                        <c:v>-7.8047338000000002</c:v>
                      </c:pt>
                      <c:pt idx="50">
                        <c:v>-7.6685499999999998</c:v>
                      </c:pt>
                      <c:pt idx="51">
                        <c:v>-7.6800623000000003</c:v>
                      </c:pt>
                      <c:pt idx="52">
                        <c:v>-7.7198443000000001</c:v>
                      </c:pt>
                      <c:pt idx="53">
                        <c:v>-7.7926121000000004</c:v>
                      </c:pt>
                      <c:pt idx="54">
                        <c:v>-7.8202457000000001</c:v>
                      </c:pt>
                      <c:pt idx="55">
                        <c:v>-7.7040563000000004</c:v>
                      </c:pt>
                      <c:pt idx="56">
                        <c:v>-7.7654638</c:v>
                      </c:pt>
                      <c:pt idx="57">
                        <c:v>-7.8239555000000003</c:v>
                      </c:pt>
                      <c:pt idx="58">
                        <c:v>-8.0156612000000003</c:v>
                      </c:pt>
                      <c:pt idx="59">
                        <c:v>-8.3863173</c:v>
                      </c:pt>
                      <c:pt idx="60">
                        <c:v>-8.6870612999999999</c:v>
                      </c:pt>
                      <c:pt idx="61">
                        <c:v>-8.9988012000000008</c:v>
                      </c:pt>
                      <c:pt idx="62">
                        <c:v>-9.5225133999999994</c:v>
                      </c:pt>
                      <c:pt idx="63">
                        <c:v>-10.439750999999999</c:v>
                      </c:pt>
                      <c:pt idx="64">
                        <c:v>-12.015627</c:v>
                      </c:pt>
                      <c:pt idx="65">
                        <c:v>-15.402203999999999</c:v>
                      </c:pt>
                      <c:pt idx="66">
                        <c:v>-16.407122000000001</c:v>
                      </c:pt>
                      <c:pt idx="67">
                        <c:v>-18.215591</c:v>
                      </c:pt>
                      <c:pt idx="68">
                        <c:v>-19.799202000000001</c:v>
                      </c:pt>
                      <c:pt idx="69">
                        <c:v>-25.526769999999999</c:v>
                      </c:pt>
                      <c:pt idx="70">
                        <c:v>-28.066219</c:v>
                      </c:pt>
                      <c:pt idx="71">
                        <c:v>-29.239004000000001</c:v>
                      </c:pt>
                      <c:pt idx="72">
                        <c:v>-30.071686</c:v>
                      </c:pt>
                      <c:pt idx="73">
                        <c:v>-27.776244999999999</c:v>
                      </c:pt>
                      <c:pt idx="74">
                        <c:v>-34.099789000000001</c:v>
                      </c:pt>
                      <c:pt idx="75">
                        <c:v>-36.367061999999997</c:v>
                      </c:pt>
                      <c:pt idx="76">
                        <c:v>-43.597423999999997</c:v>
                      </c:pt>
                      <c:pt idx="77">
                        <c:v>-43.152206</c:v>
                      </c:pt>
                      <c:pt idx="78">
                        <c:v>-46.185890000000001</c:v>
                      </c:pt>
                      <c:pt idx="79">
                        <c:v>-45.158962000000002</c:v>
                      </c:pt>
                      <c:pt idx="80">
                        <c:v>-41.810223000000001</c:v>
                      </c:pt>
                      <c:pt idx="81">
                        <c:v>-38.057785000000003</c:v>
                      </c:pt>
                      <c:pt idx="82">
                        <c:v>-37.033141999999998</c:v>
                      </c:pt>
                      <c:pt idx="83">
                        <c:v>-34.685841000000003</c:v>
                      </c:pt>
                      <c:pt idx="84">
                        <c:v>-32.031131999999999</c:v>
                      </c:pt>
                      <c:pt idx="85">
                        <c:v>-31.186966000000002</c:v>
                      </c:pt>
                      <c:pt idx="86">
                        <c:v>-30.909196999999999</c:v>
                      </c:pt>
                      <c:pt idx="87">
                        <c:v>-28.168735999999999</c:v>
                      </c:pt>
                      <c:pt idx="88">
                        <c:v>-24.432618999999999</c:v>
                      </c:pt>
                      <c:pt idx="89">
                        <c:v>-21.041067000000002</c:v>
                      </c:pt>
                      <c:pt idx="90">
                        <c:v>-18.661225999999999</c:v>
                      </c:pt>
                      <c:pt idx="91">
                        <c:v>-16.299617999999999</c:v>
                      </c:pt>
                      <c:pt idx="92">
                        <c:v>-14.883817000000001</c:v>
                      </c:pt>
                      <c:pt idx="93">
                        <c:v>-14.394334000000001</c:v>
                      </c:pt>
                      <c:pt idx="94">
                        <c:v>-14.249959</c:v>
                      </c:pt>
                      <c:pt idx="95">
                        <c:v>-14.159404</c:v>
                      </c:pt>
                      <c:pt idx="96">
                        <c:v>-13.952778</c:v>
                      </c:pt>
                      <c:pt idx="97">
                        <c:v>-14.473508000000001</c:v>
                      </c:pt>
                      <c:pt idx="98">
                        <c:v>-15.288320000000001</c:v>
                      </c:pt>
                      <c:pt idx="99">
                        <c:v>-17.239725</c:v>
                      </c:pt>
                      <c:pt idx="100">
                        <c:v>-20.56739</c:v>
                      </c:pt>
                      <c:pt idx="101">
                        <c:v>-23.584340999999998</c:v>
                      </c:pt>
                      <c:pt idx="102">
                        <c:v>-26.743313000000001</c:v>
                      </c:pt>
                      <c:pt idx="103">
                        <c:v>-28.129871000000001</c:v>
                      </c:pt>
                      <c:pt idx="104">
                        <c:v>-32.145729000000003</c:v>
                      </c:pt>
                      <c:pt idx="105">
                        <c:v>-37.636051000000002</c:v>
                      </c:pt>
                      <c:pt idx="106">
                        <c:v>-43.150311000000002</c:v>
                      </c:pt>
                      <c:pt idx="107">
                        <c:v>-48.505867000000002</c:v>
                      </c:pt>
                      <c:pt idx="108">
                        <c:v>-54.425507000000003</c:v>
                      </c:pt>
                      <c:pt idx="109">
                        <c:v>-59.076515000000001</c:v>
                      </c:pt>
                      <c:pt idx="110">
                        <c:v>-64.573089999999993</c:v>
                      </c:pt>
                      <c:pt idx="111">
                        <c:v>-74.308479000000005</c:v>
                      </c:pt>
                      <c:pt idx="112">
                        <c:v>-74.756050000000002</c:v>
                      </c:pt>
                      <c:pt idx="113">
                        <c:v>-73.536095000000003</c:v>
                      </c:pt>
                      <c:pt idx="114">
                        <c:v>-66.347977</c:v>
                      </c:pt>
                      <c:pt idx="115">
                        <c:v>-67.816772</c:v>
                      </c:pt>
                      <c:pt idx="116">
                        <c:v>-66.591057000000006</c:v>
                      </c:pt>
                      <c:pt idx="117">
                        <c:v>-65.803618999999998</c:v>
                      </c:pt>
                      <c:pt idx="118">
                        <c:v>-65.971862999999999</c:v>
                      </c:pt>
                      <c:pt idx="119">
                        <c:v>-61.273788000000003</c:v>
                      </c:pt>
                      <c:pt idx="120">
                        <c:v>-52.553814000000003</c:v>
                      </c:pt>
                      <c:pt idx="121">
                        <c:v>-51.689140000000002</c:v>
                      </c:pt>
                      <c:pt idx="122">
                        <c:v>-47.995646999999998</c:v>
                      </c:pt>
                      <c:pt idx="123">
                        <c:v>-53.900635000000001</c:v>
                      </c:pt>
                      <c:pt idx="124">
                        <c:v>-50.931621999999997</c:v>
                      </c:pt>
                      <c:pt idx="125">
                        <c:v>-53.026608000000003</c:v>
                      </c:pt>
                      <c:pt idx="126">
                        <c:v>-50.270809</c:v>
                      </c:pt>
                      <c:pt idx="127">
                        <c:v>-45.410983999999999</c:v>
                      </c:pt>
                      <c:pt idx="128">
                        <c:v>-43.793537000000001</c:v>
                      </c:pt>
                      <c:pt idx="129">
                        <c:v>-39.715420000000002</c:v>
                      </c:pt>
                      <c:pt idx="130">
                        <c:v>-38.059390999999998</c:v>
                      </c:pt>
                      <c:pt idx="131">
                        <c:v>-37.582909000000001</c:v>
                      </c:pt>
                      <c:pt idx="132">
                        <c:v>-36.835296999999997</c:v>
                      </c:pt>
                      <c:pt idx="133">
                        <c:v>-37.191811000000001</c:v>
                      </c:pt>
                      <c:pt idx="134">
                        <c:v>-37.184775999999999</c:v>
                      </c:pt>
                      <c:pt idx="135">
                        <c:v>-36.271790000000003</c:v>
                      </c:pt>
                      <c:pt idx="136">
                        <c:v>-34.727020000000003</c:v>
                      </c:pt>
                      <c:pt idx="137">
                        <c:v>-36.695369999999997</c:v>
                      </c:pt>
                      <c:pt idx="138">
                        <c:v>-41.854228999999997</c:v>
                      </c:pt>
                      <c:pt idx="139">
                        <c:v>-48.287582</c:v>
                      </c:pt>
                      <c:pt idx="140">
                        <c:v>-51.838009</c:v>
                      </c:pt>
                      <c:pt idx="141">
                        <c:v>-53.790622999999997</c:v>
                      </c:pt>
                      <c:pt idx="142">
                        <c:v>-52.975589999999997</c:v>
                      </c:pt>
                      <c:pt idx="143">
                        <c:v>-51.928691999999998</c:v>
                      </c:pt>
                      <c:pt idx="144">
                        <c:v>-54.980888</c:v>
                      </c:pt>
                      <c:pt idx="145">
                        <c:v>-57.689312000000001</c:v>
                      </c:pt>
                      <c:pt idx="146">
                        <c:v>-63.017338000000002</c:v>
                      </c:pt>
                      <c:pt idx="147">
                        <c:v>-64.253769000000005</c:v>
                      </c:pt>
                      <c:pt idx="148">
                        <c:v>-67.547043000000002</c:v>
                      </c:pt>
                      <c:pt idx="149">
                        <c:v>-65.990768000000003</c:v>
                      </c:pt>
                      <c:pt idx="150">
                        <c:v>-69.179764000000006</c:v>
                      </c:pt>
                      <c:pt idx="151">
                        <c:v>-71.936110999999997</c:v>
                      </c:pt>
                      <c:pt idx="152">
                        <c:v>-73.166968999999995</c:v>
                      </c:pt>
                      <c:pt idx="153">
                        <c:v>-73.250007999999994</c:v>
                      </c:pt>
                      <c:pt idx="154">
                        <c:v>-75.137421000000003</c:v>
                      </c:pt>
                      <c:pt idx="155">
                        <c:v>-79.709723999999994</c:v>
                      </c:pt>
                      <c:pt idx="156">
                        <c:v>-79.506141999999997</c:v>
                      </c:pt>
                      <c:pt idx="157">
                        <c:v>-75.073111999999995</c:v>
                      </c:pt>
                      <c:pt idx="158">
                        <c:v>-72.714179999999999</c:v>
                      </c:pt>
                      <c:pt idx="159">
                        <c:v>-72.973006999999996</c:v>
                      </c:pt>
                      <c:pt idx="160">
                        <c:v>-76.248047</c:v>
                      </c:pt>
                      <c:pt idx="161">
                        <c:v>-76.443541999999994</c:v>
                      </c:pt>
                      <c:pt idx="162">
                        <c:v>-75.390152</c:v>
                      </c:pt>
                      <c:pt idx="163">
                        <c:v>-72.632239999999996</c:v>
                      </c:pt>
                      <c:pt idx="164">
                        <c:v>-75.218238999999997</c:v>
                      </c:pt>
                      <c:pt idx="165">
                        <c:v>-73.444511000000006</c:v>
                      </c:pt>
                      <c:pt idx="166">
                        <c:v>-75.520988000000003</c:v>
                      </c:pt>
                      <c:pt idx="167">
                        <c:v>-71.529640000000001</c:v>
                      </c:pt>
                      <c:pt idx="168">
                        <c:v>-72.163841000000005</c:v>
                      </c:pt>
                      <c:pt idx="169">
                        <c:v>-72.791252</c:v>
                      </c:pt>
                      <c:pt idx="170">
                        <c:v>-75.711005999999998</c:v>
                      </c:pt>
                      <c:pt idx="171">
                        <c:v>-75.199196000000001</c:v>
                      </c:pt>
                      <c:pt idx="172">
                        <c:v>-77.849777000000003</c:v>
                      </c:pt>
                      <c:pt idx="173">
                        <c:v>-76.854232999999994</c:v>
                      </c:pt>
                      <c:pt idx="174">
                        <c:v>-84.642539999999997</c:v>
                      </c:pt>
                      <c:pt idx="175">
                        <c:v>-79.149733999999995</c:v>
                      </c:pt>
                      <c:pt idx="176">
                        <c:v>-78.568152999999995</c:v>
                      </c:pt>
                      <c:pt idx="177">
                        <c:v>-70.882132999999996</c:v>
                      </c:pt>
                      <c:pt idx="178">
                        <c:v>-73.117714000000007</c:v>
                      </c:pt>
                      <c:pt idx="179">
                        <c:v>-73.531218999999993</c:v>
                      </c:pt>
                      <c:pt idx="180">
                        <c:v>-73.727219000000005</c:v>
                      </c:pt>
                      <c:pt idx="181">
                        <c:v>-71.551613000000003</c:v>
                      </c:pt>
                      <c:pt idx="182">
                        <c:v>-69.639686999999995</c:v>
                      </c:pt>
                      <c:pt idx="183">
                        <c:v>-71.203423000000001</c:v>
                      </c:pt>
                      <c:pt idx="184">
                        <c:v>-72.768615999999994</c:v>
                      </c:pt>
                      <c:pt idx="185">
                        <c:v>-72.957229999999996</c:v>
                      </c:pt>
                      <c:pt idx="186">
                        <c:v>-73.992408999999995</c:v>
                      </c:pt>
                      <c:pt idx="187">
                        <c:v>-78.927634999999995</c:v>
                      </c:pt>
                      <c:pt idx="188">
                        <c:v>-79.692267999999999</c:v>
                      </c:pt>
                      <c:pt idx="189">
                        <c:v>-78.455696000000003</c:v>
                      </c:pt>
                      <c:pt idx="190">
                        <c:v>-74.340767</c:v>
                      </c:pt>
                      <c:pt idx="191">
                        <c:v>-73.820587000000003</c:v>
                      </c:pt>
                      <c:pt idx="192">
                        <c:v>-76.883140999999995</c:v>
                      </c:pt>
                      <c:pt idx="193">
                        <c:v>-76.685317999999995</c:v>
                      </c:pt>
                      <c:pt idx="194">
                        <c:v>-79.246941000000007</c:v>
                      </c:pt>
                      <c:pt idx="195">
                        <c:v>-74.705359999999999</c:v>
                      </c:pt>
                      <c:pt idx="196">
                        <c:v>-74.047943000000004</c:v>
                      </c:pt>
                      <c:pt idx="197">
                        <c:v>-72.522705000000002</c:v>
                      </c:pt>
                      <c:pt idx="198">
                        <c:v>-74.027343999999999</c:v>
                      </c:pt>
                      <c:pt idx="199">
                        <c:v>-72.977401999999998</c:v>
                      </c:pt>
                      <c:pt idx="200">
                        <c:v>-72.064239999999998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61-437B-BA1D-4849937C91C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ap="rnd"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8</c:v>
                      </c:pt>
                      <c:pt idx="1">
                        <c:v>8.2945449999999994</c:v>
                      </c:pt>
                      <c:pt idx="2">
                        <c:v>8.5890900000000006</c:v>
                      </c:pt>
                      <c:pt idx="3">
                        <c:v>8.8836349999999999</c:v>
                      </c:pt>
                      <c:pt idx="4">
                        <c:v>9.1781799999999993</c:v>
                      </c:pt>
                      <c:pt idx="5">
                        <c:v>9.4727250000000005</c:v>
                      </c:pt>
                      <c:pt idx="6">
                        <c:v>9.7672699999999999</c:v>
                      </c:pt>
                      <c:pt idx="7">
                        <c:v>10.061814999999999</c:v>
                      </c:pt>
                      <c:pt idx="8">
                        <c:v>10.35636</c:v>
                      </c:pt>
                      <c:pt idx="9">
                        <c:v>10.650905</c:v>
                      </c:pt>
                      <c:pt idx="10">
                        <c:v>10.945449999999999</c:v>
                      </c:pt>
                      <c:pt idx="11">
                        <c:v>11.239995</c:v>
                      </c:pt>
                      <c:pt idx="12">
                        <c:v>11.53454</c:v>
                      </c:pt>
                      <c:pt idx="13">
                        <c:v>11.829084999999999</c:v>
                      </c:pt>
                      <c:pt idx="14">
                        <c:v>12.12363</c:v>
                      </c:pt>
                      <c:pt idx="15">
                        <c:v>12.418175</c:v>
                      </c:pt>
                      <c:pt idx="16">
                        <c:v>12.712719999999999</c:v>
                      </c:pt>
                      <c:pt idx="17">
                        <c:v>13.007265</c:v>
                      </c:pt>
                      <c:pt idx="18">
                        <c:v>13.30181</c:v>
                      </c:pt>
                      <c:pt idx="19">
                        <c:v>13.596355000000001</c:v>
                      </c:pt>
                      <c:pt idx="20">
                        <c:v>13.8909</c:v>
                      </c:pt>
                      <c:pt idx="21">
                        <c:v>14.185445</c:v>
                      </c:pt>
                      <c:pt idx="22">
                        <c:v>14.479990000000001</c:v>
                      </c:pt>
                      <c:pt idx="23">
                        <c:v>14.774535</c:v>
                      </c:pt>
                      <c:pt idx="24">
                        <c:v>15.06908</c:v>
                      </c:pt>
                      <c:pt idx="25">
                        <c:v>15.363625000000001</c:v>
                      </c:pt>
                      <c:pt idx="26">
                        <c:v>15.65817</c:v>
                      </c:pt>
                      <c:pt idx="27">
                        <c:v>15.952715</c:v>
                      </c:pt>
                      <c:pt idx="28">
                        <c:v>16.247260000000001</c:v>
                      </c:pt>
                      <c:pt idx="29">
                        <c:v>16.541805</c:v>
                      </c:pt>
                      <c:pt idx="30">
                        <c:v>16.836349999999999</c:v>
                      </c:pt>
                      <c:pt idx="31">
                        <c:v>17.130894999999999</c:v>
                      </c:pt>
                      <c:pt idx="32">
                        <c:v>17.425439999999998</c:v>
                      </c:pt>
                      <c:pt idx="33">
                        <c:v>17.719985000000001</c:v>
                      </c:pt>
                      <c:pt idx="34">
                        <c:v>18.014530000000001</c:v>
                      </c:pt>
                      <c:pt idx="35">
                        <c:v>18.309075</c:v>
                      </c:pt>
                      <c:pt idx="36">
                        <c:v>18.603619999999999</c:v>
                      </c:pt>
                      <c:pt idx="37">
                        <c:v>18.898164999999999</c:v>
                      </c:pt>
                      <c:pt idx="38">
                        <c:v>19.192710000000002</c:v>
                      </c:pt>
                      <c:pt idx="39">
                        <c:v>19.487255000000001</c:v>
                      </c:pt>
                      <c:pt idx="40">
                        <c:v>19.7818</c:v>
                      </c:pt>
                      <c:pt idx="41">
                        <c:v>20.076345</c:v>
                      </c:pt>
                      <c:pt idx="42">
                        <c:v>20.370889999999999</c:v>
                      </c:pt>
                      <c:pt idx="43">
                        <c:v>20.665434999999999</c:v>
                      </c:pt>
                      <c:pt idx="44">
                        <c:v>20.959980000000002</c:v>
                      </c:pt>
                      <c:pt idx="45">
                        <c:v>21.254525000000001</c:v>
                      </c:pt>
                      <c:pt idx="46">
                        <c:v>21.54907</c:v>
                      </c:pt>
                      <c:pt idx="47">
                        <c:v>21.843615</c:v>
                      </c:pt>
                      <c:pt idx="48">
                        <c:v>22.138159999999999</c:v>
                      </c:pt>
                      <c:pt idx="49">
                        <c:v>22.432704999999999</c:v>
                      </c:pt>
                      <c:pt idx="50">
                        <c:v>22.727250000000002</c:v>
                      </c:pt>
                      <c:pt idx="51">
                        <c:v>23.021795000000001</c:v>
                      </c:pt>
                      <c:pt idx="52">
                        <c:v>23.31634</c:v>
                      </c:pt>
                      <c:pt idx="53">
                        <c:v>23.610885</c:v>
                      </c:pt>
                      <c:pt idx="54">
                        <c:v>23.905429999999999</c:v>
                      </c:pt>
                      <c:pt idx="55">
                        <c:v>24.199974999999998</c:v>
                      </c:pt>
                      <c:pt idx="56">
                        <c:v>24.494520000000001</c:v>
                      </c:pt>
                      <c:pt idx="57">
                        <c:v>24.789065000000001</c:v>
                      </c:pt>
                      <c:pt idx="58">
                        <c:v>25.08361</c:v>
                      </c:pt>
                      <c:pt idx="59">
                        <c:v>25.378155</c:v>
                      </c:pt>
                      <c:pt idx="60">
                        <c:v>25.672699999999999</c:v>
                      </c:pt>
                      <c:pt idx="61">
                        <c:v>25.967244999999998</c:v>
                      </c:pt>
                      <c:pt idx="62">
                        <c:v>26.261790000000001</c:v>
                      </c:pt>
                      <c:pt idx="63">
                        <c:v>26.556335000000001</c:v>
                      </c:pt>
                      <c:pt idx="64">
                        <c:v>26.85088</c:v>
                      </c:pt>
                      <c:pt idx="65">
                        <c:v>27.145424999999999</c:v>
                      </c:pt>
                      <c:pt idx="66">
                        <c:v>27.439969999999999</c:v>
                      </c:pt>
                      <c:pt idx="67">
                        <c:v>27.734514999999998</c:v>
                      </c:pt>
                      <c:pt idx="68">
                        <c:v>28.029060000000001</c:v>
                      </c:pt>
                      <c:pt idx="69">
                        <c:v>28.323605000000001</c:v>
                      </c:pt>
                      <c:pt idx="70">
                        <c:v>28.61815</c:v>
                      </c:pt>
                      <c:pt idx="71">
                        <c:v>28.912694999999999</c:v>
                      </c:pt>
                      <c:pt idx="72">
                        <c:v>29.207239999999999</c:v>
                      </c:pt>
                      <c:pt idx="73">
                        <c:v>29.501785000000002</c:v>
                      </c:pt>
                      <c:pt idx="74">
                        <c:v>29.796330000000001</c:v>
                      </c:pt>
                      <c:pt idx="75">
                        <c:v>30.090875</c:v>
                      </c:pt>
                      <c:pt idx="76">
                        <c:v>30.38542</c:v>
                      </c:pt>
                      <c:pt idx="77">
                        <c:v>30.679964999999999</c:v>
                      </c:pt>
                      <c:pt idx="78">
                        <c:v>30.974509999999999</c:v>
                      </c:pt>
                      <c:pt idx="79">
                        <c:v>31.269055000000002</c:v>
                      </c:pt>
                      <c:pt idx="80">
                        <c:v>31.563600000000001</c:v>
                      </c:pt>
                      <c:pt idx="81">
                        <c:v>31.858145</c:v>
                      </c:pt>
                      <c:pt idx="82">
                        <c:v>32.15269</c:v>
                      </c:pt>
                      <c:pt idx="83">
                        <c:v>32.447234999999999</c:v>
                      </c:pt>
                      <c:pt idx="84">
                        <c:v>32.741779999999999</c:v>
                      </c:pt>
                      <c:pt idx="85">
                        <c:v>33.036324999999998</c:v>
                      </c:pt>
                      <c:pt idx="86">
                        <c:v>33.330869999999997</c:v>
                      </c:pt>
                      <c:pt idx="87">
                        <c:v>33.625414999999997</c:v>
                      </c:pt>
                      <c:pt idx="88">
                        <c:v>33.919960000000003</c:v>
                      </c:pt>
                      <c:pt idx="89">
                        <c:v>34.214505000000003</c:v>
                      </c:pt>
                      <c:pt idx="90">
                        <c:v>34.509050000000002</c:v>
                      </c:pt>
                      <c:pt idx="91">
                        <c:v>34.803595000000001</c:v>
                      </c:pt>
                      <c:pt idx="92">
                        <c:v>35.098140000000001</c:v>
                      </c:pt>
                      <c:pt idx="93">
                        <c:v>35.392685</c:v>
                      </c:pt>
                      <c:pt idx="94">
                        <c:v>35.68723</c:v>
                      </c:pt>
                      <c:pt idx="95">
                        <c:v>35.981774999999999</c:v>
                      </c:pt>
                      <c:pt idx="96">
                        <c:v>36.276319999999998</c:v>
                      </c:pt>
                      <c:pt idx="97">
                        <c:v>36.570864999999998</c:v>
                      </c:pt>
                      <c:pt idx="98">
                        <c:v>36.865409999999997</c:v>
                      </c:pt>
                      <c:pt idx="99">
                        <c:v>37.159954999999997</c:v>
                      </c:pt>
                      <c:pt idx="100">
                        <c:v>37.454500000000003</c:v>
                      </c:pt>
                      <c:pt idx="101">
                        <c:v>37.749045000000002</c:v>
                      </c:pt>
                      <c:pt idx="102">
                        <c:v>38.043590000000002</c:v>
                      </c:pt>
                      <c:pt idx="103">
                        <c:v>38.338135000000001</c:v>
                      </c:pt>
                      <c:pt idx="104">
                        <c:v>38.632680000000001</c:v>
                      </c:pt>
                      <c:pt idx="105">
                        <c:v>38.927225</c:v>
                      </c:pt>
                      <c:pt idx="106">
                        <c:v>39.221769999999999</c:v>
                      </c:pt>
                      <c:pt idx="107">
                        <c:v>39.516314999999999</c:v>
                      </c:pt>
                      <c:pt idx="108">
                        <c:v>39.810859999999998</c:v>
                      </c:pt>
                      <c:pt idx="109">
                        <c:v>40.105404999999998</c:v>
                      </c:pt>
                      <c:pt idx="110">
                        <c:v>40.399949999999997</c:v>
                      </c:pt>
                      <c:pt idx="111">
                        <c:v>40.694495000000003</c:v>
                      </c:pt>
                      <c:pt idx="112">
                        <c:v>40.989040000000003</c:v>
                      </c:pt>
                      <c:pt idx="113">
                        <c:v>41.283585000000002</c:v>
                      </c:pt>
                      <c:pt idx="114">
                        <c:v>41.578130000000002</c:v>
                      </c:pt>
                      <c:pt idx="115">
                        <c:v>41.872675000000001</c:v>
                      </c:pt>
                      <c:pt idx="116">
                        <c:v>42.16722</c:v>
                      </c:pt>
                      <c:pt idx="117">
                        <c:v>42.461765</c:v>
                      </c:pt>
                      <c:pt idx="118">
                        <c:v>42.756309999999999</c:v>
                      </c:pt>
                      <c:pt idx="119">
                        <c:v>43.050854999999999</c:v>
                      </c:pt>
                      <c:pt idx="120">
                        <c:v>43.345399999999998</c:v>
                      </c:pt>
                      <c:pt idx="121">
                        <c:v>43.639944999999997</c:v>
                      </c:pt>
                      <c:pt idx="122">
                        <c:v>43.934489999999997</c:v>
                      </c:pt>
                      <c:pt idx="123">
                        <c:v>44.229035000000003</c:v>
                      </c:pt>
                      <c:pt idx="124">
                        <c:v>44.523580000000003</c:v>
                      </c:pt>
                      <c:pt idx="125">
                        <c:v>44.818125000000002</c:v>
                      </c:pt>
                      <c:pt idx="126">
                        <c:v>45.112670000000001</c:v>
                      </c:pt>
                      <c:pt idx="127">
                        <c:v>45.407215000000001</c:v>
                      </c:pt>
                      <c:pt idx="128">
                        <c:v>45.70176</c:v>
                      </c:pt>
                      <c:pt idx="129">
                        <c:v>45.996305</c:v>
                      </c:pt>
                      <c:pt idx="130">
                        <c:v>46.290849999999999</c:v>
                      </c:pt>
                      <c:pt idx="131">
                        <c:v>46.585394999999998</c:v>
                      </c:pt>
                      <c:pt idx="132">
                        <c:v>46.879939999999998</c:v>
                      </c:pt>
                      <c:pt idx="133">
                        <c:v>47.174484999999997</c:v>
                      </c:pt>
                      <c:pt idx="134">
                        <c:v>47.469029999999997</c:v>
                      </c:pt>
                      <c:pt idx="135">
                        <c:v>47.763575000000003</c:v>
                      </c:pt>
                      <c:pt idx="136">
                        <c:v>48.058120000000002</c:v>
                      </c:pt>
                      <c:pt idx="137">
                        <c:v>48.352665000000002</c:v>
                      </c:pt>
                      <c:pt idx="138">
                        <c:v>48.647210000000001</c:v>
                      </c:pt>
                      <c:pt idx="139">
                        <c:v>48.941755000000001</c:v>
                      </c:pt>
                      <c:pt idx="140">
                        <c:v>49.2363</c:v>
                      </c:pt>
                      <c:pt idx="141">
                        <c:v>49.530844999999999</c:v>
                      </c:pt>
                      <c:pt idx="142">
                        <c:v>49.825389999999999</c:v>
                      </c:pt>
                      <c:pt idx="143">
                        <c:v>50.119934999999998</c:v>
                      </c:pt>
                      <c:pt idx="144">
                        <c:v>50.414479999999998</c:v>
                      </c:pt>
                      <c:pt idx="145">
                        <c:v>50.709024999999997</c:v>
                      </c:pt>
                      <c:pt idx="146">
                        <c:v>51.003570000000003</c:v>
                      </c:pt>
                      <c:pt idx="147">
                        <c:v>51.298115000000003</c:v>
                      </c:pt>
                      <c:pt idx="148">
                        <c:v>51.592660000000002</c:v>
                      </c:pt>
                      <c:pt idx="149">
                        <c:v>51.887205000000002</c:v>
                      </c:pt>
                      <c:pt idx="150">
                        <c:v>52.181750000000001</c:v>
                      </c:pt>
                      <c:pt idx="151">
                        <c:v>52.476295</c:v>
                      </c:pt>
                      <c:pt idx="152">
                        <c:v>52.77084</c:v>
                      </c:pt>
                      <c:pt idx="153">
                        <c:v>53.065384999999999</c:v>
                      </c:pt>
                      <c:pt idx="154">
                        <c:v>53.359929999999999</c:v>
                      </c:pt>
                      <c:pt idx="155">
                        <c:v>53.654474999999998</c:v>
                      </c:pt>
                      <c:pt idx="156">
                        <c:v>53.949019999999997</c:v>
                      </c:pt>
                      <c:pt idx="157">
                        <c:v>54.243564999999997</c:v>
                      </c:pt>
                      <c:pt idx="158">
                        <c:v>54.538110000000003</c:v>
                      </c:pt>
                      <c:pt idx="159">
                        <c:v>54.832655000000003</c:v>
                      </c:pt>
                      <c:pt idx="160">
                        <c:v>55.127200000000002</c:v>
                      </c:pt>
                      <c:pt idx="161">
                        <c:v>55.421745000000001</c:v>
                      </c:pt>
                      <c:pt idx="162">
                        <c:v>55.716290000000001</c:v>
                      </c:pt>
                      <c:pt idx="163">
                        <c:v>56.010835</c:v>
                      </c:pt>
                      <c:pt idx="164">
                        <c:v>56.30538</c:v>
                      </c:pt>
                      <c:pt idx="165">
                        <c:v>56.599924999999999</c:v>
                      </c:pt>
                      <c:pt idx="166">
                        <c:v>56.894469999999998</c:v>
                      </c:pt>
                      <c:pt idx="167">
                        <c:v>57.189014999999998</c:v>
                      </c:pt>
                      <c:pt idx="168">
                        <c:v>57.483559999999997</c:v>
                      </c:pt>
                      <c:pt idx="169">
                        <c:v>57.778104999999996</c:v>
                      </c:pt>
                      <c:pt idx="170">
                        <c:v>58.072650000000003</c:v>
                      </c:pt>
                      <c:pt idx="171">
                        <c:v>58.367195000000002</c:v>
                      </c:pt>
                      <c:pt idx="172">
                        <c:v>58.661740000000002</c:v>
                      </c:pt>
                      <c:pt idx="173">
                        <c:v>58.956285000000001</c:v>
                      </c:pt>
                      <c:pt idx="174">
                        <c:v>59.250830000000001</c:v>
                      </c:pt>
                      <c:pt idx="175">
                        <c:v>59.545375</c:v>
                      </c:pt>
                      <c:pt idx="176">
                        <c:v>59.839919999999999</c:v>
                      </c:pt>
                      <c:pt idx="177">
                        <c:v>60.134464999999999</c:v>
                      </c:pt>
                      <c:pt idx="178">
                        <c:v>60.429009999999998</c:v>
                      </c:pt>
                      <c:pt idx="179">
                        <c:v>60.723554999999998</c:v>
                      </c:pt>
                      <c:pt idx="180">
                        <c:v>61.018099999999997</c:v>
                      </c:pt>
                      <c:pt idx="181">
                        <c:v>61.312645000000003</c:v>
                      </c:pt>
                      <c:pt idx="182">
                        <c:v>61.607190000000003</c:v>
                      </c:pt>
                      <c:pt idx="183">
                        <c:v>61.901735000000002</c:v>
                      </c:pt>
                      <c:pt idx="184">
                        <c:v>62.196280000000002</c:v>
                      </c:pt>
                      <c:pt idx="185">
                        <c:v>62.490825000000001</c:v>
                      </c:pt>
                      <c:pt idx="186">
                        <c:v>62.78537</c:v>
                      </c:pt>
                      <c:pt idx="187">
                        <c:v>63.079915</c:v>
                      </c:pt>
                      <c:pt idx="188">
                        <c:v>63.374459999999999</c:v>
                      </c:pt>
                      <c:pt idx="189">
                        <c:v>63.669004999999999</c:v>
                      </c:pt>
                      <c:pt idx="190">
                        <c:v>63.963549999999998</c:v>
                      </c:pt>
                      <c:pt idx="191">
                        <c:v>64.258094999999997</c:v>
                      </c:pt>
                      <c:pt idx="192">
                        <c:v>64.552639999999997</c:v>
                      </c:pt>
                      <c:pt idx="193">
                        <c:v>64.847184999999996</c:v>
                      </c:pt>
                      <c:pt idx="194">
                        <c:v>65.141729999999995</c:v>
                      </c:pt>
                      <c:pt idx="195">
                        <c:v>65.436274999999995</c:v>
                      </c:pt>
                      <c:pt idx="196">
                        <c:v>65.730819999999994</c:v>
                      </c:pt>
                      <c:pt idx="197">
                        <c:v>66.025364999999994</c:v>
                      </c:pt>
                      <c:pt idx="198">
                        <c:v>66.319909999999993</c:v>
                      </c:pt>
                      <c:pt idx="199">
                        <c:v>66.614455000000007</c:v>
                      </c:pt>
                      <c:pt idx="200">
                        <c:v>66.909000000000006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6B9-4CC2-BEBB-F32677BC522C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5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60905183727034129"/>
          <c:w val="0.20378989579248014"/>
          <c:h val="0.19099336541265677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-56.510295999999997</c:v>
                </c:pt>
                <c:pt idx="1">
                  <c:v>-55.981425999999999</c:v>
                </c:pt>
                <c:pt idx="2">
                  <c:v>-55.269832999999998</c:v>
                </c:pt>
                <c:pt idx="3">
                  <c:v>-54.425297</c:v>
                </c:pt>
                <c:pt idx="4">
                  <c:v>-53.620037000000004</c:v>
                </c:pt>
                <c:pt idx="5">
                  <c:v>-52.804115000000003</c:v>
                </c:pt>
                <c:pt idx="6">
                  <c:v>-52.022877000000001</c:v>
                </c:pt>
                <c:pt idx="7">
                  <c:v>-51.278252000000002</c:v>
                </c:pt>
                <c:pt idx="8">
                  <c:v>-50.527821000000003</c:v>
                </c:pt>
                <c:pt idx="9">
                  <c:v>-49.793751</c:v>
                </c:pt>
                <c:pt idx="10">
                  <c:v>-49.067242</c:v>
                </c:pt>
                <c:pt idx="11">
                  <c:v>-48.355583000000003</c:v>
                </c:pt>
                <c:pt idx="12">
                  <c:v>-47.659537999999998</c:v>
                </c:pt>
                <c:pt idx="13">
                  <c:v>-47.000072000000003</c:v>
                </c:pt>
                <c:pt idx="14">
                  <c:v>-46.343905999999997</c:v>
                </c:pt>
                <c:pt idx="15">
                  <c:v>-45.728259999999999</c:v>
                </c:pt>
                <c:pt idx="16">
                  <c:v>-45.115513</c:v>
                </c:pt>
                <c:pt idx="17">
                  <c:v>-44.536822999999998</c:v>
                </c:pt>
                <c:pt idx="18">
                  <c:v>-43.971648999999999</c:v>
                </c:pt>
                <c:pt idx="19">
                  <c:v>-43.461773000000001</c:v>
                </c:pt>
                <c:pt idx="20">
                  <c:v>-42.990372000000001</c:v>
                </c:pt>
                <c:pt idx="21">
                  <c:v>-42.615870999999999</c:v>
                </c:pt>
                <c:pt idx="22">
                  <c:v>-42.319468999999998</c:v>
                </c:pt>
                <c:pt idx="23">
                  <c:v>-42.127929999999999</c:v>
                </c:pt>
                <c:pt idx="24">
                  <c:v>-42.034697999999999</c:v>
                </c:pt>
                <c:pt idx="25">
                  <c:v>-42.103499999999997</c:v>
                </c:pt>
                <c:pt idx="26">
                  <c:v>-42.151145999999997</c:v>
                </c:pt>
                <c:pt idx="27">
                  <c:v>-42.232033000000001</c:v>
                </c:pt>
                <c:pt idx="28">
                  <c:v>-42.181148999999998</c:v>
                </c:pt>
                <c:pt idx="29">
                  <c:v>-41.909996</c:v>
                </c:pt>
                <c:pt idx="30">
                  <c:v>-41.553275999999997</c:v>
                </c:pt>
                <c:pt idx="31">
                  <c:v>-41.305931000000001</c:v>
                </c:pt>
                <c:pt idx="32">
                  <c:v>-41.223042</c:v>
                </c:pt>
                <c:pt idx="33">
                  <c:v>-41.390720000000002</c:v>
                </c:pt>
                <c:pt idx="34">
                  <c:v>-41.935223000000001</c:v>
                </c:pt>
                <c:pt idx="35">
                  <c:v>-42.604255999999999</c:v>
                </c:pt>
                <c:pt idx="36">
                  <c:v>-43.620190000000001</c:v>
                </c:pt>
                <c:pt idx="37">
                  <c:v>-44.734927999999996</c:v>
                </c:pt>
                <c:pt idx="38">
                  <c:v>-45.594546999999999</c:v>
                </c:pt>
                <c:pt idx="39">
                  <c:v>-46.223976</c:v>
                </c:pt>
                <c:pt idx="40">
                  <c:v>-46.61739</c:v>
                </c:pt>
                <c:pt idx="41">
                  <c:v>-46.886147000000001</c:v>
                </c:pt>
                <c:pt idx="42">
                  <c:v>-46.975239000000002</c:v>
                </c:pt>
                <c:pt idx="43">
                  <c:v>-46.718021</c:v>
                </c:pt>
                <c:pt idx="44">
                  <c:v>-45.573303000000003</c:v>
                </c:pt>
                <c:pt idx="45">
                  <c:v>-44.872677000000003</c:v>
                </c:pt>
                <c:pt idx="46">
                  <c:v>-44.383243999999998</c:v>
                </c:pt>
                <c:pt idx="47">
                  <c:v>-44.045631</c:v>
                </c:pt>
                <c:pt idx="48">
                  <c:v>-43.862175000000001</c:v>
                </c:pt>
                <c:pt idx="49">
                  <c:v>-44.678604</c:v>
                </c:pt>
                <c:pt idx="50">
                  <c:v>-45.408057999999997</c:v>
                </c:pt>
                <c:pt idx="51">
                  <c:v>-45.584643999999997</c:v>
                </c:pt>
                <c:pt idx="52">
                  <c:v>-44.901828999999999</c:v>
                </c:pt>
                <c:pt idx="53">
                  <c:v>-44.606724</c:v>
                </c:pt>
                <c:pt idx="54">
                  <c:v>-44.091746999999998</c:v>
                </c:pt>
                <c:pt idx="55">
                  <c:v>-43.096848000000001</c:v>
                </c:pt>
                <c:pt idx="56">
                  <c:v>-42.375129999999999</c:v>
                </c:pt>
                <c:pt idx="57">
                  <c:v>-42.085926000000001</c:v>
                </c:pt>
                <c:pt idx="58">
                  <c:v>-42.209225000000004</c:v>
                </c:pt>
                <c:pt idx="59">
                  <c:v>-42.253166</c:v>
                </c:pt>
                <c:pt idx="60">
                  <c:v>-42.904758000000001</c:v>
                </c:pt>
                <c:pt idx="61">
                  <c:v>-43.617415999999999</c:v>
                </c:pt>
                <c:pt idx="62">
                  <c:v>-45.506144999999997</c:v>
                </c:pt>
                <c:pt idx="63">
                  <c:v>-48.780087000000002</c:v>
                </c:pt>
                <c:pt idx="64">
                  <c:v>-51.681216999999997</c:v>
                </c:pt>
                <c:pt idx="65">
                  <c:v>-52.803275999999997</c:v>
                </c:pt>
                <c:pt idx="66">
                  <c:v>-54.830627</c:v>
                </c:pt>
                <c:pt idx="67">
                  <c:v>-56.105578999999999</c:v>
                </c:pt>
                <c:pt idx="68">
                  <c:v>-54.718910000000001</c:v>
                </c:pt>
                <c:pt idx="69">
                  <c:v>-53.098553000000003</c:v>
                </c:pt>
                <c:pt idx="70">
                  <c:v>-53.007019</c:v>
                </c:pt>
                <c:pt idx="71">
                  <c:v>-52.386538999999999</c:v>
                </c:pt>
                <c:pt idx="72">
                  <c:v>-50.588462999999997</c:v>
                </c:pt>
                <c:pt idx="73">
                  <c:v>-49.305686999999999</c:v>
                </c:pt>
                <c:pt idx="74">
                  <c:v>-48.691586000000001</c:v>
                </c:pt>
                <c:pt idx="75">
                  <c:v>-47.234070000000003</c:v>
                </c:pt>
                <c:pt idx="76">
                  <c:v>-45.469994</c:v>
                </c:pt>
                <c:pt idx="77">
                  <c:v>-44.205826000000002</c:v>
                </c:pt>
                <c:pt idx="78">
                  <c:v>-43.071922000000001</c:v>
                </c:pt>
                <c:pt idx="79">
                  <c:v>-41.954712000000001</c:v>
                </c:pt>
                <c:pt idx="80">
                  <c:v>-41.458767000000002</c:v>
                </c:pt>
                <c:pt idx="81">
                  <c:v>-40.541504000000003</c:v>
                </c:pt>
                <c:pt idx="82">
                  <c:v>-40.022731999999998</c:v>
                </c:pt>
                <c:pt idx="83">
                  <c:v>-39.702019</c:v>
                </c:pt>
                <c:pt idx="84">
                  <c:v>-39.514972999999998</c:v>
                </c:pt>
                <c:pt idx="85">
                  <c:v>-39.571297000000001</c:v>
                </c:pt>
                <c:pt idx="86">
                  <c:v>-39.752116999999998</c:v>
                </c:pt>
                <c:pt idx="87">
                  <c:v>-40.034153000000003</c:v>
                </c:pt>
                <c:pt idx="88">
                  <c:v>-40.333083999999999</c:v>
                </c:pt>
                <c:pt idx="89">
                  <c:v>-40.644886</c:v>
                </c:pt>
                <c:pt idx="90">
                  <c:v>-40.899197000000001</c:v>
                </c:pt>
                <c:pt idx="91">
                  <c:v>-41.175033999999997</c:v>
                </c:pt>
                <c:pt idx="92">
                  <c:v>-41.383003000000002</c:v>
                </c:pt>
                <c:pt idx="93">
                  <c:v>-41.697147000000001</c:v>
                </c:pt>
                <c:pt idx="94">
                  <c:v>-42.163207999999997</c:v>
                </c:pt>
                <c:pt idx="95">
                  <c:v>-42.548302</c:v>
                </c:pt>
                <c:pt idx="96">
                  <c:v>-42.805717000000001</c:v>
                </c:pt>
                <c:pt idx="97">
                  <c:v>-42.933906999999998</c:v>
                </c:pt>
                <c:pt idx="98">
                  <c:v>-42.741985</c:v>
                </c:pt>
                <c:pt idx="99">
                  <c:v>-42.417675000000003</c:v>
                </c:pt>
                <c:pt idx="100">
                  <c:v>-42.100216000000003</c:v>
                </c:pt>
                <c:pt idx="101">
                  <c:v>-41.894542999999999</c:v>
                </c:pt>
                <c:pt idx="102">
                  <c:v>-41.775620000000004</c:v>
                </c:pt>
                <c:pt idx="103">
                  <c:v>-41.867462000000003</c:v>
                </c:pt>
                <c:pt idx="104">
                  <c:v>-42.001652</c:v>
                </c:pt>
                <c:pt idx="105">
                  <c:v>-41.979351000000001</c:v>
                </c:pt>
                <c:pt idx="106">
                  <c:v>-42.010151</c:v>
                </c:pt>
                <c:pt idx="107">
                  <c:v>-41.988815000000002</c:v>
                </c:pt>
                <c:pt idx="108">
                  <c:v>-41.968043999999999</c:v>
                </c:pt>
                <c:pt idx="109">
                  <c:v>-41.78698</c:v>
                </c:pt>
                <c:pt idx="110">
                  <c:v>-41.690604999999998</c:v>
                </c:pt>
                <c:pt idx="111">
                  <c:v>-40.973343</c:v>
                </c:pt>
                <c:pt idx="112">
                  <c:v>-40.490333999999997</c:v>
                </c:pt>
                <c:pt idx="113">
                  <c:v>-40.067123000000002</c:v>
                </c:pt>
                <c:pt idx="114">
                  <c:v>-39.354038000000003</c:v>
                </c:pt>
                <c:pt idx="115">
                  <c:v>-38.293807999999999</c:v>
                </c:pt>
                <c:pt idx="116">
                  <c:v>-37.555709999999998</c:v>
                </c:pt>
                <c:pt idx="117">
                  <c:v>-37.191707999999998</c:v>
                </c:pt>
                <c:pt idx="118">
                  <c:v>-36.704498000000001</c:v>
                </c:pt>
                <c:pt idx="119">
                  <c:v>-36.546191999999998</c:v>
                </c:pt>
                <c:pt idx="120">
                  <c:v>-36.632190999999999</c:v>
                </c:pt>
                <c:pt idx="121">
                  <c:v>-36.858500999999997</c:v>
                </c:pt>
                <c:pt idx="122">
                  <c:v>-36.448284000000001</c:v>
                </c:pt>
                <c:pt idx="123">
                  <c:v>-35.971054000000002</c:v>
                </c:pt>
                <c:pt idx="124">
                  <c:v>-35.488807999999999</c:v>
                </c:pt>
                <c:pt idx="125">
                  <c:v>-35.123432000000001</c:v>
                </c:pt>
                <c:pt idx="126">
                  <c:v>-34.800502999999999</c:v>
                </c:pt>
                <c:pt idx="127">
                  <c:v>-34.592888000000002</c:v>
                </c:pt>
                <c:pt idx="128">
                  <c:v>-34.424809000000003</c:v>
                </c:pt>
                <c:pt idx="129">
                  <c:v>-34.366089000000002</c:v>
                </c:pt>
                <c:pt idx="130">
                  <c:v>-34.347938999999997</c:v>
                </c:pt>
                <c:pt idx="131">
                  <c:v>-34.39217</c:v>
                </c:pt>
                <c:pt idx="132">
                  <c:v>-34.500388999999998</c:v>
                </c:pt>
                <c:pt idx="133">
                  <c:v>-34.706820999999998</c:v>
                </c:pt>
                <c:pt idx="134">
                  <c:v>-34.960262</c:v>
                </c:pt>
                <c:pt idx="135">
                  <c:v>-35.353340000000003</c:v>
                </c:pt>
                <c:pt idx="136">
                  <c:v>-35.743606999999997</c:v>
                </c:pt>
                <c:pt idx="137">
                  <c:v>-36.248924000000002</c:v>
                </c:pt>
                <c:pt idx="138">
                  <c:v>-36.895428000000003</c:v>
                </c:pt>
                <c:pt idx="139">
                  <c:v>-37.708312999999997</c:v>
                </c:pt>
                <c:pt idx="140">
                  <c:v>-38.435428999999999</c:v>
                </c:pt>
                <c:pt idx="141">
                  <c:v>-39.398463999999997</c:v>
                </c:pt>
                <c:pt idx="142">
                  <c:v>-40.317894000000003</c:v>
                </c:pt>
                <c:pt idx="143">
                  <c:v>-41.085579000000003</c:v>
                </c:pt>
                <c:pt idx="144">
                  <c:v>-41.850631999999997</c:v>
                </c:pt>
                <c:pt idx="145">
                  <c:v>-42.710003</c:v>
                </c:pt>
                <c:pt idx="146">
                  <c:v>-43.169544000000002</c:v>
                </c:pt>
                <c:pt idx="147">
                  <c:v>-43.604953999999999</c:v>
                </c:pt>
                <c:pt idx="148">
                  <c:v>-43.860805999999997</c:v>
                </c:pt>
                <c:pt idx="149">
                  <c:v>-43.718494</c:v>
                </c:pt>
                <c:pt idx="150">
                  <c:v>-43.056441999999997</c:v>
                </c:pt>
                <c:pt idx="151">
                  <c:v>-42.983719000000001</c:v>
                </c:pt>
                <c:pt idx="152">
                  <c:v>-42.606976000000003</c:v>
                </c:pt>
                <c:pt idx="153">
                  <c:v>-42.103634</c:v>
                </c:pt>
                <c:pt idx="154">
                  <c:v>-41.839908999999999</c:v>
                </c:pt>
                <c:pt idx="155">
                  <c:v>-41.804653000000002</c:v>
                </c:pt>
                <c:pt idx="156">
                  <c:v>-41.126708999999998</c:v>
                </c:pt>
                <c:pt idx="157">
                  <c:v>-40.549427000000001</c:v>
                </c:pt>
                <c:pt idx="158">
                  <c:v>-40.309441</c:v>
                </c:pt>
                <c:pt idx="159">
                  <c:v>-40.070644000000001</c:v>
                </c:pt>
                <c:pt idx="160">
                  <c:v>-39.650902000000002</c:v>
                </c:pt>
                <c:pt idx="161">
                  <c:v>-39.218800000000002</c:v>
                </c:pt>
                <c:pt idx="162">
                  <c:v>-38.627090000000003</c:v>
                </c:pt>
                <c:pt idx="163">
                  <c:v>-37.821776999999997</c:v>
                </c:pt>
                <c:pt idx="164">
                  <c:v>-36.905490999999998</c:v>
                </c:pt>
                <c:pt idx="165">
                  <c:v>-36.172294999999998</c:v>
                </c:pt>
                <c:pt idx="166">
                  <c:v>-35.583343999999997</c:v>
                </c:pt>
                <c:pt idx="167">
                  <c:v>-35.214244999999998</c:v>
                </c:pt>
                <c:pt idx="168">
                  <c:v>-34.861426999999999</c:v>
                </c:pt>
                <c:pt idx="169">
                  <c:v>-34.434207999999998</c:v>
                </c:pt>
                <c:pt idx="170">
                  <c:v>-34.026347999999999</c:v>
                </c:pt>
                <c:pt idx="171">
                  <c:v>-33.476478999999998</c:v>
                </c:pt>
                <c:pt idx="172">
                  <c:v>-32.853821000000003</c:v>
                </c:pt>
                <c:pt idx="173">
                  <c:v>-32.220042999999997</c:v>
                </c:pt>
                <c:pt idx="174">
                  <c:v>-31.540789</c:v>
                </c:pt>
                <c:pt idx="175">
                  <c:v>-30.872381000000001</c:v>
                </c:pt>
                <c:pt idx="176">
                  <c:v>-30.237870999999998</c:v>
                </c:pt>
                <c:pt idx="177">
                  <c:v>-29.657475000000002</c:v>
                </c:pt>
                <c:pt idx="178">
                  <c:v>-29.066220999999999</c:v>
                </c:pt>
                <c:pt idx="179">
                  <c:v>-28.620858999999999</c:v>
                </c:pt>
                <c:pt idx="180">
                  <c:v>-28.222925</c:v>
                </c:pt>
                <c:pt idx="181">
                  <c:v>-28.010045999999999</c:v>
                </c:pt>
                <c:pt idx="182">
                  <c:v>-28.032156000000001</c:v>
                </c:pt>
                <c:pt idx="183">
                  <c:v>-28.518349000000001</c:v>
                </c:pt>
                <c:pt idx="184">
                  <c:v>-29.279844000000001</c:v>
                </c:pt>
                <c:pt idx="185">
                  <c:v>-30.779250999999999</c:v>
                </c:pt>
                <c:pt idx="186">
                  <c:v>-31.854897000000001</c:v>
                </c:pt>
                <c:pt idx="187">
                  <c:v>-32.614306999999997</c:v>
                </c:pt>
                <c:pt idx="188">
                  <c:v>-33.142600999999999</c:v>
                </c:pt>
                <c:pt idx="189">
                  <c:v>-33.387756000000003</c:v>
                </c:pt>
                <c:pt idx="190">
                  <c:v>-32.931289999999997</c:v>
                </c:pt>
                <c:pt idx="191">
                  <c:v>-32.813400000000001</c:v>
                </c:pt>
                <c:pt idx="192">
                  <c:v>-32.776653000000003</c:v>
                </c:pt>
                <c:pt idx="193">
                  <c:v>-32.471789999999999</c:v>
                </c:pt>
                <c:pt idx="194">
                  <c:v>-32.050133000000002</c:v>
                </c:pt>
                <c:pt idx="195">
                  <c:v>-31.636272000000002</c:v>
                </c:pt>
                <c:pt idx="196">
                  <c:v>-31.123629000000001</c:v>
                </c:pt>
                <c:pt idx="197">
                  <c:v>-30.582781000000001</c:v>
                </c:pt>
                <c:pt idx="198">
                  <c:v>-30.181932</c:v>
                </c:pt>
                <c:pt idx="199">
                  <c:v>-29.917874999999999</c:v>
                </c:pt>
                <c:pt idx="200">
                  <c:v>-29.667349000000002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7-45D6-B4B9-71A4D64BE1D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-56.572856999999999</c:v>
                </c:pt>
                <c:pt idx="1">
                  <c:v>-56.023083</c:v>
                </c:pt>
                <c:pt idx="2">
                  <c:v>-55.32011</c:v>
                </c:pt>
                <c:pt idx="3">
                  <c:v>-54.462505</c:v>
                </c:pt>
                <c:pt idx="4">
                  <c:v>-53.639930999999997</c:v>
                </c:pt>
                <c:pt idx="5">
                  <c:v>-52.838977999999997</c:v>
                </c:pt>
                <c:pt idx="6">
                  <c:v>-52.061957999999997</c:v>
                </c:pt>
                <c:pt idx="7">
                  <c:v>-51.279297</c:v>
                </c:pt>
                <c:pt idx="8">
                  <c:v>-50.503647000000001</c:v>
                </c:pt>
                <c:pt idx="9">
                  <c:v>-49.762557999999999</c:v>
                </c:pt>
                <c:pt idx="10">
                  <c:v>-49.024628</c:v>
                </c:pt>
                <c:pt idx="11">
                  <c:v>-48.327311999999999</c:v>
                </c:pt>
                <c:pt idx="12">
                  <c:v>-47.649239000000001</c:v>
                </c:pt>
                <c:pt idx="13">
                  <c:v>-47.001888000000001</c:v>
                </c:pt>
                <c:pt idx="14">
                  <c:v>-46.365519999999997</c:v>
                </c:pt>
                <c:pt idx="15">
                  <c:v>-45.747397999999997</c:v>
                </c:pt>
                <c:pt idx="16">
                  <c:v>-45.143008999999999</c:v>
                </c:pt>
                <c:pt idx="17">
                  <c:v>-44.525883</c:v>
                </c:pt>
                <c:pt idx="18">
                  <c:v>-43.881424000000003</c:v>
                </c:pt>
                <c:pt idx="19">
                  <c:v>-43.230086999999997</c:v>
                </c:pt>
                <c:pt idx="20">
                  <c:v>-42.620117</c:v>
                </c:pt>
                <c:pt idx="21">
                  <c:v>-42.087890999999999</c:v>
                </c:pt>
                <c:pt idx="22">
                  <c:v>-41.711758000000003</c:v>
                </c:pt>
                <c:pt idx="23">
                  <c:v>-41.522224000000001</c:v>
                </c:pt>
                <c:pt idx="24">
                  <c:v>-41.505378999999998</c:v>
                </c:pt>
                <c:pt idx="25">
                  <c:v>-41.652366999999998</c:v>
                </c:pt>
                <c:pt idx="26">
                  <c:v>-41.885475</c:v>
                </c:pt>
                <c:pt idx="27">
                  <c:v>-42.222683000000004</c:v>
                </c:pt>
                <c:pt idx="28">
                  <c:v>-42.556438</c:v>
                </c:pt>
                <c:pt idx="29">
                  <c:v>-42.933964000000003</c:v>
                </c:pt>
                <c:pt idx="30">
                  <c:v>-43.287002999999999</c:v>
                </c:pt>
                <c:pt idx="31">
                  <c:v>-43.69455</c:v>
                </c:pt>
                <c:pt idx="32">
                  <c:v>-44.121948000000003</c:v>
                </c:pt>
                <c:pt idx="33">
                  <c:v>-44.571525999999999</c:v>
                </c:pt>
                <c:pt idx="34">
                  <c:v>-44.840805000000003</c:v>
                </c:pt>
                <c:pt idx="35">
                  <c:v>-45.153472999999998</c:v>
                </c:pt>
                <c:pt idx="36">
                  <c:v>-45.486300999999997</c:v>
                </c:pt>
                <c:pt idx="37">
                  <c:v>-46.045937000000002</c:v>
                </c:pt>
                <c:pt idx="38">
                  <c:v>-46.928944000000001</c:v>
                </c:pt>
                <c:pt idx="39">
                  <c:v>-48.166359</c:v>
                </c:pt>
                <c:pt idx="40">
                  <c:v>-49.117828000000003</c:v>
                </c:pt>
                <c:pt idx="41">
                  <c:v>-49.848250999999998</c:v>
                </c:pt>
                <c:pt idx="42">
                  <c:v>-49.824492999999997</c:v>
                </c:pt>
                <c:pt idx="43">
                  <c:v>-48.415824999999998</c:v>
                </c:pt>
                <c:pt idx="44">
                  <c:v>-46.466701999999998</c:v>
                </c:pt>
                <c:pt idx="45">
                  <c:v>-44.981678000000002</c:v>
                </c:pt>
                <c:pt idx="46">
                  <c:v>-43.732491000000003</c:v>
                </c:pt>
                <c:pt idx="47">
                  <c:v>-42.593223999999999</c:v>
                </c:pt>
                <c:pt idx="48">
                  <c:v>-42.277504</c:v>
                </c:pt>
                <c:pt idx="49">
                  <c:v>-42.416747999999998</c:v>
                </c:pt>
                <c:pt idx="50">
                  <c:v>-42.762870999999997</c:v>
                </c:pt>
                <c:pt idx="51">
                  <c:v>-43.137867</c:v>
                </c:pt>
                <c:pt idx="52">
                  <c:v>-43.530563000000001</c:v>
                </c:pt>
                <c:pt idx="53">
                  <c:v>-43.965023000000002</c:v>
                </c:pt>
                <c:pt idx="54">
                  <c:v>-44.643120000000003</c:v>
                </c:pt>
                <c:pt idx="55">
                  <c:v>-43.835251</c:v>
                </c:pt>
                <c:pt idx="56">
                  <c:v>-42.674126000000001</c:v>
                </c:pt>
                <c:pt idx="57">
                  <c:v>-41.182761999999997</c:v>
                </c:pt>
                <c:pt idx="58">
                  <c:v>-40.221770999999997</c:v>
                </c:pt>
                <c:pt idx="59">
                  <c:v>-39.115540000000003</c:v>
                </c:pt>
                <c:pt idx="60">
                  <c:v>-39.516441</c:v>
                </c:pt>
                <c:pt idx="61">
                  <c:v>-40.393456</c:v>
                </c:pt>
                <c:pt idx="62">
                  <c:v>-42.452556999999999</c:v>
                </c:pt>
                <c:pt idx="63">
                  <c:v>-44.744194</c:v>
                </c:pt>
                <c:pt idx="64">
                  <c:v>-46.345393999999999</c:v>
                </c:pt>
                <c:pt idx="65">
                  <c:v>-46.865211000000002</c:v>
                </c:pt>
                <c:pt idx="66">
                  <c:v>-47.536124999999998</c:v>
                </c:pt>
                <c:pt idx="67">
                  <c:v>-47.352950999999997</c:v>
                </c:pt>
                <c:pt idx="68">
                  <c:v>-46.346882000000001</c:v>
                </c:pt>
                <c:pt idx="69">
                  <c:v>-46.192810000000001</c:v>
                </c:pt>
                <c:pt idx="70">
                  <c:v>-47.487267000000003</c:v>
                </c:pt>
                <c:pt idx="71">
                  <c:v>-48.947811000000002</c:v>
                </c:pt>
                <c:pt idx="72">
                  <c:v>-49.517299999999999</c:v>
                </c:pt>
                <c:pt idx="73">
                  <c:v>-50.156883000000001</c:v>
                </c:pt>
                <c:pt idx="74">
                  <c:v>-50.110596000000001</c:v>
                </c:pt>
                <c:pt idx="75">
                  <c:v>-48.619388999999998</c:v>
                </c:pt>
                <c:pt idx="76">
                  <c:v>-46.516444999999997</c:v>
                </c:pt>
                <c:pt idx="77">
                  <c:v>-45.196392000000003</c:v>
                </c:pt>
                <c:pt idx="78">
                  <c:v>-43.840260000000001</c:v>
                </c:pt>
                <c:pt idx="79">
                  <c:v>-42.528548999999998</c:v>
                </c:pt>
                <c:pt idx="80">
                  <c:v>-41.657871</c:v>
                </c:pt>
                <c:pt idx="81">
                  <c:v>-40.700583999999999</c:v>
                </c:pt>
                <c:pt idx="82">
                  <c:v>-40.158642</c:v>
                </c:pt>
                <c:pt idx="83">
                  <c:v>-39.835171000000003</c:v>
                </c:pt>
                <c:pt idx="84">
                  <c:v>-39.869602</c:v>
                </c:pt>
                <c:pt idx="85">
                  <c:v>-40.128418000000003</c:v>
                </c:pt>
                <c:pt idx="86">
                  <c:v>-40.583373999999999</c:v>
                </c:pt>
                <c:pt idx="87">
                  <c:v>-41.126888000000001</c:v>
                </c:pt>
                <c:pt idx="88">
                  <c:v>-41.756191000000001</c:v>
                </c:pt>
                <c:pt idx="89">
                  <c:v>-42.402206</c:v>
                </c:pt>
                <c:pt idx="90">
                  <c:v>-43.099251000000002</c:v>
                </c:pt>
                <c:pt idx="91">
                  <c:v>-43.708678999999997</c:v>
                </c:pt>
                <c:pt idx="92">
                  <c:v>-44.107985999999997</c:v>
                </c:pt>
                <c:pt idx="93">
                  <c:v>-44.457873999999997</c:v>
                </c:pt>
                <c:pt idx="94">
                  <c:v>-44.541015999999999</c:v>
                </c:pt>
                <c:pt idx="95">
                  <c:v>-44.414070000000002</c:v>
                </c:pt>
                <c:pt idx="96">
                  <c:v>-44.094856</c:v>
                </c:pt>
                <c:pt idx="97">
                  <c:v>-43.70776</c:v>
                </c:pt>
                <c:pt idx="98">
                  <c:v>-43.160190999999998</c:v>
                </c:pt>
                <c:pt idx="99">
                  <c:v>-42.590260000000001</c:v>
                </c:pt>
                <c:pt idx="100">
                  <c:v>-42.000670999999997</c:v>
                </c:pt>
                <c:pt idx="101">
                  <c:v>-41.623474000000002</c:v>
                </c:pt>
                <c:pt idx="102">
                  <c:v>-41.339367000000003</c:v>
                </c:pt>
                <c:pt idx="103">
                  <c:v>-41.086761000000003</c:v>
                </c:pt>
                <c:pt idx="104">
                  <c:v>-40.979958000000003</c:v>
                </c:pt>
                <c:pt idx="105">
                  <c:v>-41.037354000000001</c:v>
                </c:pt>
                <c:pt idx="106">
                  <c:v>-40.987583000000001</c:v>
                </c:pt>
                <c:pt idx="107">
                  <c:v>-41.372444000000002</c:v>
                </c:pt>
                <c:pt idx="108">
                  <c:v>-41.801670000000001</c:v>
                </c:pt>
                <c:pt idx="109">
                  <c:v>-42.114666</c:v>
                </c:pt>
                <c:pt idx="110">
                  <c:v>-42.249507999999999</c:v>
                </c:pt>
                <c:pt idx="111">
                  <c:v>-41.994843000000003</c:v>
                </c:pt>
                <c:pt idx="112">
                  <c:v>-41.543385000000001</c:v>
                </c:pt>
                <c:pt idx="113">
                  <c:v>-41.125641000000002</c:v>
                </c:pt>
                <c:pt idx="114">
                  <c:v>-40.385868000000002</c:v>
                </c:pt>
                <c:pt idx="115">
                  <c:v>-39.278984000000001</c:v>
                </c:pt>
                <c:pt idx="116">
                  <c:v>-38.459007</c:v>
                </c:pt>
                <c:pt idx="117">
                  <c:v>-38.097515000000001</c:v>
                </c:pt>
                <c:pt idx="118">
                  <c:v>-37.607815000000002</c:v>
                </c:pt>
                <c:pt idx="119">
                  <c:v>-37.413975000000001</c:v>
                </c:pt>
                <c:pt idx="120">
                  <c:v>-37.575226000000001</c:v>
                </c:pt>
                <c:pt idx="121">
                  <c:v>-37.822918000000001</c:v>
                </c:pt>
                <c:pt idx="122">
                  <c:v>-37.325619000000003</c:v>
                </c:pt>
                <c:pt idx="123">
                  <c:v>-36.836472000000001</c:v>
                </c:pt>
                <c:pt idx="124">
                  <c:v>-36.370429999999999</c:v>
                </c:pt>
                <c:pt idx="125">
                  <c:v>-35.969849000000004</c:v>
                </c:pt>
                <c:pt idx="126">
                  <c:v>-35.607230999999999</c:v>
                </c:pt>
                <c:pt idx="127">
                  <c:v>-35.353473999999999</c:v>
                </c:pt>
                <c:pt idx="128">
                  <c:v>-35.134822999999997</c:v>
                </c:pt>
                <c:pt idx="129">
                  <c:v>-35.036678000000002</c:v>
                </c:pt>
                <c:pt idx="130">
                  <c:v>-34.998778999999999</c:v>
                </c:pt>
                <c:pt idx="131">
                  <c:v>-35.007148999999998</c:v>
                </c:pt>
                <c:pt idx="132">
                  <c:v>-35.043503000000001</c:v>
                </c:pt>
                <c:pt idx="133">
                  <c:v>-35.208995999999999</c:v>
                </c:pt>
                <c:pt idx="134">
                  <c:v>-35.431441999999997</c:v>
                </c:pt>
                <c:pt idx="135">
                  <c:v>-35.731242999999999</c:v>
                </c:pt>
                <c:pt idx="136">
                  <c:v>-36.166840000000001</c:v>
                </c:pt>
                <c:pt idx="137">
                  <c:v>-36.743586999999998</c:v>
                </c:pt>
                <c:pt idx="138">
                  <c:v>-37.439297000000003</c:v>
                </c:pt>
                <c:pt idx="139">
                  <c:v>-38.144669</c:v>
                </c:pt>
                <c:pt idx="140">
                  <c:v>-39.074584999999999</c:v>
                </c:pt>
                <c:pt idx="141">
                  <c:v>-40.000919000000003</c:v>
                </c:pt>
                <c:pt idx="142">
                  <c:v>-40.943615000000001</c:v>
                </c:pt>
                <c:pt idx="143">
                  <c:v>-41.856506000000003</c:v>
                </c:pt>
                <c:pt idx="144">
                  <c:v>-42.849747000000001</c:v>
                </c:pt>
                <c:pt idx="145">
                  <c:v>-43.607849000000002</c:v>
                </c:pt>
                <c:pt idx="146">
                  <c:v>-44.332169</c:v>
                </c:pt>
                <c:pt idx="147">
                  <c:v>-44.866039000000001</c:v>
                </c:pt>
                <c:pt idx="148">
                  <c:v>-44.849072</c:v>
                </c:pt>
                <c:pt idx="149">
                  <c:v>-44.661273999999999</c:v>
                </c:pt>
                <c:pt idx="150">
                  <c:v>-43.991805999999997</c:v>
                </c:pt>
                <c:pt idx="151">
                  <c:v>-43.648342</c:v>
                </c:pt>
                <c:pt idx="152">
                  <c:v>-42.974018000000001</c:v>
                </c:pt>
                <c:pt idx="153">
                  <c:v>-42.590313000000002</c:v>
                </c:pt>
                <c:pt idx="154">
                  <c:v>-42.157524000000002</c:v>
                </c:pt>
                <c:pt idx="155">
                  <c:v>-42.062472999999997</c:v>
                </c:pt>
                <c:pt idx="156">
                  <c:v>-41.35812</c:v>
                </c:pt>
                <c:pt idx="157">
                  <c:v>-40.930981000000003</c:v>
                </c:pt>
                <c:pt idx="158">
                  <c:v>-40.496383999999999</c:v>
                </c:pt>
                <c:pt idx="159">
                  <c:v>-40.346156999999998</c:v>
                </c:pt>
                <c:pt idx="160">
                  <c:v>-39.939776999999999</c:v>
                </c:pt>
                <c:pt idx="161">
                  <c:v>-39.340069</c:v>
                </c:pt>
                <c:pt idx="162">
                  <c:v>-38.731330999999997</c:v>
                </c:pt>
                <c:pt idx="163">
                  <c:v>-38.094577999999998</c:v>
                </c:pt>
                <c:pt idx="164">
                  <c:v>-37.094852000000003</c:v>
                </c:pt>
                <c:pt idx="165">
                  <c:v>-36.338805999999998</c:v>
                </c:pt>
                <c:pt idx="166">
                  <c:v>-35.842030000000001</c:v>
                </c:pt>
                <c:pt idx="167">
                  <c:v>-35.369594999999997</c:v>
                </c:pt>
                <c:pt idx="168">
                  <c:v>-34.941035999999997</c:v>
                </c:pt>
                <c:pt idx="169">
                  <c:v>-34.478642000000001</c:v>
                </c:pt>
                <c:pt idx="170">
                  <c:v>-34.039195999999997</c:v>
                </c:pt>
                <c:pt idx="171">
                  <c:v>-33.566398999999997</c:v>
                </c:pt>
                <c:pt idx="172">
                  <c:v>-32.961002000000001</c:v>
                </c:pt>
                <c:pt idx="173">
                  <c:v>-32.326594999999998</c:v>
                </c:pt>
                <c:pt idx="174">
                  <c:v>-31.744872999999998</c:v>
                </c:pt>
                <c:pt idx="175">
                  <c:v>-31.059258</c:v>
                </c:pt>
                <c:pt idx="176">
                  <c:v>-30.403219</c:v>
                </c:pt>
                <c:pt idx="177">
                  <c:v>-29.801141999999999</c:v>
                </c:pt>
                <c:pt idx="178">
                  <c:v>-29.257318000000001</c:v>
                </c:pt>
                <c:pt idx="179">
                  <c:v>-28.759398999999998</c:v>
                </c:pt>
                <c:pt idx="180">
                  <c:v>-28.378822</c:v>
                </c:pt>
                <c:pt idx="181">
                  <c:v>-28.073929</c:v>
                </c:pt>
                <c:pt idx="182">
                  <c:v>-28.104448000000001</c:v>
                </c:pt>
                <c:pt idx="183">
                  <c:v>-28.454644999999999</c:v>
                </c:pt>
                <c:pt idx="184">
                  <c:v>-29.208763000000001</c:v>
                </c:pt>
                <c:pt idx="185">
                  <c:v>-30.647881999999999</c:v>
                </c:pt>
                <c:pt idx="186">
                  <c:v>-31.842452999999999</c:v>
                </c:pt>
                <c:pt idx="187">
                  <c:v>-32.603648999999997</c:v>
                </c:pt>
                <c:pt idx="188">
                  <c:v>-33.242756</c:v>
                </c:pt>
                <c:pt idx="189">
                  <c:v>-33.52317</c:v>
                </c:pt>
                <c:pt idx="190">
                  <c:v>-33.140647999999999</c:v>
                </c:pt>
                <c:pt idx="191">
                  <c:v>-32.946551999999997</c:v>
                </c:pt>
                <c:pt idx="192">
                  <c:v>-32.874451000000001</c:v>
                </c:pt>
                <c:pt idx="193">
                  <c:v>-32.521377999999999</c:v>
                </c:pt>
                <c:pt idx="194">
                  <c:v>-32.024639000000001</c:v>
                </c:pt>
                <c:pt idx="195">
                  <c:v>-31.551271</c:v>
                </c:pt>
                <c:pt idx="196">
                  <c:v>-31.009903000000001</c:v>
                </c:pt>
                <c:pt idx="197">
                  <c:v>-30.487763999999999</c:v>
                </c:pt>
                <c:pt idx="198">
                  <c:v>-30.097435000000001</c:v>
                </c:pt>
                <c:pt idx="199">
                  <c:v>-29.861205999999999</c:v>
                </c:pt>
                <c:pt idx="200">
                  <c:v>-29.612615999999999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7-45D6-B4B9-71A4D64B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5952"/>
        <c:axId val="114868608"/>
      </c:scatterChart>
      <c:valAx>
        <c:axId val="114845952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868608"/>
        <c:crosses val="autoZero"/>
        <c:crossBetween val="midCat"/>
        <c:majorUnit val="5"/>
      </c:valAx>
      <c:valAx>
        <c:axId val="114868608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84595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2487561361"/>
          <c:y val="0.12872521143190438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-49.693550000000002</c:v>
                </c:pt>
                <c:pt idx="1">
                  <c:v>-49.848197999999996</c:v>
                </c:pt>
                <c:pt idx="2">
                  <c:v>-50.006633999999998</c:v>
                </c:pt>
                <c:pt idx="3">
                  <c:v>-50.184204000000001</c:v>
                </c:pt>
                <c:pt idx="4">
                  <c:v>-50.298938999999997</c:v>
                </c:pt>
                <c:pt idx="5">
                  <c:v>-50.148972000000001</c:v>
                </c:pt>
                <c:pt idx="6">
                  <c:v>-49.959578999999998</c:v>
                </c:pt>
                <c:pt idx="7">
                  <c:v>-49.658611000000001</c:v>
                </c:pt>
                <c:pt idx="8">
                  <c:v>-49.223193999999999</c:v>
                </c:pt>
                <c:pt idx="9">
                  <c:v>-48.626655999999997</c:v>
                </c:pt>
                <c:pt idx="10">
                  <c:v>-47.995575000000002</c:v>
                </c:pt>
                <c:pt idx="11">
                  <c:v>-47.328933999999997</c:v>
                </c:pt>
                <c:pt idx="12">
                  <c:v>-46.613852999999999</c:v>
                </c:pt>
                <c:pt idx="13">
                  <c:v>-45.804400999999999</c:v>
                </c:pt>
                <c:pt idx="14">
                  <c:v>-45.024146999999999</c:v>
                </c:pt>
                <c:pt idx="15">
                  <c:v>-44.091121999999999</c:v>
                </c:pt>
                <c:pt idx="16">
                  <c:v>-43.160442000000003</c:v>
                </c:pt>
                <c:pt idx="17">
                  <c:v>-42.171115999999998</c:v>
                </c:pt>
                <c:pt idx="18">
                  <c:v>-41.107483000000002</c:v>
                </c:pt>
                <c:pt idx="19">
                  <c:v>-40.106811999999998</c:v>
                </c:pt>
                <c:pt idx="20">
                  <c:v>-39.101253999999997</c:v>
                </c:pt>
                <c:pt idx="21">
                  <c:v>-38.113833999999997</c:v>
                </c:pt>
                <c:pt idx="22">
                  <c:v>-37.127834</c:v>
                </c:pt>
                <c:pt idx="23">
                  <c:v>-36.245758000000002</c:v>
                </c:pt>
                <c:pt idx="24">
                  <c:v>-35.270488999999998</c:v>
                </c:pt>
                <c:pt idx="25">
                  <c:v>-34.379928999999997</c:v>
                </c:pt>
                <c:pt idx="26">
                  <c:v>-33.439697000000002</c:v>
                </c:pt>
                <c:pt idx="27">
                  <c:v>-32.608074000000002</c:v>
                </c:pt>
                <c:pt idx="28">
                  <c:v>-31.847294000000002</c:v>
                </c:pt>
                <c:pt idx="29">
                  <c:v>-31.200102000000001</c:v>
                </c:pt>
                <c:pt idx="30">
                  <c:v>-30.611746</c:v>
                </c:pt>
                <c:pt idx="31">
                  <c:v>-30.117056000000002</c:v>
                </c:pt>
                <c:pt idx="32">
                  <c:v>-29.676642999999999</c:v>
                </c:pt>
                <c:pt idx="33">
                  <c:v>-29.312602999999999</c:v>
                </c:pt>
                <c:pt idx="34">
                  <c:v>-29.019005</c:v>
                </c:pt>
                <c:pt idx="35">
                  <c:v>-28.679749999999999</c:v>
                </c:pt>
                <c:pt idx="36">
                  <c:v>-28.458666000000001</c:v>
                </c:pt>
                <c:pt idx="37">
                  <c:v>-28.259598</c:v>
                </c:pt>
                <c:pt idx="38">
                  <c:v>-28.043472000000001</c:v>
                </c:pt>
                <c:pt idx="39">
                  <c:v>-27.838991</c:v>
                </c:pt>
                <c:pt idx="40">
                  <c:v>-27.668766000000002</c:v>
                </c:pt>
                <c:pt idx="41">
                  <c:v>-27.433954</c:v>
                </c:pt>
                <c:pt idx="42">
                  <c:v>-27.110814999999999</c:v>
                </c:pt>
                <c:pt idx="43">
                  <c:v>-26.372025000000001</c:v>
                </c:pt>
                <c:pt idx="44">
                  <c:v>-27.303391999999999</c:v>
                </c:pt>
                <c:pt idx="45">
                  <c:v>-27.874924</c:v>
                </c:pt>
                <c:pt idx="46">
                  <c:v>-28.178032000000002</c:v>
                </c:pt>
                <c:pt idx="47">
                  <c:v>-28.402134</c:v>
                </c:pt>
                <c:pt idx="48">
                  <c:v>-29.042940000000002</c:v>
                </c:pt>
                <c:pt idx="49">
                  <c:v>-28.079605000000001</c:v>
                </c:pt>
                <c:pt idx="50">
                  <c:v>-27.561909</c:v>
                </c:pt>
                <c:pt idx="51">
                  <c:v>-27.390203</c:v>
                </c:pt>
                <c:pt idx="52">
                  <c:v>-27.323446000000001</c:v>
                </c:pt>
                <c:pt idx="53">
                  <c:v>-27.540334999999999</c:v>
                </c:pt>
                <c:pt idx="54">
                  <c:v>-27.807006999999999</c:v>
                </c:pt>
                <c:pt idx="55">
                  <c:v>-28.157582999999999</c:v>
                </c:pt>
                <c:pt idx="56">
                  <c:v>-28.520925999999999</c:v>
                </c:pt>
                <c:pt idx="57">
                  <c:v>-29.052306999999999</c:v>
                </c:pt>
                <c:pt idx="58">
                  <c:v>-29.633202000000001</c:v>
                </c:pt>
                <c:pt idx="59">
                  <c:v>-30.16572</c:v>
                </c:pt>
                <c:pt idx="60">
                  <c:v>-30.645123999999999</c:v>
                </c:pt>
                <c:pt idx="61">
                  <c:v>-31.029942999999999</c:v>
                </c:pt>
                <c:pt idx="62">
                  <c:v>-31.412503999999998</c:v>
                </c:pt>
                <c:pt idx="63">
                  <c:v>-31.647863000000001</c:v>
                </c:pt>
                <c:pt idx="64">
                  <c:v>-31.899654000000002</c:v>
                </c:pt>
                <c:pt idx="65">
                  <c:v>-32.162643000000003</c:v>
                </c:pt>
                <c:pt idx="66">
                  <c:v>-32.669125000000001</c:v>
                </c:pt>
                <c:pt idx="67">
                  <c:v>-33.215805000000003</c:v>
                </c:pt>
                <c:pt idx="68">
                  <c:v>-33.885005999999997</c:v>
                </c:pt>
                <c:pt idx="69">
                  <c:v>-34.607376000000002</c:v>
                </c:pt>
                <c:pt idx="70">
                  <c:v>-35.530239000000002</c:v>
                </c:pt>
                <c:pt idx="71">
                  <c:v>-36.451504</c:v>
                </c:pt>
                <c:pt idx="72">
                  <c:v>-37.554253000000003</c:v>
                </c:pt>
                <c:pt idx="73">
                  <c:v>-38.806252000000001</c:v>
                </c:pt>
                <c:pt idx="74">
                  <c:v>-40.513629999999999</c:v>
                </c:pt>
                <c:pt idx="75">
                  <c:v>-42.679310000000001</c:v>
                </c:pt>
                <c:pt idx="76">
                  <c:v>-46.372272000000002</c:v>
                </c:pt>
                <c:pt idx="77">
                  <c:v>-49.420296</c:v>
                </c:pt>
                <c:pt idx="78">
                  <c:v>-50.825980999999999</c:v>
                </c:pt>
                <c:pt idx="79">
                  <c:v>-50.849421999999997</c:v>
                </c:pt>
                <c:pt idx="80">
                  <c:v>-49.659717999999998</c:v>
                </c:pt>
                <c:pt idx="81">
                  <c:v>-46.363396000000002</c:v>
                </c:pt>
                <c:pt idx="82">
                  <c:v>-43.104247999999998</c:v>
                </c:pt>
                <c:pt idx="83">
                  <c:v>-40.807898999999999</c:v>
                </c:pt>
                <c:pt idx="84">
                  <c:v>-39.103828</c:v>
                </c:pt>
                <c:pt idx="85">
                  <c:v>-37.742916000000001</c:v>
                </c:pt>
                <c:pt idx="86">
                  <c:v>-36.568519999999999</c:v>
                </c:pt>
                <c:pt idx="87">
                  <c:v>-35.558532999999997</c:v>
                </c:pt>
                <c:pt idx="88">
                  <c:v>-34.662323000000001</c:v>
                </c:pt>
                <c:pt idx="89">
                  <c:v>-33.844448</c:v>
                </c:pt>
                <c:pt idx="90">
                  <c:v>-33.077247999999997</c:v>
                </c:pt>
                <c:pt idx="91">
                  <c:v>-32.353251999999998</c:v>
                </c:pt>
                <c:pt idx="92">
                  <c:v>-31.635014000000002</c:v>
                </c:pt>
                <c:pt idx="93">
                  <c:v>-30.932431999999999</c:v>
                </c:pt>
                <c:pt idx="94">
                  <c:v>-30.245384000000001</c:v>
                </c:pt>
                <c:pt idx="95">
                  <c:v>-29.552672999999999</c:v>
                </c:pt>
                <c:pt idx="96">
                  <c:v>-28.859542999999999</c:v>
                </c:pt>
                <c:pt idx="97">
                  <c:v>-28.204934999999999</c:v>
                </c:pt>
                <c:pt idx="98">
                  <c:v>-27.642075999999999</c:v>
                </c:pt>
                <c:pt idx="99">
                  <c:v>-27.189845999999999</c:v>
                </c:pt>
                <c:pt idx="100">
                  <c:v>-26.903327999999998</c:v>
                </c:pt>
                <c:pt idx="101">
                  <c:v>-26.794512000000001</c:v>
                </c:pt>
                <c:pt idx="102">
                  <c:v>-26.826668000000002</c:v>
                </c:pt>
                <c:pt idx="103">
                  <c:v>-26.973799</c:v>
                </c:pt>
                <c:pt idx="104">
                  <c:v>-27.188433</c:v>
                </c:pt>
                <c:pt idx="105">
                  <c:v>-27.459330000000001</c:v>
                </c:pt>
                <c:pt idx="106">
                  <c:v>-27.73414</c:v>
                </c:pt>
                <c:pt idx="107">
                  <c:v>-28.035933</c:v>
                </c:pt>
                <c:pt idx="108">
                  <c:v>-28.322123000000001</c:v>
                </c:pt>
                <c:pt idx="109">
                  <c:v>-28.656279000000001</c:v>
                </c:pt>
                <c:pt idx="110">
                  <c:v>-28.924402000000001</c:v>
                </c:pt>
                <c:pt idx="111">
                  <c:v>-29.065595999999999</c:v>
                </c:pt>
                <c:pt idx="112">
                  <c:v>-28.610043000000001</c:v>
                </c:pt>
                <c:pt idx="113">
                  <c:v>-28.013249999999999</c:v>
                </c:pt>
                <c:pt idx="114">
                  <c:v>-27.422011999999999</c:v>
                </c:pt>
                <c:pt idx="115">
                  <c:v>-26.819838000000001</c:v>
                </c:pt>
                <c:pt idx="116">
                  <c:v>-26.400075999999999</c:v>
                </c:pt>
                <c:pt idx="117">
                  <c:v>-26.445772000000002</c:v>
                </c:pt>
                <c:pt idx="118">
                  <c:v>-26.487352000000001</c:v>
                </c:pt>
                <c:pt idx="119">
                  <c:v>-26.311727999999999</c:v>
                </c:pt>
                <c:pt idx="120">
                  <c:v>-26.047809999999998</c:v>
                </c:pt>
                <c:pt idx="121">
                  <c:v>-25.610220000000002</c:v>
                </c:pt>
                <c:pt idx="122">
                  <c:v>-25.145703999999999</c:v>
                </c:pt>
                <c:pt idx="123">
                  <c:v>-24.725162999999998</c:v>
                </c:pt>
                <c:pt idx="124">
                  <c:v>-24.335968000000001</c:v>
                </c:pt>
                <c:pt idx="125">
                  <c:v>-23.963991</c:v>
                </c:pt>
                <c:pt idx="126">
                  <c:v>-23.611789999999999</c:v>
                </c:pt>
                <c:pt idx="127">
                  <c:v>-23.289173000000002</c:v>
                </c:pt>
                <c:pt idx="128">
                  <c:v>-22.954653</c:v>
                </c:pt>
                <c:pt idx="129">
                  <c:v>-22.623339000000001</c:v>
                </c:pt>
                <c:pt idx="130">
                  <c:v>-22.302962999999998</c:v>
                </c:pt>
                <c:pt idx="131">
                  <c:v>-22.005735000000001</c:v>
                </c:pt>
                <c:pt idx="132">
                  <c:v>-21.716743000000001</c:v>
                </c:pt>
                <c:pt idx="133">
                  <c:v>-21.461689</c:v>
                </c:pt>
                <c:pt idx="134">
                  <c:v>-21.267745999999999</c:v>
                </c:pt>
                <c:pt idx="135">
                  <c:v>-21.117740999999999</c:v>
                </c:pt>
                <c:pt idx="136">
                  <c:v>-20.970461</c:v>
                </c:pt>
                <c:pt idx="137">
                  <c:v>-20.853816999999999</c:v>
                </c:pt>
                <c:pt idx="138">
                  <c:v>-20.733923000000001</c:v>
                </c:pt>
                <c:pt idx="139">
                  <c:v>-20.571663000000001</c:v>
                </c:pt>
                <c:pt idx="140">
                  <c:v>-20.364756</c:v>
                </c:pt>
                <c:pt idx="141">
                  <c:v>-20.093491</c:v>
                </c:pt>
                <c:pt idx="142">
                  <c:v>-19.758496999999998</c:v>
                </c:pt>
                <c:pt idx="143">
                  <c:v>-19.349218</c:v>
                </c:pt>
                <c:pt idx="144">
                  <c:v>-18.864100000000001</c:v>
                </c:pt>
                <c:pt idx="145">
                  <c:v>-18.334617999999999</c:v>
                </c:pt>
                <c:pt idx="146">
                  <c:v>-17.810751</c:v>
                </c:pt>
                <c:pt idx="147">
                  <c:v>-17.307039</c:v>
                </c:pt>
                <c:pt idx="148">
                  <c:v>-16.874779</c:v>
                </c:pt>
                <c:pt idx="149">
                  <c:v>-16.572697000000002</c:v>
                </c:pt>
                <c:pt idx="150">
                  <c:v>-16.387754000000001</c:v>
                </c:pt>
                <c:pt idx="151">
                  <c:v>-16.339758</c:v>
                </c:pt>
                <c:pt idx="152">
                  <c:v>-16.431643000000001</c:v>
                </c:pt>
                <c:pt idx="153">
                  <c:v>-16.701896999999999</c:v>
                </c:pt>
                <c:pt idx="154">
                  <c:v>-17.187819999999999</c:v>
                </c:pt>
                <c:pt idx="155">
                  <c:v>-17.947621999999999</c:v>
                </c:pt>
                <c:pt idx="156">
                  <c:v>-18.994247000000001</c:v>
                </c:pt>
                <c:pt idx="157">
                  <c:v>-20.217434000000001</c:v>
                </c:pt>
                <c:pt idx="158">
                  <c:v>-21.365528000000001</c:v>
                </c:pt>
                <c:pt idx="159">
                  <c:v>-22.194545999999999</c:v>
                </c:pt>
                <c:pt idx="160">
                  <c:v>-22.615950000000002</c:v>
                </c:pt>
                <c:pt idx="161">
                  <c:v>-22.599115000000001</c:v>
                </c:pt>
                <c:pt idx="162">
                  <c:v>-22.257117999999998</c:v>
                </c:pt>
                <c:pt idx="163">
                  <c:v>-21.779398</c:v>
                </c:pt>
                <c:pt idx="164">
                  <c:v>-21.367028999999999</c:v>
                </c:pt>
                <c:pt idx="165">
                  <c:v>-21.044083000000001</c:v>
                </c:pt>
                <c:pt idx="166">
                  <c:v>-20.721170000000001</c:v>
                </c:pt>
                <c:pt idx="167">
                  <c:v>-20.370622999999998</c:v>
                </c:pt>
                <c:pt idx="168">
                  <c:v>-20.005671</c:v>
                </c:pt>
                <c:pt idx="169">
                  <c:v>-19.602919</c:v>
                </c:pt>
                <c:pt idx="170">
                  <c:v>-19.150594999999999</c:v>
                </c:pt>
                <c:pt idx="171">
                  <c:v>-18.742764000000001</c:v>
                </c:pt>
                <c:pt idx="172">
                  <c:v>-18.398125</c:v>
                </c:pt>
                <c:pt idx="173">
                  <c:v>-18.090361000000001</c:v>
                </c:pt>
                <c:pt idx="174">
                  <c:v>-17.828918000000002</c:v>
                </c:pt>
                <c:pt idx="175">
                  <c:v>-17.608231</c:v>
                </c:pt>
                <c:pt idx="176">
                  <c:v>-17.392761</c:v>
                </c:pt>
                <c:pt idx="177">
                  <c:v>-17.155418000000001</c:v>
                </c:pt>
                <c:pt idx="178">
                  <c:v>-16.874715999999999</c:v>
                </c:pt>
                <c:pt idx="179">
                  <c:v>-16.529119000000001</c:v>
                </c:pt>
                <c:pt idx="180">
                  <c:v>-16.182110000000002</c:v>
                </c:pt>
                <c:pt idx="181">
                  <c:v>-15.837077000000001</c:v>
                </c:pt>
                <c:pt idx="182">
                  <c:v>-15.760225999999999</c:v>
                </c:pt>
                <c:pt idx="183">
                  <c:v>-15.933004</c:v>
                </c:pt>
                <c:pt idx="184">
                  <c:v>-16.178512999999999</c:v>
                </c:pt>
                <c:pt idx="185">
                  <c:v>-16.478957999999999</c:v>
                </c:pt>
                <c:pt idx="186">
                  <c:v>-16.876626999999999</c:v>
                </c:pt>
                <c:pt idx="187">
                  <c:v>-17.124587999999999</c:v>
                </c:pt>
                <c:pt idx="188">
                  <c:v>-17.352326999999999</c:v>
                </c:pt>
                <c:pt idx="189">
                  <c:v>-17.634627999999999</c:v>
                </c:pt>
                <c:pt idx="190">
                  <c:v>-17.965865999999998</c:v>
                </c:pt>
                <c:pt idx="191">
                  <c:v>-18.301538000000001</c:v>
                </c:pt>
                <c:pt idx="192">
                  <c:v>-18.652609000000002</c:v>
                </c:pt>
                <c:pt idx="193">
                  <c:v>-18.897967999999999</c:v>
                </c:pt>
                <c:pt idx="194">
                  <c:v>-19.18261</c:v>
                </c:pt>
                <c:pt idx="195">
                  <c:v>-19.483736</c:v>
                </c:pt>
                <c:pt idx="196">
                  <c:v>-19.824074</c:v>
                </c:pt>
                <c:pt idx="197">
                  <c:v>-20.222918</c:v>
                </c:pt>
                <c:pt idx="198">
                  <c:v>-20.668963999999999</c:v>
                </c:pt>
                <c:pt idx="199">
                  <c:v>-21.043908999999999</c:v>
                </c:pt>
                <c:pt idx="200">
                  <c:v>-21.342891999999999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0F3-8A99-60C24F4C60D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-39.029311999999997</c:v>
                </c:pt>
                <c:pt idx="1">
                  <c:v>-38.631695000000001</c:v>
                </c:pt>
                <c:pt idx="2">
                  <c:v>-38.131695000000001</c:v>
                </c:pt>
                <c:pt idx="3">
                  <c:v>-37.550013999999997</c:v>
                </c:pt>
                <c:pt idx="4">
                  <c:v>-37.019455000000001</c:v>
                </c:pt>
                <c:pt idx="5">
                  <c:v>-36.381939000000003</c:v>
                </c:pt>
                <c:pt idx="6">
                  <c:v>-35.834774000000003</c:v>
                </c:pt>
                <c:pt idx="7">
                  <c:v>-35.266891000000001</c:v>
                </c:pt>
                <c:pt idx="8">
                  <c:v>-34.689444999999999</c:v>
                </c:pt>
                <c:pt idx="9">
                  <c:v>-34.114646999999998</c:v>
                </c:pt>
                <c:pt idx="10">
                  <c:v>-33.600394999999999</c:v>
                </c:pt>
                <c:pt idx="11">
                  <c:v>-33.158009</c:v>
                </c:pt>
                <c:pt idx="12">
                  <c:v>-32.793056</c:v>
                </c:pt>
                <c:pt idx="13">
                  <c:v>-32.428077999999999</c:v>
                </c:pt>
                <c:pt idx="14">
                  <c:v>-32.169704000000003</c:v>
                </c:pt>
                <c:pt idx="15">
                  <c:v>-31.839597999999999</c:v>
                </c:pt>
                <c:pt idx="16">
                  <c:v>-31.561154999999999</c:v>
                </c:pt>
                <c:pt idx="17">
                  <c:v>-31.238202999999999</c:v>
                </c:pt>
                <c:pt idx="18">
                  <c:v>-30.849619000000001</c:v>
                </c:pt>
                <c:pt idx="19">
                  <c:v>-30.453257000000001</c:v>
                </c:pt>
                <c:pt idx="20">
                  <c:v>-30.000902</c:v>
                </c:pt>
                <c:pt idx="21">
                  <c:v>-29.392341999999999</c:v>
                </c:pt>
                <c:pt idx="22">
                  <c:v>-28.798756000000001</c:v>
                </c:pt>
                <c:pt idx="23">
                  <c:v>-28.297471999999999</c:v>
                </c:pt>
                <c:pt idx="24">
                  <c:v>-27.909241000000002</c:v>
                </c:pt>
                <c:pt idx="25">
                  <c:v>-27.713481999999999</c:v>
                </c:pt>
                <c:pt idx="26">
                  <c:v>-27.743611999999999</c:v>
                </c:pt>
                <c:pt idx="27">
                  <c:v>-27.879270999999999</c:v>
                </c:pt>
                <c:pt idx="28">
                  <c:v>-28.215422</c:v>
                </c:pt>
                <c:pt idx="29">
                  <c:v>-28.533149999999999</c:v>
                </c:pt>
                <c:pt idx="30">
                  <c:v>-28.855276</c:v>
                </c:pt>
                <c:pt idx="31">
                  <c:v>-29.061871</c:v>
                </c:pt>
                <c:pt idx="32">
                  <c:v>-29.285966999999999</c:v>
                </c:pt>
                <c:pt idx="33">
                  <c:v>-29.302472999999999</c:v>
                </c:pt>
                <c:pt idx="34">
                  <c:v>-29.181813999999999</c:v>
                </c:pt>
                <c:pt idx="35">
                  <c:v>-28.971858999999998</c:v>
                </c:pt>
                <c:pt idx="36">
                  <c:v>-28.666229000000001</c:v>
                </c:pt>
                <c:pt idx="37">
                  <c:v>-28.305613999999998</c:v>
                </c:pt>
                <c:pt idx="38">
                  <c:v>-27.916934999999999</c:v>
                </c:pt>
                <c:pt idx="39">
                  <c:v>-27.652688999999999</c:v>
                </c:pt>
                <c:pt idx="40">
                  <c:v>-27.421572000000001</c:v>
                </c:pt>
                <c:pt idx="41">
                  <c:v>-27.469930999999999</c:v>
                </c:pt>
                <c:pt idx="42">
                  <c:v>-27.654593999999999</c:v>
                </c:pt>
                <c:pt idx="43">
                  <c:v>-29.098602</c:v>
                </c:pt>
                <c:pt idx="44">
                  <c:v>-29.877499</c:v>
                </c:pt>
                <c:pt idx="45">
                  <c:v>-30.336694999999999</c:v>
                </c:pt>
                <c:pt idx="46">
                  <c:v>-30.406288</c:v>
                </c:pt>
                <c:pt idx="47">
                  <c:v>-30.204687</c:v>
                </c:pt>
                <c:pt idx="48">
                  <c:v>-28.919495000000001</c:v>
                </c:pt>
                <c:pt idx="49">
                  <c:v>-28.371697999999999</c:v>
                </c:pt>
                <c:pt idx="50">
                  <c:v>-28.263923999999999</c:v>
                </c:pt>
                <c:pt idx="51">
                  <c:v>-28.48856</c:v>
                </c:pt>
                <c:pt idx="52">
                  <c:v>-28.807188</c:v>
                </c:pt>
                <c:pt idx="53">
                  <c:v>-29.30864</c:v>
                </c:pt>
                <c:pt idx="54">
                  <c:v>-30.056747000000001</c:v>
                </c:pt>
                <c:pt idx="55">
                  <c:v>-30.542974000000001</c:v>
                </c:pt>
                <c:pt idx="56">
                  <c:v>-30.882092</c:v>
                </c:pt>
                <c:pt idx="57">
                  <c:v>-31.199064</c:v>
                </c:pt>
                <c:pt idx="58">
                  <c:v>-31.813632999999999</c:v>
                </c:pt>
                <c:pt idx="59">
                  <c:v>-32.096336000000001</c:v>
                </c:pt>
                <c:pt idx="60">
                  <c:v>-32.622570000000003</c:v>
                </c:pt>
                <c:pt idx="61">
                  <c:v>-33.300052999999998</c:v>
                </c:pt>
                <c:pt idx="62">
                  <c:v>-34.367919999999998</c:v>
                </c:pt>
                <c:pt idx="63">
                  <c:v>-35.421996999999998</c:v>
                </c:pt>
                <c:pt idx="64">
                  <c:v>-36.706699</c:v>
                </c:pt>
                <c:pt idx="65">
                  <c:v>-37.691780000000001</c:v>
                </c:pt>
                <c:pt idx="66">
                  <c:v>-39.370612999999999</c:v>
                </c:pt>
                <c:pt idx="67">
                  <c:v>-41.217700999999998</c:v>
                </c:pt>
                <c:pt idx="68">
                  <c:v>-43.769450999999997</c:v>
                </c:pt>
                <c:pt idx="69">
                  <c:v>-45.869320000000002</c:v>
                </c:pt>
                <c:pt idx="70">
                  <c:v>-49.084491999999997</c:v>
                </c:pt>
                <c:pt idx="71">
                  <c:v>-51.127437999999998</c:v>
                </c:pt>
                <c:pt idx="72">
                  <c:v>-51.787781000000003</c:v>
                </c:pt>
                <c:pt idx="73">
                  <c:v>-51.147208999999997</c:v>
                </c:pt>
                <c:pt idx="74">
                  <c:v>-51.730407999999997</c:v>
                </c:pt>
                <c:pt idx="75">
                  <c:v>-53.470936000000002</c:v>
                </c:pt>
                <c:pt idx="76">
                  <c:v>-54.005650000000003</c:v>
                </c:pt>
                <c:pt idx="77">
                  <c:v>-55.401653000000003</c:v>
                </c:pt>
                <c:pt idx="78">
                  <c:v>-56.028644999999997</c:v>
                </c:pt>
                <c:pt idx="79">
                  <c:v>-55.542793000000003</c:v>
                </c:pt>
                <c:pt idx="80">
                  <c:v>-52.787452999999999</c:v>
                </c:pt>
                <c:pt idx="81">
                  <c:v>-51.528075999999999</c:v>
                </c:pt>
                <c:pt idx="82">
                  <c:v>-50.334805000000003</c:v>
                </c:pt>
                <c:pt idx="83">
                  <c:v>-50.036118000000002</c:v>
                </c:pt>
                <c:pt idx="84">
                  <c:v>-49.740639000000002</c:v>
                </c:pt>
                <c:pt idx="85">
                  <c:v>-49.700802000000003</c:v>
                </c:pt>
                <c:pt idx="86">
                  <c:v>-49.723236</c:v>
                </c:pt>
                <c:pt idx="87">
                  <c:v>-49.811656999999997</c:v>
                </c:pt>
                <c:pt idx="88">
                  <c:v>-49.844765000000002</c:v>
                </c:pt>
                <c:pt idx="89">
                  <c:v>-49.834957000000003</c:v>
                </c:pt>
                <c:pt idx="90">
                  <c:v>-49.595505000000003</c:v>
                </c:pt>
                <c:pt idx="91">
                  <c:v>-49.282021</c:v>
                </c:pt>
                <c:pt idx="92">
                  <c:v>-48.647799999999997</c:v>
                </c:pt>
                <c:pt idx="93">
                  <c:v>-47.764153</c:v>
                </c:pt>
                <c:pt idx="94">
                  <c:v>-46.807495000000003</c:v>
                </c:pt>
                <c:pt idx="95">
                  <c:v>-45.807406999999998</c:v>
                </c:pt>
                <c:pt idx="96">
                  <c:v>-44.852493000000003</c:v>
                </c:pt>
                <c:pt idx="97">
                  <c:v>-44.087921000000001</c:v>
                </c:pt>
                <c:pt idx="98">
                  <c:v>-43.563758999999997</c:v>
                </c:pt>
                <c:pt idx="99">
                  <c:v>-43.386166000000003</c:v>
                </c:pt>
                <c:pt idx="100">
                  <c:v>-43.494297000000003</c:v>
                </c:pt>
                <c:pt idx="101">
                  <c:v>-43.889308999999997</c:v>
                </c:pt>
                <c:pt idx="102">
                  <c:v>-44.716701999999998</c:v>
                </c:pt>
                <c:pt idx="103">
                  <c:v>-45.700657</c:v>
                </c:pt>
                <c:pt idx="104">
                  <c:v>-46.831935999999999</c:v>
                </c:pt>
                <c:pt idx="105">
                  <c:v>-47.888786000000003</c:v>
                </c:pt>
                <c:pt idx="106">
                  <c:v>-48.746398999999997</c:v>
                </c:pt>
                <c:pt idx="107">
                  <c:v>-49.773314999999997</c:v>
                </c:pt>
                <c:pt idx="108">
                  <c:v>-50.315337999999997</c:v>
                </c:pt>
                <c:pt idx="109">
                  <c:v>-50.416213999999997</c:v>
                </c:pt>
                <c:pt idx="110">
                  <c:v>-49.090347000000001</c:v>
                </c:pt>
                <c:pt idx="111">
                  <c:v>-45.758209000000001</c:v>
                </c:pt>
                <c:pt idx="112">
                  <c:v>-41.676968000000002</c:v>
                </c:pt>
                <c:pt idx="113">
                  <c:v>-38.482449000000003</c:v>
                </c:pt>
                <c:pt idx="114">
                  <c:v>-35.710917999999999</c:v>
                </c:pt>
                <c:pt idx="115">
                  <c:v>-34.456161000000002</c:v>
                </c:pt>
                <c:pt idx="116">
                  <c:v>-35.200851</c:v>
                </c:pt>
                <c:pt idx="117">
                  <c:v>-36.35915</c:v>
                </c:pt>
                <c:pt idx="118">
                  <c:v>-37.068438999999998</c:v>
                </c:pt>
                <c:pt idx="119">
                  <c:v>-37.522457000000003</c:v>
                </c:pt>
                <c:pt idx="120">
                  <c:v>-37.873595999999999</c:v>
                </c:pt>
                <c:pt idx="121">
                  <c:v>-38.241844</c:v>
                </c:pt>
                <c:pt idx="122">
                  <c:v>-38.428310000000003</c:v>
                </c:pt>
                <c:pt idx="123">
                  <c:v>-38.514999000000003</c:v>
                </c:pt>
                <c:pt idx="124">
                  <c:v>-38.616100000000003</c:v>
                </c:pt>
                <c:pt idx="125">
                  <c:v>-38.769706999999997</c:v>
                </c:pt>
                <c:pt idx="126">
                  <c:v>-38.942321999999997</c:v>
                </c:pt>
                <c:pt idx="127">
                  <c:v>-39.100470999999999</c:v>
                </c:pt>
                <c:pt idx="128">
                  <c:v>-39.210845999999997</c:v>
                </c:pt>
                <c:pt idx="129">
                  <c:v>-39.369987000000002</c:v>
                </c:pt>
                <c:pt idx="130">
                  <c:v>-39.496586000000001</c:v>
                </c:pt>
                <c:pt idx="131">
                  <c:v>-39.547553999999998</c:v>
                </c:pt>
                <c:pt idx="132">
                  <c:v>-39.599632</c:v>
                </c:pt>
                <c:pt idx="133">
                  <c:v>-39.699767999999999</c:v>
                </c:pt>
                <c:pt idx="134">
                  <c:v>-39.789149999999999</c:v>
                </c:pt>
                <c:pt idx="135">
                  <c:v>-39.931972999999999</c:v>
                </c:pt>
                <c:pt idx="136">
                  <c:v>-40.127693000000001</c:v>
                </c:pt>
                <c:pt idx="137">
                  <c:v>-40.258347000000001</c:v>
                </c:pt>
                <c:pt idx="138">
                  <c:v>-40.457442999999998</c:v>
                </c:pt>
                <c:pt idx="139">
                  <c:v>-40.560592999999997</c:v>
                </c:pt>
                <c:pt idx="140">
                  <c:v>-40.588473999999998</c:v>
                </c:pt>
                <c:pt idx="141">
                  <c:v>-40.492252000000001</c:v>
                </c:pt>
                <c:pt idx="142">
                  <c:v>-40.314835000000002</c:v>
                </c:pt>
                <c:pt idx="143">
                  <c:v>-39.988064000000001</c:v>
                </c:pt>
                <c:pt idx="144">
                  <c:v>-39.466106000000003</c:v>
                </c:pt>
                <c:pt idx="145">
                  <c:v>-38.872292000000002</c:v>
                </c:pt>
                <c:pt idx="146">
                  <c:v>-38.203163000000004</c:v>
                </c:pt>
                <c:pt idx="147">
                  <c:v>-37.517384</c:v>
                </c:pt>
                <c:pt idx="148">
                  <c:v>-36.755501000000002</c:v>
                </c:pt>
                <c:pt idx="149">
                  <c:v>-36.118954000000002</c:v>
                </c:pt>
                <c:pt idx="150">
                  <c:v>-35.490710999999997</c:v>
                </c:pt>
                <c:pt idx="151">
                  <c:v>-34.927031999999997</c:v>
                </c:pt>
                <c:pt idx="152">
                  <c:v>-34.350135999999999</c:v>
                </c:pt>
                <c:pt idx="153">
                  <c:v>-33.705832999999998</c:v>
                </c:pt>
                <c:pt idx="154">
                  <c:v>-32.945469000000003</c:v>
                </c:pt>
                <c:pt idx="155">
                  <c:v>-32.004078</c:v>
                </c:pt>
                <c:pt idx="156">
                  <c:v>-30.882487999999999</c:v>
                </c:pt>
                <c:pt idx="157">
                  <c:v>-29.657684</c:v>
                </c:pt>
                <c:pt idx="158">
                  <c:v>-28.477467000000001</c:v>
                </c:pt>
                <c:pt idx="159">
                  <c:v>-27.356089000000001</c:v>
                </c:pt>
                <c:pt idx="160">
                  <c:v>-26.400770000000001</c:v>
                </c:pt>
                <c:pt idx="161">
                  <c:v>-25.689325</c:v>
                </c:pt>
                <c:pt idx="162">
                  <c:v>-25.195038</c:v>
                </c:pt>
                <c:pt idx="163">
                  <c:v>-24.888756000000001</c:v>
                </c:pt>
                <c:pt idx="164">
                  <c:v>-24.778482</c:v>
                </c:pt>
                <c:pt idx="165">
                  <c:v>-24.789421000000001</c:v>
                </c:pt>
                <c:pt idx="166">
                  <c:v>-24.882888999999999</c:v>
                </c:pt>
                <c:pt idx="167">
                  <c:v>-25.028798999999999</c:v>
                </c:pt>
                <c:pt idx="168">
                  <c:v>-25.171968</c:v>
                </c:pt>
                <c:pt idx="169">
                  <c:v>-25.293818000000002</c:v>
                </c:pt>
                <c:pt idx="170">
                  <c:v>-25.458362999999999</c:v>
                </c:pt>
                <c:pt idx="171">
                  <c:v>-25.648140000000001</c:v>
                </c:pt>
                <c:pt idx="172">
                  <c:v>-25.900358000000001</c:v>
                </c:pt>
                <c:pt idx="173">
                  <c:v>-26.264685</c:v>
                </c:pt>
                <c:pt idx="174">
                  <c:v>-26.724046999999999</c:v>
                </c:pt>
                <c:pt idx="175">
                  <c:v>-27.206876999999999</c:v>
                </c:pt>
                <c:pt idx="176">
                  <c:v>-27.715198999999998</c:v>
                </c:pt>
                <c:pt idx="177">
                  <c:v>-28.1203</c:v>
                </c:pt>
                <c:pt idx="178">
                  <c:v>-28.178331</c:v>
                </c:pt>
                <c:pt idx="179">
                  <c:v>-27.813321999999999</c:v>
                </c:pt>
                <c:pt idx="180">
                  <c:v>-27.142029000000001</c:v>
                </c:pt>
                <c:pt idx="181">
                  <c:v>-26.381920000000001</c:v>
                </c:pt>
                <c:pt idx="182">
                  <c:v>-25.724202999999999</c:v>
                </c:pt>
                <c:pt idx="183">
                  <c:v>-25.387951000000001</c:v>
                </c:pt>
                <c:pt idx="184">
                  <c:v>-25.504929000000001</c:v>
                </c:pt>
                <c:pt idx="185">
                  <c:v>-25.947465999999999</c:v>
                </c:pt>
                <c:pt idx="186">
                  <c:v>-26.365545000000001</c:v>
                </c:pt>
                <c:pt idx="187">
                  <c:v>-26.705400000000001</c:v>
                </c:pt>
                <c:pt idx="188">
                  <c:v>-27.138151000000001</c:v>
                </c:pt>
                <c:pt idx="189">
                  <c:v>-27.583368</c:v>
                </c:pt>
                <c:pt idx="190">
                  <c:v>-28.037569000000001</c:v>
                </c:pt>
                <c:pt idx="191">
                  <c:v>-28.546351999999999</c:v>
                </c:pt>
                <c:pt idx="192">
                  <c:v>-29.120943</c:v>
                </c:pt>
                <c:pt idx="193">
                  <c:v>-29.505281</c:v>
                </c:pt>
                <c:pt idx="194">
                  <c:v>-29.796312</c:v>
                </c:pt>
                <c:pt idx="195">
                  <c:v>-30.109175</c:v>
                </c:pt>
                <c:pt idx="196">
                  <c:v>-30.531105</c:v>
                </c:pt>
                <c:pt idx="197">
                  <c:v>-31.106579</c:v>
                </c:pt>
                <c:pt idx="198">
                  <c:v>-31.913256000000001</c:v>
                </c:pt>
                <c:pt idx="199">
                  <c:v>-32.657485999999999</c:v>
                </c:pt>
                <c:pt idx="200">
                  <c:v>-33.270882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1-40F3-8A99-60C24F4C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4912"/>
        <c:axId val="114936832"/>
      </c:scatterChart>
      <c:valAx>
        <c:axId val="114934912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936832"/>
        <c:crosses val="autoZero"/>
        <c:crossBetween val="midCat"/>
        <c:majorUnit val="5"/>
      </c:valAx>
      <c:valAx>
        <c:axId val="114936832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9349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1565558632020271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CLvsLO!$Q$2</c:f>
              <c:strCache>
                <c:ptCount val="1"/>
                <c:pt idx="0">
                  <c:v>+13 dBm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  <c:extLst xmlns:c15="http://schemas.microsoft.com/office/drawing/2012/chart"/>
            </c:numRef>
          </c:xVal>
          <c:yVal>
            <c:numRef>
              <c:f>CLvsLO!$Q$5:$Q$205</c:f>
              <c:numCache>
                <c:formatCode>General</c:formatCode>
                <c:ptCount val="201"/>
                <c:pt idx="0">
                  <c:v>-79.634048000000007</c:v>
                </c:pt>
                <c:pt idx="1">
                  <c:v>-76.697021000000007</c:v>
                </c:pt>
                <c:pt idx="2">
                  <c:v>-73.027214000000001</c:v>
                </c:pt>
                <c:pt idx="3">
                  <c:v>-70.249954000000002</c:v>
                </c:pt>
                <c:pt idx="4">
                  <c:v>-72.631500000000003</c:v>
                </c:pt>
                <c:pt idx="5">
                  <c:v>-73.485786000000004</c:v>
                </c:pt>
                <c:pt idx="6">
                  <c:v>-73.374495999999994</c:v>
                </c:pt>
                <c:pt idx="7">
                  <c:v>-73.718102000000002</c:v>
                </c:pt>
                <c:pt idx="8">
                  <c:v>-73.833740000000006</c:v>
                </c:pt>
                <c:pt idx="9">
                  <c:v>-73.566704000000001</c:v>
                </c:pt>
                <c:pt idx="10">
                  <c:v>-76.568336000000002</c:v>
                </c:pt>
                <c:pt idx="11">
                  <c:v>-76.258826999999997</c:v>
                </c:pt>
                <c:pt idx="12">
                  <c:v>-78.938109999999995</c:v>
                </c:pt>
                <c:pt idx="13">
                  <c:v>-80.587981999999997</c:v>
                </c:pt>
                <c:pt idx="14">
                  <c:v>-74.618804999999995</c:v>
                </c:pt>
                <c:pt idx="15">
                  <c:v>-64.589836000000005</c:v>
                </c:pt>
                <c:pt idx="16">
                  <c:v>-58.640774</c:v>
                </c:pt>
                <c:pt idx="17">
                  <c:v>-49.199997000000003</c:v>
                </c:pt>
                <c:pt idx="18">
                  <c:v>-39.256683000000002</c:v>
                </c:pt>
                <c:pt idx="19">
                  <c:v>-33.316783999999998</c:v>
                </c:pt>
                <c:pt idx="20">
                  <c:v>-29.717077</c:v>
                </c:pt>
                <c:pt idx="21">
                  <c:v>-25.950932000000002</c:v>
                </c:pt>
                <c:pt idx="22">
                  <c:v>-22.618832000000001</c:v>
                </c:pt>
                <c:pt idx="23">
                  <c:v>-20.093954</c:v>
                </c:pt>
                <c:pt idx="24">
                  <c:v>-18.647684000000002</c:v>
                </c:pt>
                <c:pt idx="25">
                  <c:v>-17.508172999999999</c:v>
                </c:pt>
                <c:pt idx="26">
                  <c:v>-16.563704999999999</c:v>
                </c:pt>
                <c:pt idx="27">
                  <c:v>-15.744656000000001</c:v>
                </c:pt>
                <c:pt idx="28">
                  <c:v>-14.815303</c:v>
                </c:pt>
                <c:pt idx="29">
                  <c:v>-13.969073</c:v>
                </c:pt>
                <c:pt idx="30">
                  <c:v>-13.109425999999999</c:v>
                </c:pt>
                <c:pt idx="31">
                  <c:v>-12.286381</c:v>
                </c:pt>
                <c:pt idx="32">
                  <c:v>-11.541024999999999</c:v>
                </c:pt>
                <c:pt idx="33">
                  <c:v>-10.810638000000001</c:v>
                </c:pt>
                <c:pt idx="34">
                  <c:v>-10.174706</c:v>
                </c:pt>
                <c:pt idx="35">
                  <c:v>-9.5541038999999994</c:v>
                </c:pt>
                <c:pt idx="36">
                  <c:v>-8.9559096999999994</c:v>
                </c:pt>
                <c:pt idx="37">
                  <c:v>-8.4263992000000005</c:v>
                </c:pt>
                <c:pt idx="38">
                  <c:v>-7.9886241</c:v>
                </c:pt>
                <c:pt idx="39">
                  <c:v>-7.5592394000000001</c:v>
                </c:pt>
                <c:pt idx="40">
                  <c:v>-7.2148155999999997</c:v>
                </c:pt>
                <c:pt idx="41">
                  <c:v>-6.9958514999999997</c:v>
                </c:pt>
                <c:pt idx="42">
                  <c:v>-6.8486447000000004</c:v>
                </c:pt>
                <c:pt idx="43">
                  <c:v>-6.7554426000000003</c:v>
                </c:pt>
                <c:pt idx="44">
                  <c:v>-6.7048129999999997</c:v>
                </c:pt>
                <c:pt idx="45">
                  <c:v>-6.6698623000000001</c:v>
                </c:pt>
                <c:pt idx="46">
                  <c:v>-6.6403790000000003</c:v>
                </c:pt>
                <c:pt idx="47">
                  <c:v>-6.6139307000000001</c:v>
                </c:pt>
                <c:pt idx="48">
                  <c:v>-6.6274056000000003</c:v>
                </c:pt>
                <c:pt idx="49">
                  <c:v>-6.6119237000000002</c:v>
                </c:pt>
                <c:pt idx="50">
                  <c:v>-6.6541195000000002</c:v>
                </c:pt>
                <c:pt idx="51">
                  <c:v>-6.7296391</c:v>
                </c:pt>
                <c:pt idx="52">
                  <c:v>-6.7676201000000002</c:v>
                </c:pt>
                <c:pt idx="53">
                  <c:v>-6.7685037000000001</c:v>
                </c:pt>
                <c:pt idx="54">
                  <c:v>-6.7880649999999996</c:v>
                </c:pt>
                <c:pt idx="55">
                  <c:v>-6.7597785000000004</c:v>
                </c:pt>
                <c:pt idx="56">
                  <c:v>-6.7358169999999999</c:v>
                </c:pt>
                <c:pt idx="57">
                  <c:v>-6.7537332000000001</c:v>
                </c:pt>
                <c:pt idx="58">
                  <c:v>-6.8093491000000004</c:v>
                </c:pt>
                <c:pt idx="59">
                  <c:v>-6.8671689000000002</c:v>
                </c:pt>
                <c:pt idx="60">
                  <c:v>-6.9490265999999998</c:v>
                </c:pt>
                <c:pt idx="61">
                  <c:v>-7.0211972999999999</c:v>
                </c:pt>
                <c:pt idx="62">
                  <c:v>-7.1369809999999996</c:v>
                </c:pt>
                <c:pt idx="63">
                  <c:v>-7.2690958999999999</c:v>
                </c:pt>
                <c:pt idx="64">
                  <c:v>-7.3937206</c:v>
                </c:pt>
                <c:pt idx="65">
                  <c:v>-7.5275378000000002</c:v>
                </c:pt>
                <c:pt idx="66">
                  <c:v>-7.6751733</c:v>
                </c:pt>
                <c:pt idx="67">
                  <c:v>-7.7874268999999998</c:v>
                </c:pt>
                <c:pt idx="68">
                  <c:v>-7.8356317999999998</c:v>
                </c:pt>
                <c:pt idx="69">
                  <c:v>-7.8284954999999998</c:v>
                </c:pt>
                <c:pt idx="70">
                  <c:v>-7.8388289999999996</c:v>
                </c:pt>
                <c:pt idx="71">
                  <c:v>-7.7973657000000003</c:v>
                </c:pt>
                <c:pt idx="72">
                  <c:v>-7.7969021999999999</c:v>
                </c:pt>
                <c:pt idx="73">
                  <c:v>-7.8154306</c:v>
                </c:pt>
                <c:pt idx="74">
                  <c:v>-7.8949857000000003</c:v>
                </c:pt>
                <c:pt idx="75">
                  <c:v>-7.9415731000000003</c:v>
                </c:pt>
                <c:pt idx="76">
                  <c:v>-8.0018367999999995</c:v>
                </c:pt>
                <c:pt idx="77">
                  <c:v>-8.0541639000000007</c:v>
                </c:pt>
                <c:pt idx="78">
                  <c:v>-8.1051158999999995</c:v>
                </c:pt>
                <c:pt idx="79">
                  <c:v>-8.1856717999999997</c:v>
                </c:pt>
                <c:pt idx="80">
                  <c:v>-8.2746800999999994</c:v>
                </c:pt>
                <c:pt idx="81">
                  <c:v>-8.4245318999999999</c:v>
                </c:pt>
                <c:pt idx="82">
                  <c:v>-8.6288833999999994</c:v>
                </c:pt>
                <c:pt idx="83">
                  <c:v>-8.9700173999999997</c:v>
                </c:pt>
                <c:pt idx="84">
                  <c:v>-9.3132190999999995</c:v>
                </c:pt>
                <c:pt idx="85">
                  <c:v>-9.6189137000000002</c:v>
                </c:pt>
                <c:pt idx="86">
                  <c:v>-9.8683882000000001</c:v>
                </c:pt>
                <c:pt idx="87">
                  <c:v>-9.9628153000000008</c:v>
                </c:pt>
                <c:pt idx="88">
                  <c:v>-9.8864097999999991</c:v>
                </c:pt>
                <c:pt idx="89">
                  <c:v>-9.6710501000000004</c:v>
                </c:pt>
                <c:pt idx="90">
                  <c:v>-9.4600439000000005</c:v>
                </c:pt>
                <c:pt idx="91">
                  <c:v>-9.2212963000000006</c:v>
                </c:pt>
                <c:pt idx="92">
                  <c:v>-9.0310515999999996</c:v>
                </c:pt>
                <c:pt idx="93">
                  <c:v>-8.9525175000000008</c:v>
                </c:pt>
                <c:pt idx="94">
                  <c:v>-8.9394597999999998</c:v>
                </c:pt>
                <c:pt idx="95">
                  <c:v>-8.9562501999999995</c:v>
                </c:pt>
                <c:pt idx="96">
                  <c:v>-8.9900923000000006</c:v>
                </c:pt>
                <c:pt idx="97">
                  <c:v>-9.1362047000000004</c:v>
                </c:pt>
                <c:pt idx="98">
                  <c:v>-9.2317599999999995</c:v>
                </c:pt>
                <c:pt idx="99">
                  <c:v>-9.3523188000000008</c:v>
                </c:pt>
                <c:pt idx="100">
                  <c:v>-9.4845495</c:v>
                </c:pt>
                <c:pt idx="101">
                  <c:v>-9.6942939999999993</c:v>
                </c:pt>
                <c:pt idx="102">
                  <c:v>-9.8715981999999993</c:v>
                </c:pt>
                <c:pt idx="103">
                  <c:v>-10.013025000000001</c:v>
                </c:pt>
                <c:pt idx="104">
                  <c:v>-10.166198</c:v>
                </c:pt>
                <c:pt idx="105">
                  <c:v>-10.385303</c:v>
                </c:pt>
                <c:pt idx="106">
                  <c:v>-10.479839999999999</c:v>
                </c:pt>
                <c:pt idx="107">
                  <c:v>-10.477968000000001</c:v>
                </c:pt>
                <c:pt idx="108">
                  <c:v>-10.479711999999999</c:v>
                </c:pt>
                <c:pt idx="109">
                  <c:v>-10.499345</c:v>
                </c:pt>
                <c:pt idx="110">
                  <c:v>-10.425411</c:v>
                </c:pt>
                <c:pt idx="111">
                  <c:v>-10.401414000000001</c:v>
                </c:pt>
                <c:pt idx="112">
                  <c:v>-10.411242</c:v>
                </c:pt>
                <c:pt idx="113">
                  <c:v>-10.422058</c:v>
                </c:pt>
                <c:pt idx="114">
                  <c:v>-10.366784000000001</c:v>
                </c:pt>
                <c:pt idx="115">
                  <c:v>-10.319922</c:v>
                </c:pt>
                <c:pt idx="116">
                  <c:v>-10.300216000000001</c:v>
                </c:pt>
                <c:pt idx="117">
                  <c:v>-10.230838</c:v>
                </c:pt>
                <c:pt idx="118">
                  <c:v>-10.091704999999999</c:v>
                </c:pt>
                <c:pt idx="119">
                  <c:v>-9.9454203000000003</c:v>
                </c:pt>
                <c:pt idx="120">
                  <c:v>-9.8117122999999999</c:v>
                </c:pt>
                <c:pt idx="121">
                  <c:v>-9.6307410999999998</c:v>
                </c:pt>
                <c:pt idx="122">
                  <c:v>-9.5133495000000003</c:v>
                </c:pt>
                <c:pt idx="123">
                  <c:v>-9.4902134</c:v>
                </c:pt>
                <c:pt idx="124">
                  <c:v>-9.4741458999999999</c:v>
                </c:pt>
                <c:pt idx="125">
                  <c:v>-9.5263500000000008</c:v>
                </c:pt>
                <c:pt idx="126">
                  <c:v>-9.5396929000000004</c:v>
                </c:pt>
                <c:pt idx="127">
                  <c:v>-9.5577822000000001</c:v>
                </c:pt>
                <c:pt idx="128">
                  <c:v>-9.5481739000000001</c:v>
                </c:pt>
                <c:pt idx="129">
                  <c:v>-9.6025810000000007</c:v>
                </c:pt>
                <c:pt idx="130">
                  <c:v>-9.5258245000000006</c:v>
                </c:pt>
                <c:pt idx="131">
                  <c:v>-9.5276718000000002</c:v>
                </c:pt>
                <c:pt idx="132">
                  <c:v>-9.5207996000000001</c:v>
                </c:pt>
                <c:pt idx="133">
                  <c:v>-9.4861278999999996</c:v>
                </c:pt>
                <c:pt idx="134">
                  <c:v>-9.5051365000000008</c:v>
                </c:pt>
                <c:pt idx="135">
                  <c:v>-9.5778216999999994</c:v>
                </c:pt>
                <c:pt idx="136">
                  <c:v>-9.6785774</c:v>
                </c:pt>
                <c:pt idx="137">
                  <c:v>-9.7769384000000006</c:v>
                </c:pt>
                <c:pt idx="138">
                  <c:v>-9.8904791000000003</c:v>
                </c:pt>
                <c:pt idx="139">
                  <c:v>-10.006845</c:v>
                </c:pt>
                <c:pt idx="140">
                  <c:v>-10.086278999999999</c:v>
                </c:pt>
                <c:pt idx="141">
                  <c:v>-10.16672</c:v>
                </c:pt>
                <c:pt idx="142">
                  <c:v>-10.277760000000001</c:v>
                </c:pt>
                <c:pt idx="143">
                  <c:v>-10.405764</c:v>
                </c:pt>
                <c:pt idx="144">
                  <c:v>-10.529054</c:v>
                </c:pt>
                <c:pt idx="145">
                  <c:v>-10.669879999999999</c:v>
                </c:pt>
                <c:pt idx="146">
                  <c:v>-10.783348</c:v>
                </c:pt>
                <c:pt idx="147">
                  <c:v>-10.848001</c:v>
                </c:pt>
                <c:pt idx="148">
                  <c:v>-10.857991</c:v>
                </c:pt>
                <c:pt idx="149">
                  <c:v>-10.851065999999999</c:v>
                </c:pt>
                <c:pt idx="150">
                  <c:v>-10.903090000000001</c:v>
                </c:pt>
                <c:pt idx="151">
                  <c:v>-10.973509</c:v>
                </c:pt>
                <c:pt idx="152">
                  <c:v>-11.064587</c:v>
                </c:pt>
                <c:pt idx="153">
                  <c:v>-11.231638</c:v>
                </c:pt>
                <c:pt idx="154">
                  <c:v>-11.359135999999999</c:v>
                </c:pt>
                <c:pt idx="155">
                  <c:v>-11.508187</c:v>
                </c:pt>
                <c:pt idx="156">
                  <c:v>-11.597666</c:v>
                </c:pt>
                <c:pt idx="157">
                  <c:v>-11.688783000000001</c:v>
                </c:pt>
                <c:pt idx="158">
                  <c:v>-11.773362000000001</c:v>
                </c:pt>
                <c:pt idx="159">
                  <c:v>-11.899786000000001</c:v>
                </c:pt>
                <c:pt idx="160">
                  <c:v>-11.939785000000001</c:v>
                </c:pt>
                <c:pt idx="161">
                  <c:v>-12.00113</c:v>
                </c:pt>
                <c:pt idx="162">
                  <c:v>-12.013934000000001</c:v>
                </c:pt>
                <c:pt idx="163">
                  <c:v>-12.027983000000001</c:v>
                </c:pt>
                <c:pt idx="164">
                  <c:v>-11.927135</c:v>
                </c:pt>
                <c:pt idx="165">
                  <c:v>-11.92066</c:v>
                </c:pt>
                <c:pt idx="166">
                  <c:v>-11.890781</c:v>
                </c:pt>
                <c:pt idx="167">
                  <c:v>-11.971474000000001</c:v>
                </c:pt>
                <c:pt idx="168">
                  <c:v>-11.941031000000001</c:v>
                </c:pt>
                <c:pt idx="169">
                  <c:v>-11.984455000000001</c:v>
                </c:pt>
                <c:pt idx="170">
                  <c:v>-11.913413</c:v>
                </c:pt>
                <c:pt idx="171">
                  <c:v>-11.841635999999999</c:v>
                </c:pt>
                <c:pt idx="172">
                  <c:v>-11.592839</c:v>
                </c:pt>
                <c:pt idx="173">
                  <c:v>-11.528736</c:v>
                </c:pt>
                <c:pt idx="174">
                  <c:v>-11.429776</c:v>
                </c:pt>
                <c:pt idx="175">
                  <c:v>-11.414796000000001</c:v>
                </c:pt>
                <c:pt idx="176">
                  <c:v>-11.340401</c:v>
                </c:pt>
                <c:pt idx="177">
                  <c:v>-11.476901</c:v>
                </c:pt>
                <c:pt idx="178">
                  <c:v>-11.545750999999999</c:v>
                </c:pt>
                <c:pt idx="179">
                  <c:v>-11.676302</c:v>
                </c:pt>
                <c:pt idx="180">
                  <c:v>-12.044981</c:v>
                </c:pt>
                <c:pt idx="181">
                  <c:v>-13.766242</c:v>
                </c:pt>
                <c:pt idx="182">
                  <c:v>-14.745265</c:v>
                </c:pt>
                <c:pt idx="183">
                  <c:v>-15.979755000000001</c:v>
                </c:pt>
                <c:pt idx="184">
                  <c:v>-15.878466</c:v>
                </c:pt>
                <c:pt idx="185">
                  <c:v>-15.616491999999999</c:v>
                </c:pt>
                <c:pt idx="186">
                  <c:v>-14.164096000000001</c:v>
                </c:pt>
                <c:pt idx="187">
                  <c:v>-13.348471</c:v>
                </c:pt>
                <c:pt idx="188">
                  <c:v>-14.132145</c:v>
                </c:pt>
                <c:pt idx="189">
                  <c:v>-15.101623999999999</c:v>
                </c:pt>
                <c:pt idx="190">
                  <c:v>-17.385722999999999</c:v>
                </c:pt>
                <c:pt idx="191">
                  <c:v>-21.997881</c:v>
                </c:pt>
                <c:pt idx="192">
                  <c:v>-23.167539999999999</c:v>
                </c:pt>
                <c:pt idx="193">
                  <c:v>-22.104804999999999</c:v>
                </c:pt>
                <c:pt idx="194">
                  <c:v>-23.474084999999999</c:v>
                </c:pt>
                <c:pt idx="195">
                  <c:v>-22.627465999999998</c:v>
                </c:pt>
                <c:pt idx="196">
                  <c:v>-19.666581999999998</c:v>
                </c:pt>
                <c:pt idx="197">
                  <c:v>-24.962885</c:v>
                </c:pt>
                <c:pt idx="198">
                  <c:v>-29.768180999999998</c:v>
                </c:pt>
                <c:pt idx="199">
                  <c:v>-33.259514000000003</c:v>
                </c:pt>
                <c:pt idx="200">
                  <c:v>-37.532398000000001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E214-40A3-8FF3-7129B99B2001}"/>
            </c:ext>
          </c:extLst>
        </c:ser>
        <c:ser>
          <c:idx val="2"/>
          <c:order val="1"/>
          <c:tx>
            <c:strRef>
              <c:f>CLvsLO!$R$2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-78.401000999999994</c:v>
                </c:pt>
                <c:pt idx="1">
                  <c:v>-78.529410999999996</c:v>
                </c:pt>
                <c:pt idx="2">
                  <c:v>-76.352783000000002</c:v>
                </c:pt>
                <c:pt idx="3">
                  <c:v>-75.807388000000003</c:v>
                </c:pt>
                <c:pt idx="4">
                  <c:v>-73.666634000000002</c:v>
                </c:pt>
                <c:pt idx="5">
                  <c:v>-74.768173000000004</c:v>
                </c:pt>
                <c:pt idx="6">
                  <c:v>-73.670501999999999</c:v>
                </c:pt>
                <c:pt idx="7">
                  <c:v>-75.533141999999998</c:v>
                </c:pt>
                <c:pt idx="8">
                  <c:v>-74.945533999999995</c:v>
                </c:pt>
                <c:pt idx="9">
                  <c:v>-77.640738999999996</c:v>
                </c:pt>
                <c:pt idx="10">
                  <c:v>-74.446395999999993</c:v>
                </c:pt>
                <c:pt idx="11">
                  <c:v>-76.003203999999997</c:v>
                </c:pt>
                <c:pt idx="12">
                  <c:v>-74.692276000000007</c:v>
                </c:pt>
                <c:pt idx="13">
                  <c:v>-75.468474999999998</c:v>
                </c:pt>
                <c:pt idx="14">
                  <c:v>-75.819061000000005</c:v>
                </c:pt>
                <c:pt idx="15">
                  <c:v>-73.715652000000006</c:v>
                </c:pt>
                <c:pt idx="16">
                  <c:v>-70.095710999999994</c:v>
                </c:pt>
                <c:pt idx="17">
                  <c:v>-66.726944000000003</c:v>
                </c:pt>
                <c:pt idx="18">
                  <c:v>-60.050587</c:v>
                </c:pt>
                <c:pt idx="19">
                  <c:v>-49.101745999999999</c:v>
                </c:pt>
                <c:pt idx="20">
                  <c:v>-41.702126</c:v>
                </c:pt>
                <c:pt idx="21">
                  <c:v>-34.066963000000001</c:v>
                </c:pt>
                <c:pt idx="22">
                  <c:v>-27.798888999999999</c:v>
                </c:pt>
                <c:pt idx="23">
                  <c:v>-23.408342000000001</c:v>
                </c:pt>
                <c:pt idx="24">
                  <c:v>-20.864471000000002</c:v>
                </c:pt>
                <c:pt idx="25">
                  <c:v>-19.023548000000002</c:v>
                </c:pt>
                <c:pt idx="26">
                  <c:v>-17.551722999999999</c:v>
                </c:pt>
                <c:pt idx="27">
                  <c:v>-16.413425</c:v>
                </c:pt>
                <c:pt idx="28">
                  <c:v>-15.259942000000001</c:v>
                </c:pt>
                <c:pt idx="29">
                  <c:v>-14.269149000000001</c:v>
                </c:pt>
                <c:pt idx="30">
                  <c:v>-13.291041</c:v>
                </c:pt>
                <c:pt idx="31">
                  <c:v>-12.395441999999999</c:v>
                </c:pt>
                <c:pt idx="32">
                  <c:v>-11.603056</c:v>
                </c:pt>
                <c:pt idx="33">
                  <c:v>-10.826385</c:v>
                </c:pt>
                <c:pt idx="34">
                  <c:v>-10.148493999999999</c:v>
                </c:pt>
                <c:pt idx="35">
                  <c:v>-9.4754181000000006</c:v>
                </c:pt>
                <c:pt idx="36">
                  <c:v>-8.8453665000000008</c:v>
                </c:pt>
                <c:pt idx="37">
                  <c:v>-8.2863941000000008</c:v>
                </c:pt>
                <c:pt idx="38">
                  <c:v>-7.8169450999999999</c:v>
                </c:pt>
                <c:pt idx="39">
                  <c:v>-7.3640131999999996</c:v>
                </c:pt>
                <c:pt idx="40">
                  <c:v>-7.0159845000000001</c:v>
                </c:pt>
                <c:pt idx="41">
                  <c:v>-6.7941421999999996</c:v>
                </c:pt>
                <c:pt idx="42">
                  <c:v>-6.6540607999999999</c:v>
                </c:pt>
                <c:pt idx="43">
                  <c:v>-6.5656571000000001</c:v>
                </c:pt>
                <c:pt idx="44">
                  <c:v>-6.5152817000000001</c:v>
                </c:pt>
                <c:pt idx="45">
                  <c:v>-6.5004153000000002</c:v>
                </c:pt>
                <c:pt idx="46">
                  <c:v>-6.4852805</c:v>
                </c:pt>
                <c:pt idx="47">
                  <c:v>-6.4707355</c:v>
                </c:pt>
                <c:pt idx="48">
                  <c:v>-6.4909781999999998</c:v>
                </c:pt>
                <c:pt idx="49">
                  <c:v>-6.4851951999999997</c:v>
                </c:pt>
                <c:pt idx="50">
                  <c:v>-6.5306519999999999</c:v>
                </c:pt>
                <c:pt idx="51">
                  <c:v>-6.6020583999999998</c:v>
                </c:pt>
                <c:pt idx="52">
                  <c:v>-6.6249026999999998</c:v>
                </c:pt>
                <c:pt idx="53">
                  <c:v>-6.6151508999999997</c:v>
                </c:pt>
                <c:pt idx="54">
                  <c:v>-6.6162847999999999</c:v>
                </c:pt>
                <c:pt idx="55">
                  <c:v>-6.5644536000000002</c:v>
                </c:pt>
                <c:pt idx="56">
                  <c:v>-6.5179872999999997</c:v>
                </c:pt>
                <c:pt idx="57">
                  <c:v>-6.5301929000000003</c:v>
                </c:pt>
                <c:pt idx="58">
                  <c:v>-6.61869</c:v>
                </c:pt>
                <c:pt idx="59">
                  <c:v>-6.7193527</c:v>
                </c:pt>
                <c:pt idx="60">
                  <c:v>-6.8301578000000003</c:v>
                </c:pt>
                <c:pt idx="61">
                  <c:v>-6.9210032999999997</c:v>
                </c:pt>
                <c:pt idx="62">
                  <c:v>-7.0466189000000004</c:v>
                </c:pt>
                <c:pt idx="63">
                  <c:v>-7.1630754000000003</c:v>
                </c:pt>
                <c:pt idx="64">
                  <c:v>-7.2989439999999997</c:v>
                </c:pt>
                <c:pt idx="65">
                  <c:v>-7.4475455000000004</c:v>
                </c:pt>
                <c:pt idx="66">
                  <c:v>-7.6307421</c:v>
                </c:pt>
                <c:pt idx="67">
                  <c:v>-7.7890787000000001</c:v>
                </c:pt>
                <c:pt idx="68">
                  <c:v>-7.9018030000000001</c:v>
                </c:pt>
                <c:pt idx="69">
                  <c:v>-7.9167109</c:v>
                </c:pt>
                <c:pt idx="70">
                  <c:v>-7.9391617999999999</c:v>
                </c:pt>
                <c:pt idx="71">
                  <c:v>-7.8875856000000004</c:v>
                </c:pt>
                <c:pt idx="72">
                  <c:v>-7.8474345000000003</c:v>
                </c:pt>
                <c:pt idx="73">
                  <c:v>-7.8376454999999998</c:v>
                </c:pt>
                <c:pt idx="74">
                  <c:v>-7.9225326000000003</c:v>
                </c:pt>
                <c:pt idx="75">
                  <c:v>-7.9890933000000004</c:v>
                </c:pt>
                <c:pt idx="76">
                  <c:v>-8.1127701000000005</c:v>
                </c:pt>
                <c:pt idx="77">
                  <c:v>-8.3069754000000007</c:v>
                </c:pt>
                <c:pt idx="78">
                  <c:v>-8.4312429000000009</c:v>
                </c:pt>
                <c:pt idx="79">
                  <c:v>-8.5525303000000008</c:v>
                </c:pt>
                <c:pt idx="80">
                  <c:v>-8.6985606999999998</c:v>
                </c:pt>
                <c:pt idx="81">
                  <c:v>-8.9223117999999992</c:v>
                </c:pt>
                <c:pt idx="82">
                  <c:v>-9.1162738999999995</c:v>
                </c:pt>
                <c:pt idx="83">
                  <c:v>-9.5453653000000003</c:v>
                </c:pt>
                <c:pt idx="84">
                  <c:v>-10.009802000000001</c:v>
                </c:pt>
                <c:pt idx="85">
                  <c:v>-10.457708</c:v>
                </c:pt>
                <c:pt idx="86">
                  <c:v>-10.733362</c:v>
                </c:pt>
                <c:pt idx="87">
                  <c:v>-10.916338</c:v>
                </c:pt>
                <c:pt idx="88">
                  <c:v>-10.834312000000001</c:v>
                </c:pt>
                <c:pt idx="89">
                  <c:v>-10.536215</c:v>
                </c:pt>
                <c:pt idx="90">
                  <c:v>-10.173515</c:v>
                </c:pt>
                <c:pt idx="91">
                  <c:v>-9.8284111000000003</c:v>
                </c:pt>
                <c:pt idx="92">
                  <c:v>-9.5241690000000006</c:v>
                </c:pt>
                <c:pt idx="93">
                  <c:v>-9.3424168000000005</c:v>
                </c:pt>
                <c:pt idx="94">
                  <c:v>-9.2717217999999999</c:v>
                </c:pt>
                <c:pt idx="95">
                  <c:v>-9.2774096000000004</c:v>
                </c:pt>
                <c:pt idx="96">
                  <c:v>-9.2705584000000005</c:v>
                </c:pt>
                <c:pt idx="97">
                  <c:v>-9.3487443999999993</c:v>
                </c:pt>
                <c:pt idx="98">
                  <c:v>-9.3996543999999993</c:v>
                </c:pt>
                <c:pt idx="99">
                  <c:v>-9.4739237000000003</c:v>
                </c:pt>
                <c:pt idx="100">
                  <c:v>-9.5525512999999993</c:v>
                </c:pt>
                <c:pt idx="101">
                  <c:v>-9.7537269999999996</c:v>
                </c:pt>
                <c:pt idx="102">
                  <c:v>-9.9300995000000007</c:v>
                </c:pt>
                <c:pt idx="103">
                  <c:v>-10.055115000000001</c:v>
                </c:pt>
                <c:pt idx="104">
                  <c:v>-10.200029000000001</c:v>
                </c:pt>
                <c:pt idx="105">
                  <c:v>-10.382709</c:v>
                </c:pt>
                <c:pt idx="106">
                  <c:v>-10.461880000000001</c:v>
                </c:pt>
                <c:pt idx="107">
                  <c:v>-10.446588999999999</c:v>
                </c:pt>
                <c:pt idx="108">
                  <c:v>-10.45905</c:v>
                </c:pt>
                <c:pt idx="109">
                  <c:v>-10.494414000000001</c:v>
                </c:pt>
                <c:pt idx="110">
                  <c:v>-10.447215</c:v>
                </c:pt>
                <c:pt idx="111">
                  <c:v>-10.443897</c:v>
                </c:pt>
                <c:pt idx="112">
                  <c:v>-10.455973999999999</c:v>
                </c:pt>
                <c:pt idx="113">
                  <c:v>-10.460213</c:v>
                </c:pt>
                <c:pt idx="114">
                  <c:v>-10.398519</c:v>
                </c:pt>
                <c:pt idx="115">
                  <c:v>-10.352083</c:v>
                </c:pt>
                <c:pt idx="116">
                  <c:v>-10.318098000000001</c:v>
                </c:pt>
                <c:pt idx="117">
                  <c:v>-10.273485000000001</c:v>
                </c:pt>
                <c:pt idx="118">
                  <c:v>-10.150183999999999</c:v>
                </c:pt>
                <c:pt idx="119">
                  <c:v>-10.00235</c:v>
                </c:pt>
                <c:pt idx="120">
                  <c:v>-9.8746176000000006</c:v>
                </c:pt>
                <c:pt idx="121">
                  <c:v>-9.7301865000000003</c:v>
                </c:pt>
                <c:pt idx="122">
                  <c:v>-9.5973872999999994</c:v>
                </c:pt>
                <c:pt idx="123">
                  <c:v>-9.6416377999999998</c:v>
                </c:pt>
                <c:pt idx="124">
                  <c:v>-9.6697234999999999</c:v>
                </c:pt>
                <c:pt idx="125">
                  <c:v>-9.8090762999999992</c:v>
                </c:pt>
                <c:pt idx="126">
                  <c:v>-9.8894701000000005</c:v>
                </c:pt>
                <c:pt idx="127">
                  <c:v>-10.00023</c:v>
                </c:pt>
                <c:pt idx="128">
                  <c:v>-9.9976634999999998</c:v>
                </c:pt>
                <c:pt idx="129">
                  <c:v>-10.122068000000001</c:v>
                </c:pt>
                <c:pt idx="130">
                  <c:v>-10.02805</c:v>
                </c:pt>
                <c:pt idx="131">
                  <c:v>-10.004923</c:v>
                </c:pt>
                <c:pt idx="132">
                  <c:v>-9.9781656000000005</c:v>
                </c:pt>
                <c:pt idx="133">
                  <c:v>-9.9256925999999996</c:v>
                </c:pt>
                <c:pt idx="134">
                  <c:v>-9.9405231000000001</c:v>
                </c:pt>
                <c:pt idx="135">
                  <c:v>-10.088699</c:v>
                </c:pt>
                <c:pt idx="136">
                  <c:v>-10.184329</c:v>
                </c:pt>
                <c:pt idx="137">
                  <c:v>-10.240653999999999</c:v>
                </c:pt>
                <c:pt idx="138">
                  <c:v>-10.309233000000001</c:v>
                </c:pt>
                <c:pt idx="139">
                  <c:v>-10.354934</c:v>
                </c:pt>
                <c:pt idx="140">
                  <c:v>-10.289695</c:v>
                </c:pt>
                <c:pt idx="141">
                  <c:v>-10.323707000000001</c:v>
                </c:pt>
                <c:pt idx="142">
                  <c:v>-10.443783</c:v>
                </c:pt>
                <c:pt idx="143">
                  <c:v>-10.548996000000001</c:v>
                </c:pt>
                <c:pt idx="144">
                  <c:v>-10.67431</c:v>
                </c:pt>
                <c:pt idx="145">
                  <c:v>-10.856021</c:v>
                </c:pt>
                <c:pt idx="146">
                  <c:v>-10.938549999999999</c:v>
                </c:pt>
                <c:pt idx="147">
                  <c:v>-10.957034999999999</c:v>
                </c:pt>
                <c:pt idx="148">
                  <c:v>-10.953894</c:v>
                </c:pt>
                <c:pt idx="149">
                  <c:v>-10.901716</c:v>
                </c:pt>
                <c:pt idx="150">
                  <c:v>-10.888289</c:v>
                </c:pt>
                <c:pt idx="151">
                  <c:v>-10.969611</c:v>
                </c:pt>
                <c:pt idx="152">
                  <c:v>-11.046782</c:v>
                </c:pt>
                <c:pt idx="153">
                  <c:v>-11.198369</c:v>
                </c:pt>
                <c:pt idx="154">
                  <c:v>-11.307240999999999</c:v>
                </c:pt>
                <c:pt idx="155">
                  <c:v>-11.458155</c:v>
                </c:pt>
                <c:pt idx="156">
                  <c:v>-11.519958000000001</c:v>
                </c:pt>
                <c:pt idx="157">
                  <c:v>-11.604827</c:v>
                </c:pt>
                <c:pt idx="158">
                  <c:v>-11.711217</c:v>
                </c:pt>
                <c:pt idx="159">
                  <c:v>-11.84657</c:v>
                </c:pt>
                <c:pt idx="160">
                  <c:v>-11.88429</c:v>
                </c:pt>
                <c:pt idx="161">
                  <c:v>-11.956783</c:v>
                </c:pt>
                <c:pt idx="162">
                  <c:v>-11.977511</c:v>
                </c:pt>
                <c:pt idx="163">
                  <c:v>-11.976989</c:v>
                </c:pt>
                <c:pt idx="164">
                  <c:v>-11.911809999999999</c:v>
                </c:pt>
                <c:pt idx="165">
                  <c:v>-11.936114</c:v>
                </c:pt>
                <c:pt idx="166">
                  <c:v>-11.979399000000001</c:v>
                </c:pt>
                <c:pt idx="167">
                  <c:v>-12.155234999999999</c:v>
                </c:pt>
                <c:pt idx="168">
                  <c:v>-12.202234000000001</c:v>
                </c:pt>
                <c:pt idx="169">
                  <c:v>-12.282733</c:v>
                </c:pt>
                <c:pt idx="170">
                  <c:v>-12.341844</c:v>
                </c:pt>
                <c:pt idx="171">
                  <c:v>-12.294534000000001</c:v>
                </c:pt>
                <c:pt idx="172">
                  <c:v>-12.139789</c:v>
                </c:pt>
                <c:pt idx="173">
                  <c:v>-12.312651000000001</c:v>
                </c:pt>
                <c:pt idx="174">
                  <c:v>-12.752993</c:v>
                </c:pt>
                <c:pt idx="175">
                  <c:v>-13.758063999999999</c:v>
                </c:pt>
                <c:pt idx="176">
                  <c:v>-14.211862999999999</c:v>
                </c:pt>
                <c:pt idx="177">
                  <c:v>-16.464818999999999</c:v>
                </c:pt>
                <c:pt idx="178">
                  <c:v>-18.300689999999999</c:v>
                </c:pt>
                <c:pt idx="179">
                  <c:v>-20.182597999999999</c:v>
                </c:pt>
                <c:pt idx="180">
                  <c:v>-23.526057999999999</c:v>
                </c:pt>
                <c:pt idx="181">
                  <c:v>-31.655621</c:v>
                </c:pt>
                <c:pt idx="182">
                  <c:v>-36.782859999999999</c:v>
                </c:pt>
                <c:pt idx="183">
                  <c:v>-43.306480000000001</c:v>
                </c:pt>
                <c:pt idx="184">
                  <c:v>-50.771560999999998</c:v>
                </c:pt>
                <c:pt idx="185">
                  <c:v>-55.360275000000001</c:v>
                </c:pt>
                <c:pt idx="186">
                  <c:v>-54.589171999999998</c:v>
                </c:pt>
                <c:pt idx="187">
                  <c:v>-55.017929000000002</c:v>
                </c:pt>
                <c:pt idx="188">
                  <c:v>-57.055762999999999</c:v>
                </c:pt>
                <c:pt idx="189">
                  <c:v>-54.578021999999997</c:v>
                </c:pt>
                <c:pt idx="190">
                  <c:v>-55.704020999999997</c:v>
                </c:pt>
                <c:pt idx="191">
                  <c:v>-59.893303000000003</c:v>
                </c:pt>
                <c:pt idx="192">
                  <c:v>-63.678466999999998</c:v>
                </c:pt>
                <c:pt idx="193">
                  <c:v>-64.356102000000007</c:v>
                </c:pt>
                <c:pt idx="194">
                  <c:v>-68.544357000000005</c:v>
                </c:pt>
                <c:pt idx="195">
                  <c:v>-71.670685000000006</c:v>
                </c:pt>
                <c:pt idx="196">
                  <c:v>-70.177527999999995</c:v>
                </c:pt>
                <c:pt idx="197">
                  <c:v>-69.862082999999998</c:v>
                </c:pt>
                <c:pt idx="198">
                  <c:v>-72.159476999999995</c:v>
                </c:pt>
                <c:pt idx="199">
                  <c:v>-74.205391000000006</c:v>
                </c:pt>
                <c:pt idx="200">
                  <c:v>-74.512527000000006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5"/>
          <c:order val="5"/>
          <c:tx>
            <c:strRef>
              <c:f>CLvsLO!$T$2</c:f>
              <c:strCache>
                <c:ptCount val="1"/>
                <c:pt idx="0">
                  <c:v>+9 dBm</c:v>
                </c:pt>
              </c:strCache>
            </c:strRef>
          </c:tx>
          <c:spPr>
            <a:ln cap="rnd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-72.401611000000003</c:v>
                </c:pt>
                <c:pt idx="1">
                  <c:v>-72.629081999999997</c:v>
                </c:pt>
                <c:pt idx="2">
                  <c:v>-73.206894000000005</c:v>
                </c:pt>
                <c:pt idx="3">
                  <c:v>-74.163077999999999</c:v>
                </c:pt>
                <c:pt idx="4">
                  <c:v>-72.829475000000002</c:v>
                </c:pt>
                <c:pt idx="5">
                  <c:v>-73.480521999999993</c:v>
                </c:pt>
                <c:pt idx="6">
                  <c:v>-74.372596999999999</c:v>
                </c:pt>
                <c:pt idx="7">
                  <c:v>-76.000716999999995</c:v>
                </c:pt>
                <c:pt idx="8">
                  <c:v>-76.875702000000004</c:v>
                </c:pt>
                <c:pt idx="9">
                  <c:v>-77.697044000000005</c:v>
                </c:pt>
                <c:pt idx="10">
                  <c:v>-77.426154999999994</c:v>
                </c:pt>
                <c:pt idx="11">
                  <c:v>-77.953177999999994</c:v>
                </c:pt>
                <c:pt idx="12">
                  <c:v>-76.156906000000006</c:v>
                </c:pt>
                <c:pt idx="13">
                  <c:v>-75.010024999999999</c:v>
                </c:pt>
                <c:pt idx="14">
                  <c:v>-74.671424999999999</c:v>
                </c:pt>
                <c:pt idx="15">
                  <c:v>-75.631530999999995</c:v>
                </c:pt>
                <c:pt idx="16">
                  <c:v>-74.488547999999994</c:v>
                </c:pt>
                <c:pt idx="17">
                  <c:v>-73.762855999999999</c:v>
                </c:pt>
                <c:pt idx="18">
                  <c:v>-72.882935000000003</c:v>
                </c:pt>
                <c:pt idx="19">
                  <c:v>-67.604286000000002</c:v>
                </c:pt>
                <c:pt idx="20">
                  <c:v>-58.777541999999997</c:v>
                </c:pt>
                <c:pt idx="21">
                  <c:v>-49.452919000000001</c:v>
                </c:pt>
                <c:pt idx="22">
                  <c:v>-40.151363000000003</c:v>
                </c:pt>
                <c:pt idx="23">
                  <c:v>-30.367170000000002</c:v>
                </c:pt>
                <c:pt idx="24">
                  <c:v>-24.238543</c:v>
                </c:pt>
                <c:pt idx="25">
                  <c:v>-21.252397999999999</c:v>
                </c:pt>
                <c:pt idx="26">
                  <c:v>-19.209415</c:v>
                </c:pt>
                <c:pt idx="27">
                  <c:v>-17.674709</c:v>
                </c:pt>
                <c:pt idx="28">
                  <c:v>-16.327338999999998</c:v>
                </c:pt>
                <c:pt idx="29">
                  <c:v>-15.179868000000001</c:v>
                </c:pt>
                <c:pt idx="30">
                  <c:v>-14.06976</c:v>
                </c:pt>
                <c:pt idx="31">
                  <c:v>-13.108946</c:v>
                </c:pt>
                <c:pt idx="32">
                  <c:v>-12.261531</c:v>
                </c:pt>
                <c:pt idx="33">
                  <c:v>-11.412277</c:v>
                </c:pt>
                <c:pt idx="34">
                  <c:v>-10.667294999999999</c:v>
                </c:pt>
                <c:pt idx="35">
                  <c:v>-9.9520292000000001</c:v>
                </c:pt>
                <c:pt idx="36">
                  <c:v>-9.2882184999999993</c:v>
                </c:pt>
                <c:pt idx="37">
                  <c:v>-8.7052306999999995</c:v>
                </c:pt>
                <c:pt idx="38">
                  <c:v>-8.2243279999999999</c:v>
                </c:pt>
                <c:pt idx="39">
                  <c:v>-7.7664904999999997</c:v>
                </c:pt>
                <c:pt idx="40">
                  <c:v>-7.4208112000000002</c:v>
                </c:pt>
                <c:pt idx="41">
                  <c:v>-7.1996102000000004</c:v>
                </c:pt>
                <c:pt idx="42">
                  <c:v>-7.0640044</c:v>
                </c:pt>
                <c:pt idx="43">
                  <c:v>-6.9807142999999998</c:v>
                </c:pt>
                <c:pt idx="44">
                  <c:v>-6.9336590999999999</c:v>
                </c:pt>
                <c:pt idx="45">
                  <c:v>-6.9322062000000004</c:v>
                </c:pt>
                <c:pt idx="46">
                  <c:v>-6.9135980999999997</c:v>
                </c:pt>
                <c:pt idx="47">
                  <c:v>-6.8884115000000001</c:v>
                </c:pt>
                <c:pt idx="48">
                  <c:v>-6.8985099999999999</c:v>
                </c:pt>
                <c:pt idx="49">
                  <c:v>-6.8797889000000003</c:v>
                </c:pt>
                <c:pt idx="50">
                  <c:v>-6.8984680000000003</c:v>
                </c:pt>
                <c:pt idx="51">
                  <c:v>-6.9549351000000001</c:v>
                </c:pt>
                <c:pt idx="52">
                  <c:v>-6.9724684000000003</c:v>
                </c:pt>
                <c:pt idx="53">
                  <c:v>-6.9536514</c:v>
                </c:pt>
                <c:pt idx="54">
                  <c:v>-6.9334401999999997</c:v>
                </c:pt>
                <c:pt idx="55">
                  <c:v>-6.8830594999999999</c:v>
                </c:pt>
                <c:pt idx="56">
                  <c:v>-6.8382148999999997</c:v>
                </c:pt>
                <c:pt idx="57">
                  <c:v>-6.8678603000000003</c:v>
                </c:pt>
                <c:pt idx="58">
                  <c:v>-7.0003886</c:v>
                </c:pt>
                <c:pt idx="59">
                  <c:v>-7.1428374999999997</c:v>
                </c:pt>
                <c:pt idx="60">
                  <c:v>-7.2528930000000003</c:v>
                </c:pt>
                <c:pt idx="61">
                  <c:v>-7.3419527999999996</c:v>
                </c:pt>
                <c:pt idx="62">
                  <c:v>-7.4485444999999997</c:v>
                </c:pt>
                <c:pt idx="63">
                  <c:v>-7.5413760999999999</c:v>
                </c:pt>
                <c:pt idx="64">
                  <c:v>-7.6902561</c:v>
                </c:pt>
                <c:pt idx="65">
                  <c:v>-7.8640251000000001</c:v>
                </c:pt>
                <c:pt idx="66">
                  <c:v>-8.0898398999999994</c:v>
                </c:pt>
                <c:pt idx="67">
                  <c:v>-8.3274498000000001</c:v>
                </c:pt>
                <c:pt idx="68">
                  <c:v>-8.5490569999999995</c:v>
                </c:pt>
                <c:pt idx="69">
                  <c:v>-8.6205444</c:v>
                </c:pt>
                <c:pt idx="70">
                  <c:v>-8.7260188999999997</c:v>
                </c:pt>
                <c:pt idx="71">
                  <c:v>-8.7811699000000001</c:v>
                </c:pt>
                <c:pt idx="72">
                  <c:v>-8.7655191000000006</c:v>
                </c:pt>
                <c:pt idx="73">
                  <c:v>-8.8304109999999998</c:v>
                </c:pt>
                <c:pt idx="74">
                  <c:v>-9.0841493999999994</c:v>
                </c:pt>
                <c:pt idx="75">
                  <c:v>-9.3270502000000004</c:v>
                </c:pt>
                <c:pt idx="76">
                  <c:v>-9.6970358000000001</c:v>
                </c:pt>
                <c:pt idx="77">
                  <c:v>-10.466234999999999</c:v>
                </c:pt>
                <c:pt idx="78">
                  <c:v>-10.891397</c:v>
                </c:pt>
                <c:pt idx="79">
                  <c:v>-11.262926999999999</c:v>
                </c:pt>
                <c:pt idx="80">
                  <c:v>-11.799452</c:v>
                </c:pt>
                <c:pt idx="81">
                  <c:v>-12.53271</c:v>
                </c:pt>
                <c:pt idx="82">
                  <c:v>-12.694381</c:v>
                </c:pt>
                <c:pt idx="83">
                  <c:v>-13.285529</c:v>
                </c:pt>
                <c:pt idx="84">
                  <c:v>-13.901273</c:v>
                </c:pt>
                <c:pt idx="85">
                  <c:v>-14.653496000000001</c:v>
                </c:pt>
                <c:pt idx="86">
                  <c:v>-14.683987999999999</c:v>
                </c:pt>
                <c:pt idx="87">
                  <c:v>-15.045538000000001</c:v>
                </c:pt>
                <c:pt idx="88">
                  <c:v>-14.935148999999999</c:v>
                </c:pt>
                <c:pt idx="89">
                  <c:v>-14.418981</c:v>
                </c:pt>
                <c:pt idx="90">
                  <c:v>-13.473364999999999</c:v>
                </c:pt>
                <c:pt idx="91">
                  <c:v>-12.781703</c:v>
                </c:pt>
                <c:pt idx="92">
                  <c:v>-12.055135</c:v>
                </c:pt>
                <c:pt idx="93">
                  <c:v>-11.518867</c:v>
                </c:pt>
                <c:pt idx="94">
                  <c:v>-11.238638999999999</c:v>
                </c:pt>
                <c:pt idx="95">
                  <c:v>-11.182577999999999</c:v>
                </c:pt>
                <c:pt idx="96">
                  <c:v>-11.028248</c:v>
                </c:pt>
                <c:pt idx="97">
                  <c:v>-10.815056</c:v>
                </c:pt>
                <c:pt idx="98">
                  <c:v>-10.709312000000001</c:v>
                </c:pt>
                <c:pt idx="99">
                  <c:v>-10.620467</c:v>
                </c:pt>
                <c:pt idx="100">
                  <c:v>-10.443388000000001</c:v>
                </c:pt>
                <c:pt idx="101">
                  <c:v>-10.556359</c:v>
                </c:pt>
                <c:pt idx="102">
                  <c:v>-10.707777</c:v>
                </c:pt>
                <c:pt idx="103">
                  <c:v>-10.776344999999999</c:v>
                </c:pt>
                <c:pt idx="104">
                  <c:v>-10.902589000000001</c:v>
                </c:pt>
                <c:pt idx="105">
                  <c:v>-11.052358999999999</c:v>
                </c:pt>
                <c:pt idx="106">
                  <c:v>-11.108897000000001</c:v>
                </c:pt>
                <c:pt idx="107">
                  <c:v>-11.066858</c:v>
                </c:pt>
                <c:pt idx="108">
                  <c:v>-11.087002</c:v>
                </c:pt>
                <c:pt idx="109">
                  <c:v>-11.139155000000001</c:v>
                </c:pt>
                <c:pt idx="110">
                  <c:v>-11.121475999999999</c:v>
                </c:pt>
                <c:pt idx="111">
                  <c:v>-11.154083</c:v>
                </c:pt>
                <c:pt idx="112">
                  <c:v>-11.196260000000001</c:v>
                </c:pt>
                <c:pt idx="113">
                  <c:v>-11.218749000000001</c:v>
                </c:pt>
                <c:pt idx="114">
                  <c:v>-11.198611</c:v>
                </c:pt>
                <c:pt idx="115">
                  <c:v>-11.208881999999999</c:v>
                </c:pt>
                <c:pt idx="116">
                  <c:v>-11.226732</c:v>
                </c:pt>
                <c:pt idx="117">
                  <c:v>-11.363547000000001</c:v>
                </c:pt>
                <c:pt idx="118">
                  <c:v>-11.404116999999999</c:v>
                </c:pt>
                <c:pt idx="119">
                  <c:v>-11.331052</c:v>
                </c:pt>
                <c:pt idx="120">
                  <c:v>-11.296771</c:v>
                </c:pt>
                <c:pt idx="121">
                  <c:v>-11.352296000000001</c:v>
                </c:pt>
                <c:pt idx="122">
                  <c:v>-11.108525</c:v>
                </c:pt>
                <c:pt idx="123">
                  <c:v>-11.524065</c:v>
                </c:pt>
                <c:pt idx="124">
                  <c:v>-11.706716999999999</c:v>
                </c:pt>
                <c:pt idx="125">
                  <c:v>-12.285450000000001</c:v>
                </c:pt>
                <c:pt idx="126">
                  <c:v>-12.772729</c:v>
                </c:pt>
                <c:pt idx="127">
                  <c:v>-13.4543</c:v>
                </c:pt>
                <c:pt idx="128">
                  <c:v>-13.545059</c:v>
                </c:pt>
                <c:pt idx="129">
                  <c:v>-14.352822</c:v>
                </c:pt>
                <c:pt idx="130">
                  <c:v>-14.26343</c:v>
                </c:pt>
                <c:pt idx="131">
                  <c:v>-14.231391</c:v>
                </c:pt>
                <c:pt idx="132">
                  <c:v>-14.220988999999999</c:v>
                </c:pt>
                <c:pt idx="133">
                  <c:v>-14.178677</c:v>
                </c:pt>
                <c:pt idx="134">
                  <c:v>-14.441511999999999</c:v>
                </c:pt>
                <c:pt idx="135">
                  <c:v>-15.939757999999999</c:v>
                </c:pt>
                <c:pt idx="136">
                  <c:v>-16.180672000000001</c:v>
                </c:pt>
                <c:pt idx="137">
                  <c:v>-16.011552999999999</c:v>
                </c:pt>
                <c:pt idx="138">
                  <c:v>-15.783189</c:v>
                </c:pt>
                <c:pt idx="139">
                  <c:v>-15.168577000000001</c:v>
                </c:pt>
                <c:pt idx="140">
                  <c:v>-13.285715</c:v>
                </c:pt>
                <c:pt idx="141">
                  <c:v>-13.072482000000001</c:v>
                </c:pt>
                <c:pt idx="142">
                  <c:v>-13.792546</c:v>
                </c:pt>
                <c:pt idx="143">
                  <c:v>-13.998576</c:v>
                </c:pt>
                <c:pt idx="144">
                  <c:v>-14.486694999999999</c:v>
                </c:pt>
                <c:pt idx="145">
                  <c:v>-15.604145000000001</c:v>
                </c:pt>
                <c:pt idx="146">
                  <c:v>-15.259607000000001</c:v>
                </c:pt>
                <c:pt idx="147">
                  <c:v>-14.402255</c:v>
                </c:pt>
                <c:pt idx="148">
                  <c:v>-14.069100000000001</c:v>
                </c:pt>
                <c:pt idx="149">
                  <c:v>-13.260991000000001</c:v>
                </c:pt>
                <c:pt idx="150">
                  <c:v>-12.230688000000001</c:v>
                </c:pt>
                <c:pt idx="151">
                  <c:v>-12.457367</c:v>
                </c:pt>
                <c:pt idx="152">
                  <c:v>-12.746935000000001</c:v>
                </c:pt>
                <c:pt idx="153">
                  <c:v>-12.776532</c:v>
                </c:pt>
                <c:pt idx="154">
                  <c:v>-12.787699999999999</c:v>
                </c:pt>
                <c:pt idx="155">
                  <c:v>-12.986545</c:v>
                </c:pt>
                <c:pt idx="156">
                  <c:v>-12.740551</c:v>
                </c:pt>
                <c:pt idx="157">
                  <c:v>-12.496404</c:v>
                </c:pt>
                <c:pt idx="158">
                  <c:v>-12.69346</c:v>
                </c:pt>
                <c:pt idx="159">
                  <c:v>-12.82809</c:v>
                </c:pt>
                <c:pt idx="160">
                  <c:v>-12.790701</c:v>
                </c:pt>
                <c:pt idx="161">
                  <c:v>-12.934429</c:v>
                </c:pt>
                <c:pt idx="162">
                  <c:v>-12.883505</c:v>
                </c:pt>
                <c:pt idx="163">
                  <c:v>-12.802237999999999</c:v>
                </c:pt>
                <c:pt idx="164">
                  <c:v>-12.798392</c:v>
                </c:pt>
                <c:pt idx="165">
                  <c:v>-12.905832999999999</c:v>
                </c:pt>
                <c:pt idx="166">
                  <c:v>-13.240714000000001</c:v>
                </c:pt>
                <c:pt idx="167">
                  <c:v>-13.872702</c:v>
                </c:pt>
                <c:pt idx="168">
                  <c:v>-14.358155999999999</c:v>
                </c:pt>
                <c:pt idx="169">
                  <c:v>-14.706291</c:v>
                </c:pt>
                <c:pt idx="170">
                  <c:v>-15.97237</c:v>
                </c:pt>
                <c:pt idx="171">
                  <c:v>-16.201141</c:v>
                </c:pt>
                <c:pt idx="172">
                  <c:v>-17.311487</c:v>
                </c:pt>
                <c:pt idx="173">
                  <c:v>-19.822082999999999</c:v>
                </c:pt>
                <c:pt idx="174">
                  <c:v>-24.179808000000001</c:v>
                </c:pt>
                <c:pt idx="175">
                  <c:v>-29.481816999999999</c:v>
                </c:pt>
                <c:pt idx="176">
                  <c:v>-33.789917000000003</c:v>
                </c:pt>
                <c:pt idx="177">
                  <c:v>-40.310642000000001</c:v>
                </c:pt>
                <c:pt idx="178">
                  <c:v>-45.439312000000001</c:v>
                </c:pt>
                <c:pt idx="179">
                  <c:v>-49.360638000000002</c:v>
                </c:pt>
                <c:pt idx="180">
                  <c:v>-54.984744999999997</c:v>
                </c:pt>
                <c:pt idx="181">
                  <c:v>-62.455173000000002</c:v>
                </c:pt>
                <c:pt idx="182">
                  <c:v>-66.160988000000003</c:v>
                </c:pt>
                <c:pt idx="183">
                  <c:v>-69.277610999999993</c:v>
                </c:pt>
                <c:pt idx="184">
                  <c:v>-72.918755000000004</c:v>
                </c:pt>
                <c:pt idx="185">
                  <c:v>-72.386436000000003</c:v>
                </c:pt>
                <c:pt idx="186">
                  <c:v>-72.727920999999995</c:v>
                </c:pt>
                <c:pt idx="187">
                  <c:v>-73.163184999999999</c:v>
                </c:pt>
                <c:pt idx="188">
                  <c:v>-73.609443999999996</c:v>
                </c:pt>
                <c:pt idx="189">
                  <c:v>-73.682381000000007</c:v>
                </c:pt>
                <c:pt idx="190">
                  <c:v>-73.486328</c:v>
                </c:pt>
                <c:pt idx="191">
                  <c:v>-72.054824999999994</c:v>
                </c:pt>
                <c:pt idx="192">
                  <c:v>-72.223335000000006</c:v>
                </c:pt>
                <c:pt idx="193">
                  <c:v>-73.132675000000006</c:v>
                </c:pt>
                <c:pt idx="194">
                  <c:v>-73.425117</c:v>
                </c:pt>
                <c:pt idx="195">
                  <c:v>-73.060012999999998</c:v>
                </c:pt>
                <c:pt idx="196">
                  <c:v>-76.154297</c:v>
                </c:pt>
                <c:pt idx="197">
                  <c:v>-74.699852000000007</c:v>
                </c:pt>
                <c:pt idx="198">
                  <c:v>-76.033928000000003</c:v>
                </c:pt>
                <c:pt idx="199">
                  <c:v>-77.272987000000001</c:v>
                </c:pt>
                <c:pt idx="200">
                  <c:v>-79.978988999999999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CLvsLO!$S$2</c15:sqref>
                        </c15:formulaRef>
                      </c:ext>
                    </c:extLst>
                    <c:strCache>
                      <c:ptCount val="1"/>
                      <c:pt idx="0">
                        <c:v>+5 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CLvsLO!$P$5:$P$205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8</c:v>
                      </c:pt>
                      <c:pt idx="1">
                        <c:v>8.2945449999999994</c:v>
                      </c:pt>
                      <c:pt idx="2">
                        <c:v>8.5890900000000006</c:v>
                      </c:pt>
                      <c:pt idx="3">
                        <c:v>8.8836349999999999</c:v>
                      </c:pt>
                      <c:pt idx="4">
                        <c:v>9.1781799999999993</c:v>
                      </c:pt>
                      <c:pt idx="5">
                        <c:v>9.4727250000000005</c:v>
                      </c:pt>
                      <c:pt idx="6">
                        <c:v>9.7672699999999999</c:v>
                      </c:pt>
                      <c:pt idx="7">
                        <c:v>10.061814999999999</c:v>
                      </c:pt>
                      <c:pt idx="8">
                        <c:v>10.35636</c:v>
                      </c:pt>
                      <c:pt idx="9">
                        <c:v>10.650905</c:v>
                      </c:pt>
                      <c:pt idx="10">
                        <c:v>10.945449999999999</c:v>
                      </c:pt>
                      <c:pt idx="11">
                        <c:v>11.239995</c:v>
                      </c:pt>
                      <c:pt idx="12">
                        <c:v>11.53454</c:v>
                      </c:pt>
                      <c:pt idx="13">
                        <c:v>11.829084999999999</c:v>
                      </c:pt>
                      <c:pt idx="14">
                        <c:v>12.12363</c:v>
                      </c:pt>
                      <c:pt idx="15">
                        <c:v>12.418175</c:v>
                      </c:pt>
                      <c:pt idx="16">
                        <c:v>12.712719999999999</c:v>
                      </c:pt>
                      <c:pt idx="17">
                        <c:v>13.007265</c:v>
                      </c:pt>
                      <c:pt idx="18">
                        <c:v>13.30181</c:v>
                      </c:pt>
                      <c:pt idx="19">
                        <c:v>13.596355000000001</c:v>
                      </c:pt>
                      <c:pt idx="20">
                        <c:v>13.8909</c:v>
                      </c:pt>
                      <c:pt idx="21">
                        <c:v>14.185445</c:v>
                      </c:pt>
                      <c:pt idx="22">
                        <c:v>14.479990000000001</c:v>
                      </c:pt>
                      <c:pt idx="23">
                        <c:v>14.774535</c:v>
                      </c:pt>
                      <c:pt idx="24">
                        <c:v>15.06908</c:v>
                      </c:pt>
                      <c:pt idx="25">
                        <c:v>15.363625000000001</c:v>
                      </c:pt>
                      <c:pt idx="26">
                        <c:v>15.65817</c:v>
                      </c:pt>
                      <c:pt idx="27">
                        <c:v>15.952715</c:v>
                      </c:pt>
                      <c:pt idx="28">
                        <c:v>16.247260000000001</c:v>
                      </c:pt>
                      <c:pt idx="29">
                        <c:v>16.541805</c:v>
                      </c:pt>
                      <c:pt idx="30">
                        <c:v>16.836349999999999</c:v>
                      </c:pt>
                      <c:pt idx="31">
                        <c:v>17.130894999999999</c:v>
                      </c:pt>
                      <c:pt idx="32">
                        <c:v>17.425439999999998</c:v>
                      </c:pt>
                      <c:pt idx="33">
                        <c:v>17.719985000000001</c:v>
                      </c:pt>
                      <c:pt idx="34">
                        <c:v>18.014530000000001</c:v>
                      </c:pt>
                      <c:pt idx="35">
                        <c:v>18.309075</c:v>
                      </c:pt>
                      <c:pt idx="36">
                        <c:v>18.603619999999999</c:v>
                      </c:pt>
                      <c:pt idx="37">
                        <c:v>18.898164999999999</c:v>
                      </c:pt>
                      <c:pt idx="38">
                        <c:v>19.192710000000002</c:v>
                      </c:pt>
                      <c:pt idx="39">
                        <c:v>19.487255000000001</c:v>
                      </c:pt>
                      <c:pt idx="40">
                        <c:v>19.7818</c:v>
                      </c:pt>
                      <c:pt idx="41">
                        <c:v>20.076345</c:v>
                      </c:pt>
                      <c:pt idx="42">
                        <c:v>20.370889999999999</c:v>
                      </c:pt>
                      <c:pt idx="43">
                        <c:v>20.665434999999999</c:v>
                      </c:pt>
                      <c:pt idx="44">
                        <c:v>20.959980000000002</c:v>
                      </c:pt>
                      <c:pt idx="45">
                        <c:v>21.254525000000001</c:v>
                      </c:pt>
                      <c:pt idx="46">
                        <c:v>21.54907</c:v>
                      </c:pt>
                      <c:pt idx="47">
                        <c:v>21.843615</c:v>
                      </c:pt>
                      <c:pt idx="48">
                        <c:v>22.138159999999999</c:v>
                      </c:pt>
                      <c:pt idx="49">
                        <c:v>22.432704999999999</c:v>
                      </c:pt>
                      <c:pt idx="50">
                        <c:v>22.727250000000002</c:v>
                      </c:pt>
                      <c:pt idx="51">
                        <c:v>23.021795000000001</c:v>
                      </c:pt>
                      <c:pt idx="52">
                        <c:v>23.31634</c:v>
                      </c:pt>
                      <c:pt idx="53">
                        <c:v>23.610885</c:v>
                      </c:pt>
                      <c:pt idx="54">
                        <c:v>23.905429999999999</c:v>
                      </c:pt>
                      <c:pt idx="55">
                        <c:v>24.199974999999998</c:v>
                      </c:pt>
                      <c:pt idx="56">
                        <c:v>24.494520000000001</c:v>
                      </c:pt>
                      <c:pt idx="57">
                        <c:v>24.789065000000001</c:v>
                      </c:pt>
                      <c:pt idx="58">
                        <c:v>25.08361</c:v>
                      </c:pt>
                      <c:pt idx="59">
                        <c:v>25.378155</c:v>
                      </c:pt>
                      <c:pt idx="60">
                        <c:v>25.672699999999999</c:v>
                      </c:pt>
                      <c:pt idx="61">
                        <c:v>25.967244999999998</c:v>
                      </c:pt>
                      <c:pt idx="62">
                        <c:v>26.261790000000001</c:v>
                      </c:pt>
                      <c:pt idx="63">
                        <c:v>26.556335000000001</c:v>
                      </c:pt>
                      <c:pt idx="64">
                        <c:v>26.85088</c:v>
                      </c:pt>
                      <c:pt idx="65">
                        <c:v>27.145424999999999</c:v>
                      </c:pt>
                      <c:pt idx="66">
                        <c:v>27.439969999999999</c:v>
                      </c:pt>
                      <c:pt idx="67">
                        <c:v>27.734514999999998</c:v>
                      </c:pt>
                      <c:pt idx="68">
                        <c:v>28.029060000000001</c:v>
                      </c:pt>
                      <c:pt idx="69">
                        <c:v>28.323605000000001</c:v>
                      </c:pt>
                      <c:pt idx="70">
                        <c:v>28.61815</c:v>
                      </c:pt>
                      <c:pt idx="71">
                        <c:v>28.912694999999999</c:v>
                      </c:pt>
                      <c:pt idx="72">
                        <c:v>29.207239999999999</c:v>
                      </c:pt>
                      <c:pt idx="73">
                        <c:v>29.501785000000002</c:v>
                      </c:pt>
                      <c:pt idx="74">
                        <c:v>29.796330000000001</c:v>
                      </c:pt>
                      <c:pt idx="75">
                        <c:v>30.090875</c:v>
                      </c:pt>
                      <c:pt idx="76">
                        <c:v>30.38542</c:v>
                      </c:pt>
                      <c:pt idx="77">
                        <c:v>30.679964999999999</c:v>
                      </c:pt>
                      <c:pt idx="78">
                        <c:v>30.974509999999999</c:v>
                      </c:pt>
                      <c:pt idx="79">
                        <c:v>31.269055000000002</c:v>
                      </c:pt>
                      <c:pt idx="80">
                        <c:v>31.563600000000001</c:v>
                      </c:pt>
                      <c:pt idx="81">
                        <c:v>31.858145</c:v>
                      </c:pt>
                      <c:pt idx="82">
                        <c:v>32.15269</c:v>
                      </c:pt>
                      <c:pt idx="83">
                        <c:v>32.447234999999999</c:v>
                      </c:pt>
                      <c:pt idx="84">
                        <c:v>32.741779999999999</c:v>
                      </c:pt>
                      <c:pt idx="85">
                        <c:v>33.036324999999998</c:v>
                      </c:pt>
                      <c:pt idx="86">
                        <c:v>33.330869999999997</c:v>
                      </c:pt>
                      <c:pt idx="87">
                        <c:v>33.625414999999997</c:v>
                      </c:pt>
                      <c:pt idx="88">
                        <c:v>33.919960000000003</c:v>
                      </c:pt>
                      <c:pt idx="89">
                        <c:v>34.214505000000003</c:v>
                      </c:pt>
                      <c:pt idx="90">
                        <c:v>34.509050000000002</c:v>
                      </c:pt>
                      <c:pt idx="91">
                        <c:v>34.803595000000001</c:v>
                      </c:pt>
                      <c:pt idx="92">
                        <c:v>35.098140000000001</c:v>
                      </c:pt>
                      <c:pt idx="93">
                        <c:v>35.392685</c:v>
                      </c:pt>
                      <c:pt idx="94">
                        <c:v>35.68723</c:v>
                      </c:pt>
                      <c:pt idx="95">
                        <c:v>35.981774999999999</c:v>
                      </c:pt>
                      <c:pt idx="96">
                        <c:v>36.276319999999998</c:v>
                      </c:pt>
                      <c:pt idx="97">
                        <c:v>36.570864999999998</c:v>
                      </c:pt>
                      <c:pt idx="98">
                        <c:v>36.865409999999997</c:v>
                      </c:pt>
                      <c:pt idx="99">
                        <c:v>37.159954999999997</c:v>
                      </c:pt>
                      <c:pt idx="100">
                        <c:v>37.454500000000003</c:v>
                      </c:pt>
                      <c:pt idx="101">
                        <c:v>37.749045000000002</c:v>
                      </c:pt>
                      <c:pt idx="102">
                        <c:v>38.043590000000002</c:v>
                      </c:pt>
                      <c:pt idx="103">
                        <c:v>38.338135000000001</c:v>
                      </c:pt>
                      <c:pt idx="104">
                        <c:v>38.632680000000001</c:v>
                      </c:pt>
                      <c:pt idx="105">
                        <c:v>38.927225</c:v>
                      </c:pt>
                      <c:pt idx="106">
                        <c:v>39.221769999999999</c:v>
                      </c:pt>
                      <c:pt idx="107">
                        <c:v>39.516314999999999</c:v>
                      </c:pt>
                      <c:pt idx="108">
                        <c:v>39.810859999999998</c:v>
                      </c:pt>
                      <c:pt idx="109">
                        <c:v>40.105404999999998</c:v>
                      </c:pt>
                      <c:pt idx="110">
                        <c:v>40.399949999999997</c:v>
                      </c:pt>
                      <c:pt idx="111">
                        <c:v>40.694495000000003</c:v>
                      </c:pt>
                      <c:pt idx="112">
                        <c:v>40.989040000000003</c:v>
                      </c:pt>
                      <c:pt idx="113">
                        <c:v>41.283585000000002</c:v>
                      </c:pt>
                      <c:pt idx="114">
                        <c:v>41.578130000000002</c:v>
                      </c:pt>
                      <c:pt idx="115">
                        <c:v>41.872675000000001</c:v>
                      </c:pt>
                      <c:pt idx="116">
                        <c:v>42.16722</c:v>
                      </c:pt>
                      <c:pt idx="117">
                        <c:v>42.461765</c:v>
                      </c:pt>
                      <c:pt idx="118">
                        <c:v>42.756309999999999</c:v>
                      </c:pt>
                      <c:pt idx="119">
                        <c:v>43.050854999999999</c:v>
                      </c:pt>
                      <c:pt idx="120">
                        <c:v>43.345399999999998</c:v>
                      </c:pt>
                      <c:pt idx="121">
                        <c:v>43.639944999999997</c:v>
                      </c:pt>
                      <c:pt idx="122">
                        <c:v>43.934489999999997</c:v>
                      </c:pt>
                      <c:pt idx="123">
                        <c:v>44.229035000000003</c:v>
                      </c:pt>
                      <c:pt idx="124">
                        <c:v>44.523580000000003</c:v>
                      </c:pt>
                      <c:pt idx="125">
                        <c:v>44.818125000000002</c:v>
                      </c:pt>
                      <c:pt idx="126">
                        <c:v>45.112670000000001</c:v>
                      </c:pt>
                      <c:pt idx="127">
                        <c:v>45.407215000000001</c:v>
                      </c:pt>
                      <c:pt idx="128">
                        <c:v>45.70176</c:v>
                      </c:pt>
                      <c:pt idx="129">
                        <c:v>45.996305</c:v>
                      </c:pt>
                      <c:pt idx="130">
                        <c:v>46.290849999999999</c:v>
                      </c:pt>
                      <c:pt idx="131">
                        <c:v>46.585394999999998</c:v>
                      </c:pt>
                      <c:pt idx="132">
                        <c:v>46.879939999999998</c:v>
                      </c:pt>
                      <c:pt idx="133">
                        <c:v>47.174484999999997</c:v>
                      </c:pt>
                      <c:pt idx="134">
                        <c:v>47.469029999999997</c:v>
                      </c:pt>
                      <c:pt idx="135">
                        <c:v>47.763575000000003</c:v>
                      </c:pt>
                      <c:pt idx="136">
                        <c:v>48.058120000000002</c:v>
                      </c:pt>
                      <c:pt idx="137">
                        <c:v>48.352665000000002</c:v>
                      </c:pt>
                      <c:pt idx="138">
                        <c:v>48.647210000000001</c:v>
                      </c:pt>
                      <c:pt idx="139">
                        <c:v>48.941755000000001</c:v>
                      </c:pt>
                      <c:pt idx="140">
                        <c:v>49.2363</c:v>
                      </c:pt>
                      <c:pt idx="141">
                        <c:v>49.530844999999999</c:v>
                      </c:pt>
                      <c:pt idx="142">
                        <c:v>49.825389999999999</c:v>
                      </c:pt>
                      <c:pt idx="143">
                        <c:v>50.119934999999998</c:v>
                      </c:pt>
                      <c:pt idx="144">
                        <c:v>50.414479999999998</c:v>
                      </c:pt>
                      <c:pt idx="145">
                        <c:v>50.709024999999997</c:v>
                      </c:pt>
                      <c:pt idx="146">
                        <c:v>51.003570000000003</c:v>
                      </c:pt>
                      <c:pt idx="147">
                        <c:v>51.298115000000003</c:v>
                      </c:pt>
                      <c:pt idx="148">
                        <c:v>51.592660000000002</c:v>
                      </c:pt>
                      <c:pt idx="149">
                        <c:v>51.887205000000002</c:v>
                      </c:pt>
                      <c:pt idx="150">
                        <c:v>52.181750000000001</c:v>
                      </c:pt>
                      <c:pt idx="151">
                        <c:v>52.476295</c:v>
                      </c:pt>
                      <c:pt idx="152">
                        <c:v>52.77084</c:v>
                      </c:pt>
                      <c:pt idx="153">
                        <c:v>53.065384999999999</c:v>
                      </c:pt>
                      <c:pt idx="154">
                        <c:v>53.359929999999999</c:v>
                      </c:pt>
                      <c:pt idx="155">
                        <c:v>53.654474999999998</c:v>
                      </c:pt>
                      <c:pt idx="156">
                        <c:v>53.949019999999997</c:v>
                      </c:pt>
                      <c:pt idx="157">
                        <c:v>54.243564999999997</c:v>
                      </c:pt>
                      <c:pt idx="158">
                        <c:v>54.538110000000003</c:v>
                      </c:pt>
                      <c:pt idx="159">
                        <c:v>54.832655000000003</c:v>
                      </c:pt>
                      <c:pt idx="160">
                        <c:v>55.127200000000002</c:v>
                      </c:pt>
                      <c:pt idx="161">
                        <c:v>55.421745000000001</c:v>
                      </c:pt>
                      <c:pt idx="162">
                        <c:v>55.716290000000001</c:v>
                      </c:pt>
                      <c:pt idx="163">
                        <c:v>56.010835</c:v>
                      </c:pt>
                      <c:pt idx="164">
                        <c:v>56.30538</c:v>
                      </c:pt>
                      <c:pt idx="165">
                        <c:v>56.599924999999999</c:v>
                      </c:pt>
                      <c:pt idx="166">
                        <c:v>56.894469999999998</c:v>
                      </c:pt>
                      <c:pt idx="167">
                        <c:v>57.189014999999998</c:v>
                      </c:pt>
                      <c:pt idx="168">
                        <c:v>57.483559999999997</c:v>
                      </c:pt>
                      <c:pt idx="169">
                        <c:v>57.778104999999996</c:v>
                      </c:pt>
                      <c:pt idx="170">
                        <c:v>58.072650000000003</c:v>
                      </c:pt>
                      <c:pt idx="171">
                        <c:v>58.367195000000002</c:v>
                      </c:pt>
                      <c:pt idx="172">
                        <c:v>58.661740000000002</c:v>
                      </c:pt>
                      <c:pt idx="173">
                        <c:v>58.956285000000001</c:v>
                      </c:pt>
                      <c:pt idx="174">
                        <c:v>59.250830000000001</c:v>
                      </c:pt>
                      <c:pt idx="175">
                        <c:v>59.545375</c:v>
                      </c:pt>
                      <c:pt idx="176">
                        <c:v>59.839919999999999</c:v>
                      </c:pt>
                      <c:pt idx="177">
                        <c:v>60.134464999999999</c:v>
                      </c:pt>
                      <c:pt idx="178">
                        <c:v>60.429009999999998</c:v>
                      </c:pt>
                      <c:pt idx="179">
                        <c:v>60.723554999999998</c:v>
                      </c:pt>
                      <c:pt idx="180">
                        <c:v>61.018099999999997</c:v>
                      </c:pt>
                      <c:pt idx="181">
                        <c:v>61.312645000000003</c:v>
                      </c:pt>
                      <c:pt idx="182">
                        <c:v>61.607190000000003</c:v>
                      </c:pt>
                      <c:pt idx="183">
                        <c:v>61.901735000000002</c:v>
                      </c:pt>
                      <c:pt idx="184">
                        <c:v>62.196280000000002</c:v>
                      </c:pt>
                      <c:pt idx="185">
                        <c:v>62.490825000000001</c:v>
                      </c:pt>
                      <c:pt idx="186">
                        <c:v>62.78537</c:v>
                      </c:pt>
                      <c:pt idx="187">
                        <c:v>63.079915</c:v>
                      </c:pt>
                      <c:pt idx="188">
                        <c:v>63.374459999999999</c:v>
                      </c:pt>
                      <c:pt idx="189">
                        <c:v>63.669004999999999</c:v>
                      </c:pt>
                      <c:pt idx="190">
                        <c:v>63.963549999999998</c:v>
                      </c:pt>
                      <c:pt idx="191">
                        <c:v>64.258094999999997</c:v>
                      </c:pt>
                      <c:pt idx="192">
                        <c:v>64.552639999999997</c:v>
                      </c:pt>
                      <c:pt idx="193">
                        <c:v>64.847184999999996</c:v>
                      </c:pt>
                      <c:pt idx="194">
                        <c:v>65.141729999999995</c:v>
                      </c:pt>
                      <c:pt idx="195">
                        <c:v>65.436274999999995</c:v>
                      </c:pt>
                      <c:pt idx="196">
                        <c:v>65.730819999999994</c:v>
                      </c:pt>
                      <c:pt idx="197">
                        <c:v>66.025364999999994</c:v>
                      </c:pt>
                      <c:pt idx="198">
                        <c:v>66.319909999999993</c:v>
                      </c:pt>
                      <c:pt idx="199">
                        <c:v>66.614455000000007</c:v>
                      </c:pt>
                      <c:pt idx="200">
                        <c:v>66.909000000000006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CLvsLO!$S$5:$S$205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-70.396996000000001</c:v>
                      </c:pt>
                      <c:pt idx="1">
                        <c:v>-71.969611999999998</c:v>
                      </c:pt>
                      <c:pt idx="2">
                        <c:v>-71.994254999999995</c:v>
                      </c:pt>
                      <c:pt idx="3">
                        <c:v>-76.326819999999998</c:v>
                      </c:pt>
                      <c:pt idx="4">
                        <c:v>-78.767287999999994</c:v>
                      </c:pt>
                      <c:pt idx="5">
                        <c:v>-78.717110000000005</c:v>
                      </c:pt>
                      <c:pt idx="6">
                        <c:v>-79.414116000000007</c:v>
                      </c:pt>
                      <c:pt idx="7">
                        <c:v>-78.735221999999993</c:v>
                      </c:pt>
                      <c:pt idx="8">
                        <c:v>-79.576690999999997</c:v>
                      </c:pt>
                      <c:pt idx="9">
                        <c:v>-74.093063000000001</c:v>
                      </c:pt>
                      <c:pt idx="10">
                        <c:v>-71.5672</c:v>
                      </c:pt>
                      <c:pt idx="11">
                        <c:v>-72.665244999999999</c:v>
                      </c:pt>
                      <c:pt idx="12">
                        <c:v>-75.445755000000005</c:v>
                      </c:pt>
                      <c:pt idx="13">
                        <c:v>-73.935753000000005</c:v>
                      </c:pt>
                      <c:pt idx="14">
                        <c:v>-72.008751000000004</c:v>
                      </c:pt>
                      <c:pt idx="15">
                        <c:v>-71.968811000000002</c:v>
                      </c:pt>
                      <c:pt idx="16">
                        <c:v>-74.316131999999996</c:v>
                      </c:pt>
                      <c:pt idx="17">
                        <c:v>-78.049408</c:v>
                      </c:pt>
                      <c:pt idx="18">
                        <c:v>-75.946556000000001</c:v>
                      </c:pt>
                      <c:pt idx="19">
                        <c:v>-78.006065000000007</c:v>
                      </c:pt>
                      <c:pt idx="20">
                        <c:v>-74.581467000000004</c:v>
                      </c:pt>
                      <c:pt idx="21">
                        <c:v>-75.237258999999995</c:v>
                      </c:pt>
                      <c:pt idx="22">
                        <c:v>-71.748092999999997</c:v>
                      </c:pt>
                      <c:pt idx="23">
                        <c:v>-68.311058000000003</c:v>
                      </c:pt>
                      <c:pt idx="24">
                        <c:v>-62.600467999999999</c:v>
                      </c:pt>
                      <c:pt idx="25">
                        <c:v>-51.763553999999999</c:v>
                      </c:pt>
                      <c:pt idx="26">
                        <c:v>-42.093502000000001</c:v>
                      </c:pt>
                      <c:pt idx="27">
                        <c:v>-31.492253999999999</c:v>
                      </c:pt>
                      <c:pt idx="28">
                        <c:v>-24.656794000000001</c:v>
                      </c:pt>
                      <c:pt idx="29">
                        <c:v>-19.417545</c:v>
                      </c:pt>
                      <c:pt idx="30">
                        <c:v>-17.483929</c:v>
                      </c:pt>
                      <c:pt idx="31">
                        <c:v>-15.992267</c:v>
                      </c:pt>
                      <c:pt idx="32">
                        <c:v>-14.732704</c:v>
                      </c:pt>
                      <c:pt idx="33">
                        <c:v>-13.497768000000001</c:v>
                      </c:pt>
                      <c:pt idx="34">
                        <c:v>-12.412162</c:v>
                      </c:pt>
                      <c:pt idx="35">
                        <c:v>-11.563637</c:v>
                      </c:pt>
                      <c:pt idx="36">
                        <c:v>-10.773942</c:v>
                      </c:pt>
                      <c:pt idx="37">
                        <c:v>-10.146634000000001</c:v>
                      </c:pt>
                      <c:pt idx="38">
                        <c:v>-9.4618444000000004</c:v>
                      </c:pt>
                      <c:pt idx="39">
                        <c:v>-8.9932432000000002</c:v>
                      </c:pt>
                      <c:pt idx="40">
                        <c:v>-8.6499471999999997</c:v>
                      </c:pt>
                      <c:pt idx="41">
                        <c:v>-8.5162516000000004</c:v>
                      </c:pt>
                      <c:pt idx="42">
                        <c:v>-8.4670649000000004</c:v>
                      </c:pt>
                      <c:pt idx="43">
                        <c:v>-8.5255136</c:v>
                      </c:pt>
                      <c:pt idx="44">
                        <c:v>-8.5070256999999998</c:v>
                      </c:pt>
                      <c:pt idx="45">
                        <c:v>-8.4171619</c:v>
                      </c:pt>
                      <c:pt idx="46">
                        <c:v>-8.3652382000000003</c:v>
                      </c:pt>
                      <c:pt idx="47">
                        <c:v>-8.3412389999999998</c:v>
                      </c:pt>
                      <c:pt idx="48">
                        <c:v>-8.2803965000000002</c:v>
                      </c:pt>
                      <c:pt idx="49">
                        <c:v>-8.2474603999999996</c:v>
                      </c:pt>
                      <c:pt idx="50">
                        <c:v>-8.1318617</c:v>
                      </c:pt>
                      <c:pt idx="51">
                        <c:v>-8.1398572999999992</c:v>
                      </c:pt>
                      <c:pt idx="52">
                        <c:v>-8.1602411000000004</c:v>
                      </c:pt>
                      <c:pt idx="53">
                        <c:v>-8.2644157000000007</c:v>
                      </c:pt>
                      <c:pt idx="54">
                        <c:v>-8.2711897000000008</c:v>
                      </c:pt>
                      <c:pt idx="55">
                        <c:v>-8.0656251999999995</c:v>
                      </c:pt>
                      <c:pt idx="56">
                        <c:v>-8.0660229000000001</c:v>
                      </c:pt>
                      <c:pt idx="57">
                        <c:v>-8.1221533000000008</c:v>
                      </c:pt>
                      <c:pt idx="58">
                        <c:v>-8.3818531000000007</c:v>
                      </c:pt>
                      <c:pt idx="59">
                        <c:v>-8.6702013000000004</c:v>
                      </c:pt>
                      <c:pt idx="60">
                        <c:v>-8.8941678999999993</c:v>
                      </c:pt>
                      <c:pt idx="61">
                        <c:v>-8.9640093000000007</c:v>
                      </c:pt>
                      <c:pt idx="62">
                        <c:v>-9.1570424999999993</c:v>
                      </c:pt>
                      <c:pt idx="63">
                        <c:v>-9.5749683000000001</c:v>
                      </c:pt>
                      <c:pt idx="64">
                        <c:v>-10.448696999999999</c:v>
                      </c:pt>
                      <c:pt idx="65">
                        <c:v>-12.19566</c:v>
                      </c:pt>
                      <c:pt idx="66">
                        <c:v>-12.957319999999999</c:v>
                      </c:pt>
                      <c:pt idx="67">
                        <c:v>-13.846489</c:v>
                      </c:pt>
                      <c:pt idx="68">
                        <c:v>-14.239532000000001</c:v>
                      </c:pt>
                      <c:pt idx="69">
                        <c:v>-17.172491000000001</c:v>
                      </c:pt>
                      <c:pt idx="70">
                        <c:v>-18.400289999999998</c:v>
                      </c:pt>
                      <c:pt idx="71">
                        <c:v>-19.652359000000001</c:v>
                      </c:pt>
                      <c:pt idx="72">
                        <c:v>-21.457235000000001</c:v>
                      </c:pt>
                      <c:pt idx="73">
                        <c:v>-22.065162999999998</c:v>
                      </c:pt>
                      <c:pt idx="74">
                        <c:v>-26.337498</c:v>
                      </c:pt>
                      <c:pt idx="75">
                        <c:v>-30.822801999999999</c:v>
                      </c:pt>
                      <c:pt idx="76">
                        <c:v>-38.382126</c:v>
                      </c:pt>
                      <c:pt idx="77">
                        <c:v>-45.094830000000002</c:v>
                      </c:pt>
                      <c:pt idx="78">
                        <c:v>-53.225707999999997</c:v>
                      </c:pt>
                      <c:pt idx="79">
                        <c:v>-58.839602999999997</c:v>
                      </c:pt>
                      <c:pt idx="80">
                        <c:v>-60.911071999999997</c:v>
                      </c:pt>
                      <c:pt idx="81">
                        <c:v>-60.106662999999998</c:v>
                      </c:pt>
                      <c:pt idx="82">
                        <c:v>-62.495930000000001</c:v>
                      </c:pt>
                      <c:pt idx="83">
                        <c:v>-62.60651</c:v>
                      </c:pt>
                      <c:pt idx="84">
                        <c:v>-63.110069000000003</c:v>
                      </c:pt>
                      <c:pt idx="85">
                        <c:v>-62.497230999999999</c:v>
                      </c:pt>
                      <c:pt idx="86">
                        <c:v>-67.444610999999995</c:v>
                      </c:pt>
                      <c:pt idx="87">
                        <c:v>-70.052657999999994</c:v>
                      </c:pt>
                      <c:pt idx="88">
                        <c:v>-71.169983000000002</c:v>
                      </c:pt>
                      <c:pt idx="89">
                        <c:v>-67.452186999999995</c:v>
                      </c:pt>
                      <c:pt idx="90">
                        <c:v>-63.392262000000002</c:v>
                      </c:pt>
                      <c:pt idx="91">
                        <c:v>-60.343048000000003</c:v>
                      </c:pt>
                      <c:pt idx="92">
                        <c:v>-56.932887999999998</c:v>
                      </c:pt>
                      <c:pt idx="93">
                        <c:v>-56.757088000000003</c:v>
                      </c:pt>
                      <c:pt idx="94">
                        <c:v>-54.181744000000002</c:v>
                      </c:pt>
                      <c:pt idx="95">
                        <c:v>-52.156433</c:v>
                      </c:pt>
                      <c:pt idx="96">
                        <c:v>-51.121215999999997</c:v>
                      </c:pt>
                      <c:pt idx="97">
                        <c:v>-47.235981000000002</c:v>
                      </c:pt>
                      <c:pt idx="98">
                        <c:v>-41.582625999999998</c:v>
                      </c:pt>
                      <c:pt idx="99">
                        <c:v>-33.853096000000001</c:v>
                      </c:pt>
                      <c:pt idx="100">
                        <c:v>-27.150084</c:v>
                      </c:pt>
                      <c:pt idx="101">
                        <c:v>-24.217600000000001</c:v>
                      </c:pt>
                      <c:pt idx="102">
                        <c:v>-20.098661</c:v>
                      </c:pt>
                      <c:pt idx="103">
                        <c:v>-20.928045000000001</c:v>
                      </c:pt>
                      <c:pt idx="104">
                        <c:v>-20.030456999999998</c:v>
                      </c:pt>
                      <c:pt idx="105">
                        <c:v>-18.757607</c:v>
                      </c:pt>
                      <c:pt idx="106">
                        <c:v>-17.176469999999998</c:v>
                      </c:pt>
                      <c:pt idx="107">
                        <c:v>-16.416278999999999</c:v>
                      </c:pt>
                      <c:pt idx="108">
                        <c:v>-16.316486000000001</c:v>
                      </c:pt>
                      <c:pt idx="109">
                        <c:v>-17.125900000000001</c:v>
                      </c:pt>
                      <c:pt idx="110">
                        <c:v>-17.862870999999998</c:v>
                      </c:pt>
                      <c:pt idx="111">
                        <c:v>-19.759723999999999</c:v>
                      </c:pt>
                      <c:pt idx="112">
                        <c:v>-22.468544000000001</c:v>
                      </c:pt>
                      <c:pt idx="113">
                        <c:v>-24.937131999999998</c:v>
                      </c:pt>
                      <c:pt idx="114">
                        <c:v>-26.935870999999999</c:v>
                      </c:pt>
                      <c:pt idx="115">
                        <c:v>-28.820879000000001</c:v>
                      </c:pt>
                      <c:pt idx="116">
                        <c:v>-33.334904000000002</c:v>
                      </c:pt>
                      <c:pt idx="117">
                        <c:v>-37.179519999999997</c:v>
                      </c:pt>
                      <c:pt idx="118">
                        <c:v>-43.809708000000001</c:v>
                      </c:pt>
                      <c:pt idx="119">
                        <c:v>-48.230224999999997</c:v>
                      </c:pt>
                      <c:pt idx="120">
                        <c:v>-49.851897999999998</c:v>
                      </c:pt>
                      <c:pt idx="121">
                        <c:v>-47.878456</c:v>
                      </c:pt>
                      <c:pt idx="122">
                        <c:v>-49.299979999999998</c:v>
                      </c:pt>
                      <c:pt idx="123">
                        <c:v>-47.167473000000001</c:v>
                      </c:pt>
                      <c:pt idx="124">
                        <c:v>-52.643889999999999</c:v>
                      </c:pt>
                      <c:pt idx="125">
                        <c:v>-52.249125999999997</c:v>
                      </c:pt>
                      <c:pt idx="126">
                        <c:v>-63.207199000000003</c:v>
                      </c:pt>
                      <c:pt idx="127">
                        <c:v>-63.338572999999997</c:v>
                      </c:pt>
                      <c:pt idx="128">
                        <c:v>-66.656554999999997</c:v>
                      </c:pt>
                      <c:pt idx="129">
                        <c:v>-64.128051999999997</c:v>
                      </c:pt>
                      <c:pt idx="130">
                        <c:v>-66.943038999999999</c:v>
                      </c:pt>
                      <c:pt idx="131">
                        <c:v>-66.138892999999996</c:v>
                      </c:pt>
                      <c:pt idx="132">
                        <c:v>-66.414451999999997</c:v>
                      </c:pt>
                      <c:pt idx="133">
                        <c:v>-63.991512</c:v>
                      </c:pt>
                      <c:pt idx="134">
                        <c:v>-65.083252000000002</c:v>
                      </c:pt>
                      <c:pt idx="135">
                        <c:v>-71.779121000000004</c:v>
                      </c:pt>
                      <c:pt idx="136">
                        <c:v>-73.228485000000006</c:v>
                      </c:pt>
                      <c:pt idx="137">
                        <c:v>-74.173561000000007</c:v>
                      </c:pt>
                      <c:pt idx="138">
                        <c:v>-68.315628000000004</c:v>
                      </c:pt>
                      <c:pt idx="139">
                        <c:v>-67.491202999999999</c:v>
                      </c:pt>
                      <c:pt idx="140">
                        <c:v>-67.496032999999997</c:v>
                      </c:pt>
                      <c:pt idx="141">
                        <c:v>-63.737827000000003</c:v>
                      </c:pt>
                      <c:pt idx="142">
                        <c:v>-65.404799999999994</c:v>
                      </c:pt>
                      <c:pt idx="143">
                        <c:v>-62.785834999999999</c:v>
                      </c:pt>
                      <c:pt idx="144">
                        <c:v>-65.568450999999996</c:v>
                      </c:pt>
                      <c:pt idx="145">
                        <c:v>-64.252724000000001</c:v>
                      </c:pt>
                      <c:pt idx="146">
                        <c:v>-73.433739000000003</c:v>
                      </c:pt>
                      <c:pt idx="147">
                        <c:v>-70.824248999999995</c:v>
                      </c:pt>
                      <c:pt idx="148">
                        <c:v>-66.988274000000004</c:v>
                      </c:pt>
                      <c:pt idx="149">
                        <c:v>-55.050106</c:v>
                      </c:pt>
                      <c:pt idx="150">
                        <c:v>-54.806465000000003</c:v>
                      </c:pt>
                      <c:pt idx="151">
                        <c:v>-51.768096999999997</c:v>
                      </c:pt>
                      <c:pt idx="152">
                        <c:v>-55.008549000000002</c:v>
                      </c:pt>
                      <c:pt idx="153">
                        <c:v>-58.784184000000003</c:v>
                      </c:pt>
                      <c:pt idx="154">
                        <c:v>-56.055610999999999</c:v>
                      </c:pt>
                      <c:pt idx="155">
                        <c:v>-50.560786999999998</c:v>
                      </c:pt>
                      <c:pt idx="156">
                        <c:v>-45.313296999999999</c:v>
                      </c:pt>
                      <c:pt idx="157">
                        <c:v>-42.805999999999997</c:v>
                      </c:pt>
                      <c:pt idx="158">
                        <c:v>-42.047215000000001</c:v>
                      </c:pt>
                      <c:pt idx="159">
                        <c:v>-42.604404000000002</c:v>
                      </c:pt>
                      <c:pt idx="160">
                        <c:v>-46.811348000000002</c:v>
                      </c:pt>
                      <c:pt idx="161">
                        <c:v>-45.267646999999997</c:v>
                      </c:pt>
                      <c:pt idx="162">
                        <c:v>-42.654899999999998</c:v>
                      </c:pt>
                      <c:pt idx="163">
                        <c:v>-37.650719000000002</c:v>
                      </c:pt>
                      <c:pt idx="164">
                        <c:v>-35.868744</c:v>
                      </c:pt>
                      <c:pt idx="165">
                        <c:v>-37.670307000000001</c:v>
                      </c:pt>
                      <c:pt idx="166">
                        <c:v>-43.788074000000002</c:v>
                      </c:pt>
                      <c:pt idx="167">
                        <c:v>-52.920386999999998</c:v>
                      </c:pt>
                      <c:pt idx="168">
                        <c:v>-59.073974999999997</c:v>
                      </c:pt>
                      <c:pt idx="169">
                        <c:v>-65.323570000000004</c:v>
                      </c:pt>
                      <c:pt idx="170">
                        <c:v>-65.750572000000005</c:v>
                      </c:pt>
                      <c:pt idx="171">
                        <c:v>-69.063147999999998</c:v>
                      </c:pt>
                      <c:pt idx="172">
                        <c:v>-68.745887999999994</c:v>
                      </c:pt>
                      <c:pt idx="173">
                        <c:v>-70.347633000000002</c:v>
                      </c:pt>
                      <c:pt idx="174">
                        <c:v>-67.797066000000001</c:v>
                      </c:pt>
                      <c:pt idx="175">
                        <c:v>-74.208777999999995</c:v>
                      </c:pt>
                      <c:pt idx="176">
                        <c:v>-75.229736000000003</c:v>
                      </c:pt>
                      <c:pt idx="177">
                        <c:v>-79.863990999999999</c:v>
                      </c:pt>
                      <c:pt idx="178">
                        <c:v>-77.168364999999994</c:v>
                      </c:pt>
                      <c:pt idx="179">
                        <c:v>-76.68383</c:v>
                      </c:pt>
                      <c:pt idx="180">
                        <c:v>-79.465789999999998</c:v>
                      </c:pt>
                      <c:pt idx="181">
                        <c:v>-79.224739</c:v>
                      </c:pt>
                      <c:pt idx="182">
                        <c:v>-82.518730000000005</c:v>
                      </c:pt>
                      <c:pt idx="183">
                        <c:v>-82.912132</c:v>
                      </c:pt>
                      <c:pt idx="184">
                        <c:v>-80.858565999999996</c:v>
                      </c:pt>
                      <c:pt idx="185">
                        <c:v>-78.593902999999997</c:v>
                      </c:pt>
                      <c:pt idx="186">
                        <c:v>-69.659683000000001</c:v>
                      </c:pt>
                      <c:pt idx="187">
                        <c:v>-71.989784</c:v>
                      </c:pt>
                      <c:pt idx="188">
                        <c:v>-74.567397999999997</c:v>
                      </c:pt>
                      <c:pt idx="189">
                        <c:v>-77.456031999999993</c:v>
                      </c:pt>
                      <c:pt idx="190">
                        <c:v>-75.778892999999997</c:v>
                      </c:pt>
                      <c:pt idx="191">
                        <c:v>-74.816642999999999</c:v>
                      </c:pt>
                      <c:pt idx="192">
                        <c:v>-72.619606000000005</c:v>
                      </c:pt>
                      <c:pt idx="193">
                        <c:v>-73.695617999999996</c:v>
                      </c:pt>
                      <c:pt idx="194">
                        <c:v>-71.891486999999998</c:v>
                      </c:pt>
                      <c:pt idx="195">
                        <c:v>-71.116012999999995</c:v>
                      </c:pt>
                      <c:pt idx="196">
                        <c:v>-69.026756000000006</c:v>
                      </c:pt>
                      <c:pt idx="197">
                        <c:v>-69.606414999999998</c:v>
                      </c:pt>
                      <c:pt idx="198">
                        <c:v>-71.070503000000002</c:v>
                      </c:pt>
                      <c:pt idx="199">
                        <c:v>-72.683600999999996</c:v>
                      </c:pt>
                      <c:pt idx="200">
                        <c:v>-72.665915999999996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214-40A3-8FF3-7129B99B2001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CLvsLO!$U$2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CLvsLO!$P$5:$P$205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8</c:v>
                      </c:pt>
                      <c:pt idx="1">
                        <c:v>8.2945449999999994</c:v>
                      </c:pt>
                      <c:pt idx="2">
                        <c:v>8.5890900000000006</c:v>
                      </c:pt>
                      <c:pt idx="3">
                        <c:v>8.8836349999999999</c:v>
                      </c:pt>
                      <c:pt idx="4">
                        <c:v>9.1781799999999993</c:v>
                      </c:pt>
                      <c:pt idx="5">
                        <c:v>9.4727250000000005</c:v>
                      </c:pt>
                      <c:pt idx="6">
                        <c:v>9.7672699999999999</c:v>
                      </c:pt>
                      <c:pt idx="7">
                        <c:v>10.061814999999999</c:v>
                      </c:pt>
                      <c:pt idx="8">
                        <c:v>10.35636</c:v>
                      </c:pt>
                      <c:pt idx="9">
                        <c:v>10.650905</c:v>
                      </c:pt>
                      <c:pt idx="10">
                        <c:v>10.945449999999999</c:v>
                      </c:pt>
                      <c:pt idx="11">
                        <c:v>11.239995</c:v>
                      </c:pt>
                      <c:pt idx="12">
                        <c:v>11.53454</c:v>
                      </c:pt>
                      <c:pt idx="13">
                        <c:v>11.829084999999999</c:v>
                      </c:pt>
                      <c:pt idx="14">
                        <c:v>12.12363</c:v>
                      </c:pt>
                      <c:pt idx="15">
                        <c:v>12.418175</c:v>
                      </c:pt>
                      <c:pt idx="16">
                        <c:v>12.712719999999999</c:v>
                      </c:pt>
                      <c:pt idx="17">
                        <c:v>13.007265</c:v>
                      </c:pt>
                      <c:pt idx="18">
                        <c:v>13.30181</c:v>
                      </c:pt>
                      <c:pt idx="19">
                        <c:v>13.596355000000001</c:v>
                      </c:pt>
                      <c:pt idx="20">
                        <c:v>13.8909</c:v>
                      </c:pt>
                      <c:pt idx="21">
                        <c:v>14.185445</c:v>
                      </c:pt>
                      <c:pt idx="22">
                        <c:v>14.479990000000001</c:v>
                      </c:pt>
                      <c:pt idx="23">
                        <c:v>14.774535</c:v>
                      </c:pt>
                      <c:pt idx="24">
                        <c:v>15.06908</c:v>
                      </c:pt>
                      <c:pt idx="25">
                        <c:v>15.363625000000001</c:v>
                      </c:pt>
                      <c:pt idx="26">
                        <c:v>15.65817</c:v>
                      </c:pt>
                      <c:pt idx="27">
                        <c:v>15.952715</c:v>
                      </c:pt>
                      <c:pt idx="28">
                        <c:v>16.247260000000001</c:v>
                      </c:pt>
                      <c:pt idx="29">
                        <c:v>16.541805</c:v>
                      </c:pt>
                      <c:pt idx="30">
                        <c:v>16.836349999999999</c:v>
                      </c:pt>
                      <c:pt idx="31">
                        <c:v>17.130894999999999</c:v>
                      </c:pt>
                      <c:pt idx="32">
                        <c:v>17.425439999999998</c:v>
                      </c:pt>
                      <c:pt idx="33">
                        <c:v>17.719985000000001</c:v>
                      </c:pt>
                      <c:pt idx="34">
                        <c:v>18.014530000000001</c:v>
                      </c:pt>
                      <c:pt idx="35">
                        <c:v>18.309075</c:v>
                      </c:pt>
                      <c:pt idx="36">
                        <c:v>18.603619999999999</c:v>
                      </c:pt>
                      <c:pt idx="37">
                        <c:v>18.898164999999999</c:v>
                      </c:pt>
                      <c:pt idx="38">
                        <c:v>19.192710000000002</c:v>
                      </c:pt>
                      <c:pt idx="39">
                        <c:v>19.487255000000001</c:v>
                      </c:pt>
                      <c:pt idx="40">
                        <c:v>19.7818</c:v>
                      </c:pt>
                      <c:pt idx="41">
                        <c:v>20.076345</c:v>
                      </c:pt>
                      <c:pt idx="42">
                        <c:v>20.370889999999999</c:v>
                      </c:pt>
                      <c:pt idx="43">
                        <c:v>20.665434999999999</c:v>
                      </c:pt>
                      <c:pt idx="44">
                        <c:v>20.959980000000002</c:v>
                      </c:pt>
                      <c:pt idx="45">
                        <c:v>21.254525000000001</c:v>
                      </c:pt>
                      <c:pt idx="46">
                        <c:v>21.54907</c:v>
                      </c:pt>
                      <c:pt idx="47">
                        <c:v>21.843615</c:v>
                      </c:pt>
                      <c:pt idx="48">
                        <c:v>22.138159999999999</c:v>
                      </c:pt>
                      <c:pt idx="49">
                        <c:v>22.432704999999999</c:v>
                      </c:pt>
                      <c:pt idx="50">
                        <c:v>22.727250000000002</c:v>
                      </c:pt>
                      <c:pt idx="51">
                        <c:v>23.021795000000001</c:v>
                      </c:pt>
                      <c:pt idx="52">
                        <c:v>23.31634</c:v>
                      </c:pt>
                      <c:pt idx="53">
                        <c:v>23.610885</c:v>
                      </c:pt>
                      <c:pt idx="54">
                        <c:v>23.905429999999999</c:v>
                      </c:pt>
                      <c:pt idx="55">
                        <c:v>24.199974999999998</c:v>
                      </c:pt>
                      <c:pt idx="56">
                        <c:v>24.494520000000001</c:v>
                      </c:pt>
                      <c:pt idx="57">
                        <c:v>24.789065000000001</c:v>
                      </c:pt>
                      <c:pt idx="58">
                        <c:v>25.08361</c:v>
                      </c:pt>
                      <c:pt idx="59">
                        <c:v>25.378155</c:v>
                      </c:pt>
                      <c:pt idx="60">
                        <c:v>25.672699999999999</c:v>
                      </c:pt>
                      <c:pt idx="61">
                        <c:v>25.967244999999998</c:v>
                      </c:pt>
                      <c:pt idx="62">
                        <c:v>26.261790000000001</c:v>
                      </c:pt>
                      <c:pt idx="63">
                        <c:v>26.556335000000001</c:v>
                      </c:pt>
                      <c:pt idx="64">
                        <c:v>26.85088</c:v>
                      </c:pt>
                      <c:pt idx="65">
                        <c:v>27.145424999999999</c:v>
                      </c:pt>
                      <c:pt idx="66">
                        <c:v>27.439969999999999</c:v>
                      </c:pt>
                      <c:pt idx="67">
                        <c:v>27.734514999999998</c:v>
                      </c:pt>
                      <c:pt idx="68">
                        <c:v>28.029060000000001</c:v>
                      </c:pt>
                      <c:pt idx="69">
                        <c:v>28.323605000000001</c:v>
                      </c:pt>
                      <c:pt idx="70">
                        <c:v>28.61815</c:v>
                      </c:pt>
                      <c:pt idx="71">
                        <c:v>28.912694999999999</c:v>
                      </c:pt>
                      <c:pt idx="72">
                        <c:v>29.207239999999999</c:v>
                      </c:pt>
                      <c:pt idx="73">
                        <c:v>29.501785000000002</c:v>
                      </c:pt>
                      <c:pt idx="74">
                        <c:v>29.796330000000001</c:v>
                      </c:pt>
                      <c:pt idx="75">
                        <c:v>30.090875</c:v>
                      </c:pt>
                      <c:pt idx="76">
                        <c:v>30.38542</c:v>
                      </c:pt>
                      <c:pt idx="77">
                        <c:v>30.679964999999999</c:v>
                      </c:pt>
                      <c:pt idx="78">
                        <c:v>30.974509999999999</c:v>
                      </c:pt>
                      <c:pt idx="79">
                        <c:v>31.269055000000002</c:v>
                      </c:pt>
                      <c:pt idx="80">
                        <c:v>31.563600000000001</c:v>
                      </c:pt>
                      <c:pt idx="81">
                        <c:v>31.858145</c:v>
                      </c:pt>
                      <c:pt idx="82">
                        <c:v>32.15269</c:v>
                      </c:pt>
                      <c:pt idx="83">
                        <c:v>32.447234999999999</c:v>
                      </c:pt>
                      <c:pt idx="84">
                        <c:v>32.741779999999999</c:v>
                      </c:pt>
                      <c:pt idx="85">
                        <c:v>33.036324999999998</c:v>
                      </c:pt>
                      <c:pt idx="86">
                        <c:v>33.330869999999997</c:v>
                      </c:pt>
                      <c:pt idx="87">
                        <c:v>33.625414999999997</c:v>
                      </c:pt>
                      <c:pt idx="88">
                        <c:v>33.919960000000003</c:v>
                      </c:pt>
                      <c:pt idx="89">
                        <c:v>34.214505000000003</c:v>
                      </c:pt>
                      <c:pt idx="90">
                        <c:v>34.509050000000002</c:v>
                      </c:pt>
                      <c:pt idx="91">
                        <c:v>34.803595000000001</c:v>
                      </c:pt>
                      <c:pt idx="92">
                        <c:v>35.098140000000001</c:v>
                      </c:pt>
                      <c:pt idx="93">
                        <c:v>35.392685</c:v>
                      </c:pt>
                      <c:pt idx="94">
                        <c:v>35.68723</c:v>
                      </c:pt>
                      <c:pt idx="95">
                        <c:v>35.981774999999999</c:v>
                      </c:pt>
                      <c:pt idx="96">
                        <c:v>36.276319999999998</c:v>
                      </c:pt>
                      <c:pt idx="97">
                        <c:v>36.570864999999998</c:v>
                      </c:pt>
                      <c:pt idx="98">
                        <c:v>36.865409999999997</c:v>
                      </c:pt>
                      <c:pt idx="99">
                        <c:v>37.159954999999997</c:v>
                      </c:pt>
                      <c:pt idx="100">
                        <c:v>37.454500000000003</c:v>
                      </c:pt>
                      <c:pt idx="101">
                        <c:v>37.749045000000002</c:v>
                      </c:pt>
                      <c:pt idx="102">
                        <c:v>38.043590000000002</c:v>
                      </c:pt>
                      <c:pt idx="103">
                        <c:v>38.338135000000001</c:v>
                      </c:pt>
                      <c:pt idx="104">
                        <c:v>38.632680000000001</c:v>
                      </c:pt>
                      <c:pt idx="105">
                        <c:v>38.927225</c:v>
                      </c:pt>
                      <c:pt idx="106">
                        <c:v>39.221769999999999</c:v>
                      </c:pt>
                      <c:pt idx="107">
                        <c:v>39.516314999999999</c:v>
                      </c:pt>
                      <c:pt idx="108">
                        <c:v>39.810859999999998</c:v>
                      </c:pt>
                      <c:pt idx="109">
                        <c:v>40.105404999999998</c:v>
                      </c:pt>
                      <c:pt idx="110">
                        <c:v>40.399949999999997</c:v>
                      </c:pt>
                      <c:pt idx="111">
                        <c:v>40.694495000000003</c:v>
                      </c:pt>
                      <c:pt idx="112">
                        <c:v>40.989040000000003</c:v>
                      </c:pt>
                      <c:pt idx="113">
                        <c:v>41.283585000000002</c:v>
                      </c:pt>
                      <c:pt idx="114">
                        <c:v>41.578130000000002</c:v>
                      </c:pt>
                      <c:pt idx="115">
                        <c:v>41.872675000000001</c:v>
                      </c:pt>
                      <c:pt idx="116">
                        <c:v>42.16722</c:v>
                      </c:pt>
                      <c:pt idx="117">
                        <c:v>42.461765</c:v>
                      </c:pt>
                      <c:pt idx="118">
                        <c:v>42.756309999999999</c:v>
                      </c:pt>
                      <c:pt idx="119">
                        <c:v>43.050854999999999</c:v>
                      </c:pt>
                      <c:pt idx="120">
                        <c:v>43.345399999999998</c:v>
                      </c:pt>
                      <c:pt idx="121">
                        <c:v>43.639944999999997</c:v>
                      </c:pt>
                      <c:pt idx="122">
                        <c:v>43.934489999999997</c:v>
                      </c:pt>
                      <c:pt idx="123">
                        <c:v>44.229035000000003</c:v>
                      </c:pt>
                      <c:pt idx="124">
                        <c:v>44.523580000000003</c:v>
                      </c:pt>
                      <c:pt idx="125">
                        <c:v>44.818125000000002</c:v>
                      </c:pt>
                      <c:pt idx="126">
                        <c:v>45.112670000000001</c:v>
                      </c:pt>
                      <c:pt idx="127">
                        <c:v>45.407215000000001</c:v>
                      </c:pt>
                      <c:pt idx="128">
                        <c:v>45.70176</c:v>
                      </c:pt>
                      <c:pt idx="129">
                        <c:v>45.996305</c:v>
                      </c:pt>
                      <c:pt idx="130">
                        <c:v>46.290849999999999</c:v>
                      </c:pt>
                      <c:pt idx="131">
                        <c:v>46.585394999999998</c:v>
                      </c:pt>
                      <c:pt idx="132">
                        <c:v>46.879939999999998</c:v>
                      </c:pt>
                      <c:pt idx="133">
                        <c:v>47.174484999999997</c:v>
                      </c:pt>
                      <c:pt idx="134">
                        <c:v>47.469029999999997</c:v>
                      </c:pt>
                      <c:pt idx="135">
                        <c:v>47.763575000000003</c:v>
                      </c:pt>
                      <c:pt idx="136">
                        <c:v>48.058120000000002</c:v>
                      </c:pt>
                      <c:pt idx="137">
                        <c:v>48.352665000000002</c:v>
                      </c:pt>
                      <c:pt idx="138">
                        <c:v>48.647210000000001</c:v>
                      </c:pt>
                      <c:pt idx="139">
                        <c:v>48.941755000000001</c:v>
                      </c:pt>
                      <c:pt idx="140">
                        <c:v>49.2363</c:v>
                      </c:pt>
                      <c:pt idx="141">
                        <c:v>49.530844999999999</c:v>
                      </c:pt>
                      <c:pt idx="142">
                        <c:v>49.825389999999999</c:v>
                      </c:pt>
                      <c:pt idx="143">
                        <c:v>50.119934999999998</c:v>
                      </c:pt>
                      <c:pt idx="144">
                        <c:v>50.414479999999998</c:v>
                      </c:pt>
                      <c:pt idx="145">
                        <c:v>50.709024999999997</c:v>
                      </c:pt>
                      <c:pt idx="146">
                        <c:v>51.003570000000003</c:v>
                      </c:pt>
                      <c:pt idx="147">
                        <c:v>51.298115000000003</c:v>
                      </c:pt>
                      <c:pt idx="148">
                        <c:v>51.592660000000002</c:v>
                      </c:pt>
                      <c:pt idx="149">
                        <c:v>51.887205000000002</c:v>
                      </c:pt>
                      <c:pt idx="150">
                        <c:v>52.181750000000001</c:v>
                      </c:pt>
                      <c:pt idx="151">
                        <c:v>52.476295</c:v>
                      </c:pt>
                      <c:pt idx="152">
                        <c:v>52.77084</c:v>
                      </c:pt>
                      <c:pt idx="153">
                        <c:v>53.065384999999999</c:v>
                      </c:pt>
                      <c:pt idx="154">
                        <c:v>53.359929999999999</c:v>
                      </c:pt>
                      <c:pt idx="155">
                        <c:v>53.654474999999998</c:v>
                      </c:pt>
                      <c:pt idx="156">
                        <c:v>53.949019999999997</c:v>
                      </c:pt>
                      <c:pt idx="157">
                        <c:v>54.243564999999997</c:v>
                      </c:pt>
                      <c:pt idx="158">
                        <c:v>54.538110000000003</c:v>
                      </c:pt>
                      <c:pt idx="159">
                        <c:v>54.832655000000003</c:v>
                      </c:pt>
                      <c:pt idx="160">
                        <c:v>55.127200000000002</c:v>
                      </c:pt>
                      <c:pt idx="161">
                        <c:v>55.421745000000001</c:v>
                      </c:pt>
                      <c:pt idx="162">
                        <c:v>55.716290000000001</c:v>
                      </c:pt>
                      <c:pt idx="163">
                        <c:v>56.010835</c:v>
                      </c:pt>
                      <c:pt idx="164">
                        <c:v>56.30538</c:v>
                      </c:pt>
                      <c:pt idx="165">
                        <c:v>56.599924999999999</c:v>
                      </c:pt>
                      <c:pt idx="166">
                        <c:v>56.894469999999998</c:v>
                      </c:pt>
                      <c:pt idx="167">
                        <c:v>57.189014999999998</c:v>
                      </c:pt>
                      <c:pt idx="168">
                        <c:v>57.483559999999997</c:v>
                      </c:pt>
                      <c:pt idx="169">
                        <c:v>57.778104999999996</c:v>
                      </c:pt>
                      <c:pt idx="170">
                        <c:v>58.072650000000003</c:v>
                      </c:pt>
                      <c:pt idx="171">
                        <c:v>58.367195000000002</c:v>
                      </c:pt>
                      <c:pt idx="172">
                        <c:v>58.661740000000002</c:v>
                      </c:pt>
                      <c:pt idx="173">
                        <c:v>58.956285000000001</c:v>
                      </c:pt>
                      <c:pt idx="174">
                        <c:v>59.250830000000001</c:v>
                      </c:pt>
                      <c:pt idx="175">
                        <c:v>59.545375</c:v>
                      </c:pt>
                      <c:pt idx="176">
                        <c:v>59.839919999999999</c:v>
                      </c:pt>
                      <c:pt idx="177">
                        <c:v>60.134464999999999</c:v>
                      </c:pt>
                      <c:pt idx="178">
                        <c:v>60.429009999999998</c:v>
                      </c:pt>
                      <c:pt idx="179">
                        <c:v>60.723554999999998</c:v>
                      </c:pt>
                      <c:pt idx="180">
                        <c:v>61.018099999999997</c:v>
                      </c:pt>
                      <c:pt idx="181">
                        <c:v>61.312645000000003</c:v>
                      </c:pt>
                      <c:pt idx="182">
                        <c:v>61.607190000000003</c:v>
                      </c:pt>
                      <c:pt idx="183">
                        <c:v>61.901735000000002</c:v>
                      </c:pt>
                      <c:pt idx="184">
                        <c:v>62.196280000000002</c:v>
                      </c:pt>
                      <c:pt idx="185">
                        <c:v>62.490825000000001</c:v>
                      </c:pt>
                      <c:pt idx="186">
                        <c:v>62.78537</c:v>
                      </c:pt>
                      <c:pt idx="187">
                        <c:v>63.079915</c:v>
                      </c:pt>
                      <c:pt idx="188">
                        <c:v>63.374459999999999</c:v>
                      </c:pt>
                      <c:pt idx="189">
                        <c:v>63.669004999999999</c:v>
                      </c:pt>
                      <c:pt idx="190">
                        <c:v>63.963549999999998</c:v>
                      </c:pt>
                      <c:pt idx="191">
                        <c:v>64.258094999999997</c:v>
                      </c:pt>
                      <c:pt idx="192">
                        <c:v>64.552639999999997</c:v>
                      </c:pt>
                      <c:pt idx="193">
                        <c:v>64.847184999999996</c:v>
                      </c:pt>
                      <c:pt idx="194">
                        <c:v>65.141729999999995</c:v>
                      </c:pt>
                      <c:pt idx="195">
                        <c:v>65.436274999999995</c:v>
                      </c:pt>
                      <c:pt idx="196">
                        <c:v>65.730819999999994</c:v>
                      </c:pt>
                      <c:pt idx="197">
                        <c:v>66.025364999999994</c:v>
                      </c:pt>
                      <c:pt idx="198">
                        <c:v>66.319909999999993</c:v>
                      </c:pt>
                      <c:pt idx="199">
                        <c:v>66.614455000000007</c:v>
                      </c:pt>
                      <c:pt idx="200">
                        <c:v>66.909000000000006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CLvsLO!$U$5:$U$205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-77.032454999999999</c:v>
                      </c:pt>
                      <c:pt idx="1">
                        <c:v>-76.774017000000001</c:v>
                      </c:pt>
                      <c:pt idx="2">
                        <c:v>-77.320717000000002</c:v>
                      </c:pt>
                      <c:pt idx="3">
                        <c:v>-76.035010999999997</c:v>
                      </c:pt>
                      <c:pt idx="4">
                        <c:v>-76.416351000000006</c:v>
                      </c:pt>
                      <c:pt idx="5">
                        <c:v>-76.339478</c:v>
                      </c:pt>
                      <c:pt idx="6">
                        <c:v>-77.838158000000007</c:v>
                      </c:pt>
                      <c:pt idx="7">
                        <c:v>-77.621100999999996</c:v>
                      </c:pt>
                      <c:pt idx="8">
                        <c:v>-78.460448999999997</c:v>
                      </c:pt>
                      <c:pt idx="9">
                        <c:v>-78.382996000000006</c:v>
                      </c:pt>
                      <c:pt idx="10">
                        <c:v>-77.016898999999995</c:v>
                      </c:pt>
                      <c:pt idx="11">
                        <c:v>-74.345359999999999</c:v>
                      </c:pt>
                      <c:pt idx="12">
                        <c:v>-72.423164</c:v>
                      </c:pt>
                      <c:pt idx="13">
                        <c:v>-73.843643</c:v>
                      </c:pt>
                      <c:pt idx="14">
                        <c:v>-74.581397999999993</c:v>
                      </c:pt>
                      <c:pt idx="15">
                        <c:v>-78.082138</c:v>
                      </c:pt>
                      <c:pt idx="16">
                        <c:v>-78.375343000000001</c:v>
                      </c:pt>
                      <c:pt idx="17">
                        <c:v>-78.351753000000002</c:v>
                      </c:pt>
                      <c:pt idx="18">
                        <c:v>-76.264197999999993</c:v>
                      </c:pt>
                      <c:pt idx="19">
                        <c:v>-76.080223000000004</c:v>
                      </c:pt>
                      <c:pt idx="20">
                        <c:v>-70.431290000000004</c:v>
                      </c:pt>
                      <c:pt idx="21">
                        <c:v>-66.122810000000001</c:v>
                      </c:pt>
                      <c:pt idx="22">
                        <c:v>-58.043998999999999</c:v>
                      </c:pt>
                      <c:pt idx="23">
                        <c:v>-48.691749999999999</c:v>
                      </c:pt>
                      <c:pt idx="24">
                        <c:v>-37.558028999999998</c:v>
                      </c:pt>
                      <c:pt idx="25">
                        <c:v>-29.257431</c:v>
                      </c:pt>
                      <c:pt idx="26">
                        <c:v>-22.691223000000001</c:v>
                      </c:pt>
                      <c:pt idx="27">
                        <c:v>-20.079704</c:v>
                      </c:pt>
                      <c:pt idx="28">
                        <c:v>-18.052876000000001</c:v>
                      </c:pt>
                      <c:pt idx="29">
                        <c:v>-16.575218</c:v>
                      </c:pt>
                      <c:pt idx="30">
                        <c:v>-15.241472999999999</c:v>
                      </c:pt>
                      <c:pt idx="31">
                        <c:v>-14.217539</c:v>
                      </c:pt>
                      <c:pt idx="32">
                        <c:v>-13.291480999999999</c:v>
                      </c:pt>
                      <c:pt idx="33">
                        <c:v>-12.355972</c:v>
                      </c:pt>
                      <c:pt idx="34">
                        <c:v>-11.520329</c:v>
                      </c:pt>
                      <c:pt idx="35">
                        <c:v>-10.715445000000001</c:v>
                      </c:pt>
                      <c:pt idx="36">
                        <c:v>-9.9688768000000003</c:v>
                      </c:pt>
                      <c:pt idx="37">
                        <c:v>-9.3131886000000002</c:v>
                      </c:pt>
                      <c:pt idx="38">
                        <c:v>-8.7819661999999994</c:v>
                      </c:pt>
                      <c:pt idx="39">
                        <c:v>-8.2828999000000003</c:v>
                      </c:pt>
                      <c:pt idx="40">
                        <c:v>-7.9261388999999998</c:v>
                      </c:pt>
                      <c:pt idx="41">
                        <c:v>-7.7108230999999998</c:v>
                      </c:pt>
                      <c:pt idx="42">
                        <c:v>-7.6139859999999997</c:v>
                      </c:pt>
                      <c:pt idx="43">
                        <c:v>-7.5646361999999998</c:v>
                      </c:pt>
                      <c:pt idx="44">
                        <c:v>-7.5518513</c:v>
                      </c:pt>
                      <c:pt idx="45">
                        <c:v>-7.5811539000000003</c:v>
                      </c:pt>
                      <c:pt idx="46">
                        <c:v>-7.5761814000000003</c:v>
                      </c:pt>
                      <c:pt idx="47">
                        <c:v>-7.5219455000000002</c:v>
                      </c:pt>
                      <c:pt idx="48">
                        <c:v>-7.5076093999999998</c:v>
                      </c:pt>
                      <c:pt idx="49">
                        <c:v>-7.4597616000000002</c:v>
                      </c:pt>
                      <c:pt idx="50">
                        <c:v>-7.4327306999999996</c:v>
                      </c:pt>
                      <c:pt idx="51">
                        <c:v>-7.4561820000000001</c:v>
                      </c:pt>
                      <c:pt idx="52">
                        <c:v>-7.4611143999999996</c:v>
                      </c:pt>
                      <c:pt idx="53">
                        <c:v>-7.4189724999999997</c:v>
                      </c:pt>
                      <c:pt idx="54">
                        <c:v>-7.3727688999999996</c:v>
                      </c:pt>
                      <c:pt idx="55">
                        <c:v>-7.3356142000000002</c:v>
                      </c:pt>
                      <c:pt idx="56">
                        <c:v>-7.2918715000000001</c:v>
                      </c:pt>
                      <c:pt idx="57">
                        <c:v>-7.3324198999999997</c:v>
                      </c:pt>
                      <c:pt idx="58">
                        <c:v>-7.4952426000000001</c:v>
                      </c:pt>
                      <c:pt idx="59">
                        <c:v>-7.6668238999999998</c:v>
                      </c:pt>
                      <c:pt idx="60">
                        <c:v>-7.7618774999999998</c:v>
                      </c:pt>
                      <c:pt idx="61">
                        <c:v>-7.8698195999999996</c:v>
                      </c:pt>
                      <c:pt idx="62">
                        <c:v>-7.9923143000000003</c:v>
                      </c:pt>
                      <c:pt idx="63">
                        <c:v>-8.1273660999999997</c:v>
                      </c:pt>
                      <c:pt idx="64">
                        <c:v>-8.4267138999999993</c:v>
                      </c:pt>
                      <c:pt idx="65">
                        <c:v>-8.7077407999999998</c:v>
                      </c:pt>
                      <c:pt idx="66">
                        <c:v>-9.0530834000000002</c:v>
                      </c:pt>
                      <c:pt idx="67">
                        <c:v>-9.4712124000000006</c:v>
                      </c:pt>
                      <c:pt idx="68">
                        <c:v>-9.9815091999999996</c:v>
                      </c:pt>
                      <c:pt idx="69">
                        <c:v>-10.131785000000001</c:v>
                      </c:pt>
                      <c:pt idx="70">
                        <c:v>-10.442867</c:v>
                      </c:pt>
                      <c:pt idx="71">
                        <c:v>-10.935651</c:v>
                      </c:pt>
                      <c:pt idx="72">
                        <c:v>-11.027744</c:v>
                      </c:pt>
                      <c:pt idx="73">
                        <c:v>-11.575606000000001</c:v>
                      </c:pt>
                      <c:pt idx="74">
                        <c:v>-12.796813</c:v>
                      </c:pt>
                      <c:pt idx="75">
                        <c:v>-14.062156999999999</c:v>
                      </c:pt>
                      <c:pt idx="76">
                        <c:v>-15.958303000000001</c:v>
                      </c:pt>
                      <c:pt idx="77">
                        <c:v>-19.973976</c:v>
                      </c:pt>
                      <c:pt idx="78">
                        <c:v>-22.460419000000002</c:v>
                      </c:pt>
                      <c:pt idx="79">
                        <c:v>-24.616074000000001</c:v>
                      </c:pt>
                      <c:pt idx="80">
                        <c:v>-27.476745999999999</c:v>
                      </c:pt>
                      <c:pt idx="81">
                        <c:v>-30.481767999999999</c:v>
                      </c:pt>
                      <c:pt idx="82">
                        <c:v>-30.61215</c:v>
                      </c:pt>
                      <c:pt idx="83">
                        <c:v>-31.902263999999999</c:v>
                      </c:pt>
                      <c:pt idx="84">
                        <c:v>-33.170586</c:v>
                      </c:pt>
                      <c:pt idx="85">
                        <c:v>-35.102347999999999</c:v>
                      </c:pt>
                      <c:pt idx="86">
                        <c:v>-34.723137000000001</c:v>
                      </c:pt>
                      <c:pt idx="87">
                        <c:v>-36.124557000000003</c:v>
                      </c:pt>
                      <c:pt idx="88">
                        <c:v>-36.479064999999999</c:v>
                      </c:pt>
                      <c:pt idx="89">
                        <c:v>-35.401955000000001</c:v>
                      </c:pt>
                      <c:pt idx="90">
                        <c:v>-32.407738000000002</c:v>
                      </c:pt>
                      <c:pt idx="91">
                        <c:v>-29.955627</c:v>
                      </c:pt>
                      <c:pt idx="92">
                        <c:v>-27.600294000000002</c:v>
                      </c:pt>
                      <c:pt idx="93">
                        <c:v>-24.812487000000001</c:v>
                      </c:pt>
                      <c:pt idx="94">
                        <c:v>-22.817948999999999</c:v>
                      </c:pt>
                      <c:pt idx="95">
                        <c:v>-22.355585000000001</c:v>
                      </c:pt>
                      <c:pt idx="96">
                        <c:v>-20.842009999999998</c:v>
                      </c:pt>
                      <c:pt idx="97">
                        <c:v>-18.167110000000001</c:v>
                      </c:pt>
                      <c:pt idx="98">
                        <c:v>-16.795013000000001</c:v>
                      </c:pt>
                      <c:pt idx="99">
                        <c:v>-15.51525</c:v>
                      </c:pt>
                      <c:pt idx="100">
                        <c:v>-13.151923999999999</c:v>
                      </c:pt>
                      <c:pt idx="101">
                        <c:v>-12.576689</c:v>
                      </c:pt>
                      <c:pt idx="102">
                        <c:v>-12.417479999999999</c:v>
                      </c:pt>
                      <c:pt idx="103">
                        <c:v>-12.071434999999999</c:v>
                      </c:pt>
                      <c:pt idx="104">
                        <c:v>-12.132607</c:v>
                      </c:pt>
                      <c:pt idx="105">
                        <c:v>-12.212374000000001</c:v>
                      </c:pt>
                      <c:pt idx="106">
                        <c:v>-12.219401</c:v>
                      </c:pt>
                      <c:pt idx="107">
                        <c:v>-12.115919999999999</c:v>
                      </c:pt>
                      <c:pt idx="108">
                        <c:v>-12.182858</c:v>
                      </c:pt>
                      <c:pt idx="109">
                        <c:v>-12.273410999999999</c:v>
                      </c:pt>
                      <c:pt idx="110">
                        <c:v>-12.351414999999999</c:v>
                      </c:pt>
                      <c:pt idx="111">
                        <c:v>-12.646369</c:v>
                      </c:pt>
                      <c:pt idx="112">
                        <c:v>-12.892127</c:v>
                      </c:pt>
                      <c:pt idx="113">
                        <c:v>-13.125527</c:v>
                      </c:pt>
                      <c:pt idx="114">
                        <c:v>-13.546403</c:v>
                      </c:pt>
                      <c:pt idx="115">
                        <c:v>-14.240964999999999</c:v>
                      </c:pt>
                      <c:pt idx="116">
                        <c:v>-14.766726</c:v>
                      </c:pt>
                      <c:pt idx="117">
                        <c:v>-16.667383000000001</c:v>
                      </c:pt>
                      <c:pt idx="118">
                        <c:v>-18.352996999999998</c:v>
                      </c:pt>
                      <c:pt idx="119">
                        <c:v>-18.935966000000001</c:v>
                      </c:pt>
                      <c:pt idx="120">
                        <c:v>-19.554034999999999</c:v>
                      </c:pt>
                      <c:pt idx="121">
                        <c:v>-21.268886999999999</c:v>
                      </c:pt>
                      <c:pt idx="122">
                        <c:v>-19.779751000000001</c:v>
                      </c:pt>
                      <c:pt idx="123">
                        <c:v>-21.911102</c:v>
                      </c:pt>
                      <c:pt idx="124">
                        <c:v>-23.343491</c:v>
                      </c:pt>
                      <c:pt idx="125">
                        <c:v>-26.229990000000001</c:v>
                      </c:pt>
                      <c:pt idx="126">
                        <c:v>-28.313341000000001</c:v>
                      </c:pt>
                      <c:pt idx="127">
                        <c:v>-32.316291999999997</c:v>
                      </c:pt>
                      <c:pt idx="128">
                        <c:v>-32.869877000000002</c:v>
                      </c:pt>
                      <c:pt idx="129">
                        <c:v>-36.013793999999997</c:v>
                      </c:pt>
                      <c:pt idx="130">
                        <c:v>-36.257263000000002</c:v>
                      </c:pt>
                      <c:pt idx="131">
                        <c:v>-36.462856000000002</c:v>
                      </c:pt>
                      <c:pt idx="132">
                        <c:v>-36.750866000000002</c:v>
                      </c:pt>
                      <c:pt idx="133">
                        <c:v>-36.867119000000002</c:v>
                      </c:pt>
                      <c:pt idx="134">
                        <c:v>-37.330742000000001</c:v>
                      </c:pt>
                      <c:pt idx="135">
                        <c:v>-40.625084000000001</c:v>
                      </c:pt>
                      <c:pt idx="136">
                        <c:v>-41.252895000000002</c:v>
                      </c:pt>
                      <c:pt idx="137">
                        <c:v>-40.530597999999998</c:v>
                      </c:pt>
                      <c:pt idx="138">
                        <c:v>-39.51614</c:v>
                      </c:pt>
                      <c:pt idx="139">
                        <c:v>-38.045521000000001</c:v>
                      </c:pt>
                      <c:pt idx="140">
                        <c:v>-32.557521999999999</c:v>
                      </c:pt>
                      <c:pt idx="141">
                        <c:v>-31.843783999999999</c:v>
                      </c:pt>
                      <c:pt idx="142">
                        <c:v>-33.943935000000003</c:v>
                      </c:pt>
                      <c:pt idx="143">
                        <c:v>-34.492412999999999</c:v>
                      </c:pt>
                      <c:pt idx="144">
                        <c:v>-35.543312</c:v>
                      </c:pt>
                      <c:pt idx="145">
                        <c:v>-39.550185999999997</c:v>
                      </c:pt>
                      <c:pt idx="146">
                        <c:v>-37.086193000000002</c:v>
                      </c:pt>
                      <c:pt idx="147">
                        <c:v>-33.206608000000003</c:v>
                      </c:pt>
                      <c:pt idx="148">
                        <c:v>-30.966532000000001</c:v>
                      </c:pt>
                      <c:pt idx="149">
                        <c:v>-27.488762000000001</c:v>
                      </c:pt>
                      <c:pt idx="150">
                        <c:v>-22.509968000000001</c:v>
                      </c:pt>
                      <c:pt idx="151">
                        <c:v>-23.569199000000001</c:v>
                      </c:pt>
                      <c:pt idx="152">
                        <c:v>-25.146341</c:v>
                      </c:pt>
                      <c:pt idx="153">
                        <c:v>-23.911187999999999</c:v>
                      </c:pt>
                      <c:pt idx="154">
                        <c:v>-22.922620999999999</c:v>
                      </c:pt>
                      <c:pt idx="155">
                        <c:v>-23.377656999999999</c:v>
                      </c:pt>
                      <c:pt idx="156">
                        <c:v>-20.567409999999999</c:v>
                      </c:pt>
                      <c:pt idx="157">
                        <c:v>-17.805766999999999</c:v>
                      </c:pt>
                      <c:pt idx="158">
                        <c:v>-18.811373</c:v>
                      </c:pt>
                      <c:pt idx="159">
                        <c:v>-18.740939999999998</c:v>
                      </c:pt>
                      <c:pt idx="160">
                        <c:v>-17.877157</c:v>
                      </c:pt>
                      <c:pt idx="161">
                        <c:v>-18.536746999999998</c:v>
                      </c:pt>
                      <c:pt idx="162">
                        <c:v>-17.799057000000001</c:v>
                      </c:pt>
                      <c:pt idx="163">
                        <c:v>-16.627569000000001</c:v>
                      </c:pt>
                      <c:pt idx="164">
                        <c:v>-17.098001</c:v>
                      </c:pt>
                      <c:pt idx="165">
                        <c:v>-17.753208000000001</c:v>
                      </c:pt>
                      <c:pt idx="166">
                        <c:v>-20.147103999999999</c:v>
                      </c:pt>
                      <c:pt idx="167">
                        <c:v>-24.110916</c:v>
                      </c:pt>
                      <c:pt idx="168">
                        <c:v>-27.869986000000001</c:v>
                      </c:pt>
                      <c:pt idx="169">
                        <c:v>-30.082445</c:v>
                      </c:pt>
                      <c:pt idx="170">
                        <c:v>-35.741100000000003</c:v>
                      </c:pt>
                      <c:pt idx="171">
                        <c:v>-37.337696000000001</c:v>
                      </c:pt>
                      <c:pt idx="172">
                        <c:v>-40.772655</c:v>
                      </c:pt>
                      <c:pt idx="173">
                        <c:v>-46.149448</c:v>
                      </c:pt>
                      <c:pt idx="174">
                        <c:v>-53.402850999999998</c:v>
                      </c:pt>
                      <c:pt idx="175">
                        <c:v>-59.553677</c:v>
                      </c:pt>
                      <c:pt idx="176">
                        <c:v>-66.630684000000002</c:v>
                      </c:pt>
                      <c:pt idx="177">
                        <c:v>-71.551002999999994</c:v>
                      </c:pt>
                      <c:pt idx="178">
                        <c:v>-73.199455</c:v>
                      </c:pt>
                      <c:pt idx="179">
                        <c:v>-74.655838000000003</c:v>
                      </c:pt>
                      <c:pt idx="180">
                        <c:v>-72.458725000000001</c:v>
                      </c:pt>
                      <c:pt idx="181">
                        <c:v>-73.118308999999996</c:v>
                      </c:pt>
                      <c:pt idx="182">
                        <c:v>-72.882369999999995</c:v>
                      </c:pt>
                      <c:pt idx="183">
                        <c:v>-72.950851</c:v>
                      </c:pt>
                      <c:pt idx="184">
                        <c:v>-71.661124999999998</c:v>
                      </c:pt>
                      <c:pt idx="185">
                        <c:v>-72.273185999999995</c:v>
                      </c:pt>
                      <c:pt idx="186">
                        <c:v>-71.977142000000001</c:v>
                      </c:pt>
                      <c:pt idx="187">
                        <c:v>-73.111343000000005</c:v>
                      </c:pt>
                      <c:pt idx="188">
                        <c:v>-73.072304000000003</c:v>
                      </c:pt>
                      <c:pt idx="189">
                        <c:v>-74.385352999999995</c:v>
                      </c:pt>
                      <c:pt idx="190">
                        <c:v>-74.109595999999996</c:v>
                      </c:pt>
                      <c:pt idx="191">
                        <c:v>-73.253928999999999</c:v>
                      </c:pt>
                      <c:pt idx="192">
                        <c:v>-71.056472999999997</c:v>
                      </c:pt>
                      <c:pt idx="193">
                        <c:v>-73.744384999999994</c:v>
                      </c:pt>
                      <c:pt idx="194">
                        <c:v>-76.494208999999998</c:v>
                      </c:pt>
                      <c:pt idx="195">
                        <c:v>-79.125313000000006</c:v>
                      </c:pt>
                      <c:pt idx="196">
                        <c:v>-80.033134000000004</c:v>
                      </c:pt>
                      <c:pt idx="197">
                        <c:v>-79.980002999999996</c:v>
                      </c:pt>
                      <c:pt idx="198">
                        <c:v>-80.230293000000003</c:v>
                      </c:pt>
                      <c:pt idx="199">
                        <c:v>-79.244193999999993</c:v>
                      </c:pt>
                      <c:pt idx="200">
                        <c:v>-79.489272999999997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9E8-46C6-8D57-3AF0D99D948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CLvsLO!$V$2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ap="rnd"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8</c:v>
                      </c:pt>
                      <c:pt idx="1">
                        <c:v>8.2945449999999994</c:v>
                      </c:pt>
                      <c:pt idx="2">
                        <c:v>8.5890900000000006</c:v>
                      </c:pt>
                      <c:pt idx="3">
                        <c:v>8.8836349999999999</c:v>
                      </c:pt>
                      <c:pt idx="4">
                        <c:v>9.1781799999999993</c:v>
                      </c:pt>
                      <c:pt idx="5">
                        <c:v>9.4727250000000005</c:v>
                      </c:pt>
                      <c:pt idx="6">
                        <c:v>9.7672699999999999</c:v>
                      </c:pt>
                      <c:pt idx="7">
                        <c:v>10.061814999999999</c:v>
                      </c:pt>
                      <c:pt idx="8">
                        <c:v>10.35636</c:v>
                      </c:pt>
                      <c:pt idx="9">
                        <c:v>10.650905</c:v>
                      </c:pt>
                      <c:pt idx="10">
                        <c:v>10.945449999999999</c:v>
                      </c:pt>
                      <c:pt idx="11">
                        <c:v>11.239995</c:v>
                      </c:pt>
                      <c:pt idx="12">
                        <c:v>11.53454</c:v>
                      </c:pt>
                      <c:pt idx="13">
                        <c:v>11.829084999999999</c:v>
                      </c:pt>
                      <c:pt idx="14">
                        <c:v>12.12363</c:v>
                      </c:pt>
                      <c:pt idx="15">
                        <c:v>12.418175</c:v>
                      </c:pt>
                      <c:pt idx="16">
                        <c:v>12.712719999999999</c:v>
                      </c:pt>
                      <c:pt idx="17">
                        <c:v>13.007265</c:v>
                      </c:pt>
                      <c:pt idx="18">
                        <c:v>13.30181</c:v>
                      </c:pt>
                      <c:pt idx="19">
                        <c:v>13.596355000000001</c:v>
                      </c:pt>
                      <c:pt idx="20">
                        <c:v>13.8909</c:v>
                      </c:pt>
                      <c:pt idx="21">
                        <c:v>14.185445</c:v>
                      </c:pt>
                      <c:pt idx="22">
                        <c:v>14.479990000000001</c:v>
                      </c:pt>
                      <c:pt idx="23">
                        <c:v>14.774535</c:v>
                      </c:pt>
                      <c:pt idx="24">
                        <c:v>15.06908</c:v>
                      </c:pt>
                      <c:pt idx="25">
                        <c:v>15.363625000000001</c:v>
                      </c:pt>
                      <c:pt idx="26">
                        <c:v>15.65817</c:v>
                      </c:pt>
                      <c:pt idx="27">
                        <c:v>15.952715</c:v>
                      </c:pt>
                      <c:pt idx="28">
                        <c:v>16.247260000000001</c:v>
                      </c:pt>
                      <c:pt idx="29">
                        <c:v>16.541805</c:v>
                      </c:pt>
                      <c:pt idx="30">
                        <c:v>16.836349999999999</c:v>
                      </c:pt>
                      <c:pt idx="31">
                        <c:v>17.130894999999999</c:v>
                      </c:pt>
                      <c:pt idx="32">
                        <c:v>17.425439999999998</c:v>
                      </c:pt>
                      <c:pt idx="33">
                        <c:v>17.719985000000001</c:v>
                      </c:pt>
                      <c:pt idx="34">
                        <c:v>18.014530000000001</c:v>
                      </c:pt>
                      <c:pt idx="35">
                        <c:v>18.309075</c:v>
                      </c:pt>
                      <c:pt idx="36">
                        <c:v>18.603619999999999</c:v>
                      </c:pt>
                      <c:pt idx="37">
                        <c:v>18.898164999999999</c:v>
                      </c:pt>
                      <c:pt idx="38">
                        <c:v>19.192710000000002</c:v>
                      </c:pt>
                      <c:pt idx="39">
                        <c:v>19.487255000000001</c:v>
                      </c:pt>
                      <c:pt idx="40">
                        <c:v>19.7818</c:v>
                      </c:pt>
                      <c:pt idx="41">
                        <c:v>20.076345</c:v>
                      </c:pt>
                      <c:pt idx="42">
                        <c:v>20.370889999999999</c:v>
                      </c:pt>
                      <c:pt idx="43">
                        <c:v>20.665434999999999</c:v>
                      </c:pt>
                      <c:pt idx="44">
                        <c:v>20.959980000000002</c:v>
                      </c:pt>
                      <c:pt idx="45">
                        <c:v>21.254525000000001</c:v>
                      </c:pt>
                      <c:pt idx="46">
                        <c:v>21.54907</c:v>
                      </c:pt>
                      <c:pt idx="47">
                        <c:v>21.843615</c:v>
                      </c:pt>
                      <c:pt idx="48">
                        <c:v>22.138159999999999</c:v>
                      </c:pt>
                      <c:pt idx="49">
                        <c:v>22.432704999999999</c:v>
                      </c:pt>
                      <c:pt idx="50">
                        <c:v>22.727250000000002</c:v>
                      </c:pt>
                      <c:pt idx="51">
                        <c:v>23.021795000000001</c:v>
                      </c:pt>
                      <c:pt idx="52">
                        <c:v>23.31634</c:v>
                      </c:pt>
                      <c:pt idx="53">
                        <c:v>23.610885</c:v>
                      </c:pt>
                      <c:pt idx="54">
                        <c:v>23.905429999999999</c:v>
                      </c:pt>
                      <c:pt idx="55">
                        <c:v>24.199974999999998</c:v>
                      </c:pt>
                      <c:pt idx="56">
                        <c:v>24.494520000000001</c:v>
                      </c:pt>
                      <c:pt idx="57">
                        <c:v>24.789065000000001</c:v>
                      </c:pt>
                      <c:pt idx="58">
                        <c:v>25.08361</c:v>
                      </c:pt>
                      <c:pt idx="59">
                        <c:v>25.378155</c:v>
                      </c:pt>
                      <c:pt idx="60">
                        <c:v>25.672699999999999</c:v>
                      </c:pt>
                      <c:pt idx="61">
                        <c:v>25.967244999999998</c:v>
                      </c:pt>
                      <c:pt idx="62">
                        <c:v>26.261790000000001</c:v>
                      </c:pt>
                      <c:pt idx="63">
                        <c:v>26.556335000000001</c:v>
                      </c:pt>
                      <c:pt idx="64">
                        <c:v>26.85088</c:v>
                      </c:pt>
                      <c:pt idx="65">
                        <c:v>27.145424999999999</c:v>
                      </c:pt>
                      <c:pt idx="66">
                        <c:v>27.439969999999999</c:v>
                      </c:pt>
                      <c:pt idx="67">
                        <c:v>27.734514999999998</c:v>
                      </c:pt>
                      <c:pt idx="68">
                        <c:v>28.029060000000001</c:v>
                      </c:pt>
                      <c:pt idx="69">
                        <c:v>28.323605000000001</c:v>
                      </c:pt>
                      <c:pt idx="70">
                        <c:v>28.61815</c:v>
                      </c:pt>
                      <c:pt idx="71">
                        <c:v>28.912694999999999</c:v>
                      </c:pt>
                      <c:pt idx="72">
                        <c:v>29.207239999999999</c:v>
                      </c:pt>
                      <c:pt idx="73">
                        <c:v>29.501785000000002</c:v>
                      </c:pt>
                      <c:pt idx="74">
                        <c:v>29.796330000000001</c:v>
                      </c:pt>
                      <c:pt idx="75">
                        <c:v>30.090875</c:v>
                      </c:pt>
                      <c:pt idx="76">
                        <c:v>30.38542</c:v>
                      </c:pt>
                      <c:pt idx="77">
                        <c:v>30.679964999999999</c:v>
                      </c:pt>
                      <c:pt idx="78">
                        <c:v>30.974509999999999</c:v>
                      </c:pt>
                      <c:pt idx="79">
                        <c:v>31.269055000000002</c:v>
                      </c:pt>
                      <c:pt idx="80">
                        <c:v>31.563600000000001</c:v>
                      </c:pt>
                      <c:pt idx="81">
                        <c:v>31.858145</c:v>
                      </c:pt>
                      <c:pt idx="82">
                        <c:v>32.15269</c:v>
                      </c:pt>
                      <c:pt idx="83">
                        <c:v>32.447234999999999</c:v>
                      </c:pt>
                      <c:pt idx="84">
                        <c:v>32.741779999999999</c:v>
                      </c:pt>
                      <c:pt idx="85">
                        <c:v>33.036324999999998</c:v>
                      </c:pt>
                      <c:pt idx="86">
                        <c:v>33.330869999999997</c:v>
                      </c:pt>
                      <c:pt idx="87">
                        <c:v>33.625414999999997</c:v>
                      </c:pt>
                      <c:pt idx="88">
                        <c:v>33.919960000000003</c:v>
                      </c:pt>
                      <c:pt idx="89">
                        <c:v>34.214505000000003</c:v>
                      </c:pt>
                      <c:pt idx="90">
                        <c:v>34.509050000000002</c:v>
                      </c:pt>
                      <c:pt idx="91">
                        <c:v>34.803595000000001</c:v>
                      </c:pt>
                      <c:pt idx="92">
                        <c:v>35.098140000000001</c:v>
                      </c:pt>
                      <c:pt idx="93">
                        <c:v>35.392685</c:v>
                      </c:pt>
                      <c:pt idx="94">
                        <c:v>35.68723</c:v>
                      </c:pt>
                      <c:pt idx="95">
                        <c:v>35.981774999999999</c:v>
                      </c:pt>
                      <c:pt idx="96">
                        <c:v>36.276319999999998</c:v>
                      </c:pt>
                      <c:pt idx="97">
                        <c:v>36.570864999999998</c:v>
                      </c:pt>
                      <c:pt idx="98">
                        <c:v>36.865409999999997</c:v>
                      </c:pt>
                      <c:pt idx="99">
                        <c:v>37.159954999999997</c:v>
                      </c:pt>
                      <c:pt idx="100">
                        <c:v>37.454500000000003</c:v>
                      </c:pt>
                      <c:pt idx="101">
                        <c:v>37.749045000000002</c:v>
                      </c:pt>
                      <c:pt idx="102">
                        <c:v>38.043590000000002</c:v>
                      </c:pt>
                      <c:pt idx="103">
                        <c:v>38.338135000000001</c:v>
                      </c:pt>
                      <c:pt idx="104">
                        <c:v>38.632680000000001</c:v>
                      </c:pt>
                      <c:pt idx="105">
                        <c:v>38.927225</c:v>
                      </c:pt>
                      <c:pt idx="106">
                        <c:v>39.221769999999999</c:v>
                      </c:pt>
                      <c:pt idx="107">
                        <c:v>39.516314999999999</c:v>
                      </c:pt>
                      <c:pt idx="108">
                        <c:v>39.810859999999998</c:v>
                      </c:pt>
                      <c:pt idx="109">
                        <c:v>40.105404999999998</c:v>
                      </c:pt>
                      <c:pt idx="110">
                        <c:v>40.399949999999997</c:v>
                      </c:pt>
                      <c:pt idx="111">
                        <c:v>40.694495000000003</c:v>
                      </c:pt>
                      <c:pt idx="112">
                        <c:v>40.989040000000003</c:v>
                      </c:pt>
                      <c:pt idx="113">
                        <c:v>41.283585000000002</c:v>
                      </c:pt>
                      <c:pt idx="114">
                        <c:v>41.578130000000002</c:v>
                      </c:pt>
                      <c:pt idx="115">
                        <c:v>41.872675000000001</c:v>
                      </c:pt>
                      <c:pt idx="116">
                        <c:v>42.16722</c:v>
                      </c:pt>
                      <c:pt idx="117">
                        <c:v>42.461765</c:v>
                      </c:pt>
                      <c:pt idx="118">
                        <c:v>42.756309999999999</c:v>
                      </c:pt>
                      <c:pt idx="119">
                        <c:v>43.050854999999999</c:v>
                      </c:pt>
                      <c:pt idx="120">
                        <c:v>43.345399999999998</c:v>
                      </c:pt>
                      <c:pt idx="121">
                        <c:v>43.639944999999997</c:v>
                      </c:pt>
                      <c:pt idx="122">
                        <c:v>43.934489999999997</c:v>
                      </c:pt>
                      <c:pt idx="123">
                        <c:v>44.229035000000003</c:v>
                      </c:pt>
                      <c:pt idx="124">
                        <c:v>44.523580000000003</c:v>
                      </c:pt>
                      <c:pt idx="125">
                        <c:v>44.818125000000002</c:v>
                      </c:pt>
                      <c:pt idx="126">
                        <c:v>45.112670000000001</c:v>
                      </c:pt>
                      <c:pt idx="127">
                        <c:v>45.407215000000001</c:v>
                      </c:pt>
                      <c:pt idx="128">
                        <c:v>45.70176</c:v>
                      </c:pt>
                      <c:pt idx="129">
                        <c:v>45.996305</c:v>
                      </c:pt>
                      <c:pt idx="130">
                        <c:v>46.290849999999999</c:v>
                      </c:pt>
                      <c:pt idx="131">
                        <c:v>46.585394999999998</c:v>
                      </c:pt>
                      <c:pt idx="132">
                        <c:v>46.879939999999998</c:v>
                      </c:pt>
                      <c:pt idx="133">
                        <c:v>47.174484999999997</c:v>
                      </c:pt>
                      <c:pt idx="134">
                        <c:v>47.469029999999997</c:v>
                      </c:pt>
                      <c:pt idx="135">
                        <c:v>47.763575000000003</c:v>
                      </c:pt>
                      <c:pt idx="136">
                        <c:v>48.058120000000002</c:v>
                      </c:pt>
                      <c:pt idx="137">
                        <c:v>48.352665000000002</c:v>
                      </c:pt>
                      <c:pt idx="138">
                        <c:v>48.647210000000001</c:v>
                      </c:pt>
                      <c:pt idx="139">
                        <c:v>48.941755000000001</c:v>
                      </c:pt>
                      <c:pt idx="140">
                        <c:v>49.2363</c:v>
                      </c:pt>
                      <c:pt idx="141">
                        <c:v>49.530844999999999</c:v>
                      </c:pt>
                      <c:pt idx="142">
                        <c:v>49.825389999999999</c:v>
                      </c:pt>
                      <c:pt idx="143">
                        <c:v>50.119934999999998</c:v>
                      </c:pt>
                      <c:pt idx="144">
                        <c:v>50.414479999999998</c:v>
                      </c:pt>
                      <c:pt idx="145">
                        <c:v>50.709024999999997</c:v>
                      </c:pt>
                      <c:pt idx="146">
                        <c:v>51.003570000000003</c:v>
                      </c:pt>
                      <c:pt idx="147">
                        <c:v>51.298115000000003</c:v>
                      </c:pt>
                      <c:pt idx="148">
                        <c:v>51.592660000000002</c:v>
                      </c:pt>
                      <c:pt idx="149">
                        <c:v>51.887205000000002</c:v>
                      </c:pt>
                      <c:pt idx="150">
                        <c:v>52.181750000000001</c:v>
                      </c:pt>
                      <c:pt idx="151">
                        <c:v>52.476295</c:v>
                      </c:pt>
                      <c:pt idx="152">
                        <c:v>52.77084</c:v>
                      </c:pt>
                      <c:pt idx="153">
                        <c:v>53.065384999999999</c:v>
                      </c:pt>
                      <c:pt idx="154">
                        <c:v>53.359929999999999</c:v>
                      </c:pt>
                      <c:pt idx="155">
                        <c:v>53.654474999999998</c:v>
                      </c:pt>
                      <c:pt idx="156">
                        <c:v>53.949019999999997</c:v>
                      </c:pt>
                      <c:pt idx="157">
                        <c:v>54.243564999999997</c:v>
                      </c:pt>
                      <c:pt idx="158">
                        <c:v>54.538110000000003</c:v>
                      </c:pt>
                      <c:pt idx="159">
                        <c:v>54.832655000000003</c:v>
                      </c:pt>
                      <c:pt idx="160">
                        <c:v>55.127200000000002</c:v>
                      </c:pt>
                      <c:pt idx="161">
                        <c:v>55.421745000000001</c:v>
                      </c:pt>
                      <c:pt idx="162">
                        <c:v>55.716290000000001</c:v>
                      </c:pt>
                      <c:pt idx="163">
                        <c:v>56.010835</c:v>
                      </c:pt>
                      <c:pt idx="164">
                        <c:v>56.30538</c:v>
                      </c:pt>
                      <c:pt idx="165">
                        <c:v>56.599924999999999</c:v>
                      </c:pt>
                      <c:pt idx="166">
                        <c:v>56.894469999999998</c:v>
                      </c:pt>
                      <c:pt idx="167">
                        <c:v>57.189014999999998</c:v>
                      </c:pt>
                      <c:pt idx="168">
                        <c:v>57.483559999999997</c:v>
                      </c:pt>
                      <c:pt idx="169">
                        <c:v>57.778104999999996</c:v>
                      </c:pt>
                      <c:pt idx="170">
                        <c:v>58.072650000000003</c:v>
                      </c:pt>
                      <c:pt idx="171">
                        <c:v>58.367195000000002</c:v>
                      </c:pt>
                      <c:pt idx="172">
                        <c:v>58.661740000000002</c:v>
                      </c:pt>
                      <c:pt idx="173">
                        <c:v>58.956285000000001</c:v>
                      </c:pt>
                      <c:pt idx="174">
                        <c:v>59.250830000000001</c:v>
                      </c:pt>
                      <c:pt idx="175">
                        <c:v>59.545375</c:v>
                      </c:pt>
                      <c:pt idx="176">
                        <c:v>59.839919999999999</c:v>
                      </c:pt>
                      <c:pt idx="177">
                        <c:v>60.134464999999999</c:v>
                      </c:pt>
                      <c:pt idx="178">
                        <c:v>60.429009999999998</c:v>
                      </c:pt>
                      <c:pt idx="179">
                        <c:v>60.723554999999998</c:v>
                      </c:pt>
                      <c:pt idx="180">
                        <c:v>61.018099999999997</c:v>
                      </c:pt>
                      <c:pt idx="181">
                        <c:v>61.312645000000003</c:v>
                      </c:pt>
                      <c:pt idx="182">
                        <c:v>61.607190000000003</c:v>
                      </c:pt>
                      <c:pt idx="183">
                        <c:v>61.901735000000002</c:v>
                      </c:pt>
                      <c:pt idx="184">
                        <c:v>62.196280000000002</c:v>
                      </c:pt>
                      <c:pt idx="185">
                        <c:v>62.490825000000001</c:v>
                      </c:pt>
                      <c:pt idx="186">
                        <c:v>62.78537</c:v>
                      </c:pt>
                      <c:pt idx="187">
                        <c:v>63.079915</c:v>
                      </c:pt>
                      <c:pt idx="188">
                        <c:v>63.374459999999999</c:v>
                      </c:pt>
                      <c:pt idx="189">
                        <c:v>63.669004999999999</c:v>
                      </c:pt>
                      <c:pt idx="190">
                        <c:v>63.963549999999998</c:v>
                      </c:pt>
                      <c:pt idx="191">
                        <c:v>64.258094999999997</c:v>
                      </c:pt>
                      <c:pt idx="192">
                        <c:v>64.552639999999997</c:v>
                      </c:pt>
                      <c:pt idx="193">
                        <c:v>64.847184999999996</c:v>
                      </c:pt>
                      <c:pt idx="194">
                        <c:v>65.141729999999995</c:v>
                      </c:pt>
                      <c:pt idx="195">
                        <c:v>65.436274999999995</c:v>
                      </c:pt>
                      <c:pt idx="196">
                        <c:v>65.730819999999994</c:v>
                      </c:pt>
                      <c:pt idx="197">
                        <c:v>66.025364999999994</c:v>
                      </c:pt>
                      <c:pt idx="198">
                        <c:v>66.319909999999993</c:v>
                      </c:pt>
                      <c:pt idx="199">
                        <c:v>66.614455000000007</c:v>
                      </c:pt>
                      <c:pt idx="200">
                        <c:v>66.909000000000006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CLvsLO!$V$5:$V$205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23-4609-883B-9F35C5306F81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5"/>
      </c:valAx>
      <c:valAx>
        <c:axId val="116071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60867782152230976"/>
          <c:w val="0.20314437210621095"/>
          <c:h val="0.18583552055993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53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7.5154799999999966E-2</c:v>
                </c:pt>
                <c:pt idx="1">
                  <c:v>8.9466999999999963E-2</c:v>
                </c:pt>
                <c:pt idx="2">
                  <c:v>0.12192869999999978</c:v>
                </c:pt>
                <c:pt idx="3">
                  <c:v>0.15221689999999999</c:v>
                </c:pt>
                <c:pt idx="4">
                  <c:v>0.15515900000000027</c:v>
                </c:pt>
                <c:pt idx="5">
                  <c:v>0.1564312000000001</c:v>
                </c:pt>
                <c:pt idx="6">
                  <c:v>0.17910380000000004</c:v>
                </c:pt>
                <c:pt idx="7">
                  <c:v>0.20163819999999966</c:v>
                </c:pt>
                <c:pt idx="8">
                  <c:v>0.19257539999999995</c:v>
                </c:pt>
                <c:pt idx="9">
                  <c:v>0.17555950000000031</c:v>
                </c:pt>
                <c:pt idx="10">
                  <c:v>0.15195850000000011</c:v>
                </c:pt>
                <c:pt idx="11">
                  <c:v>0.15522860000000005</c:v>
                </c:pt>
                <c:pt idx="12">
                  <c:v>0.15976429999999997</c:v>
                </c:pt>
                <c:pt idx="13">
                  <c:v>0.16062210000000032</c:v>
                </c:pt>
                <c:pt idx="14">
                  <c:v>0.14900589999999969</c:v>
                </c:pt>
                <c:pt idx="15">
                  <c:v>0.11791850000000004</c:v>
                </c:pt>
                <c:pt idx="16">
                  <c:v>5.3794400000000131E-2</c:v>
                </c:pt>
                <c:pt idx="17">
                  <c:v>0</c:v>
                </c:pt>
                <c:pt idx="18">
                  <c:v>-2.9701700000000386E-2</c:v>
                </c:pt>
                <c:pt idx="19">
                  <c:v>-5.1061599999999707E-2</c:v>
                </c:pt>
                <c:pt idx="20">
                  <c:v>-0.11034059999999979</c:v>
                </c:pt>
                <c:pt idx="21">
                  <c:v>-0.20670369999999938</c:v>
                </c:pt>
                <c:pt idx="22">
                  <c:v>-0.3005166000000008</c:v>
                </c:pt>
                <c:pt idx="23">
                  <c:v>-0.38209680000000024</c:v>
                </c:pt>
                <c:pt idx="24">
                  <c:v>-0.41385319999999925</c:v>
                </c:pt>
                <c:pt idx="25">
                  <c:v>-0.42826420000000009</c:v>
                </c:pt>
                <c:pt idx="26">
                  <c:v>-0.44256070000000047</c:v>
                </c:pt>
                <c:pt idx="27">
                  <c:v>-0.48056269999999923</c:v>
                </c:pt>
                <c:pt idx="28">
                  <c:v>-0.52430010000000049</c:v>
                </c:pt>
                <c:pt idx="29">
                  <c:v>-0.55648179999999936</c:v>
                </c:pt>
                <c:pt idx="30">
                  <c:v>-0.50803330000000013</c:v>
                </c:pt>
                <c:pt idx="31">
                  <c:v>-0.39660790000000024</c:v>
                </c:pt>
                <c:pt idx="32">
                  <c:v>-0.34472709999999918</c:v>
                </c:pt>
                <c:pt idx="33">
                  <c:v>-0.31739090000000036</c:v>
                </c:pt>
                <c:pt idx="34">
                  <c:v>-0.30966329999999953</c:v>
                </c:pt>
                <c:pt idx="35">
                  <c:v>-0.26218179999999958</c:v>
                </c:pt>
                <c:pt idx="36">
                  <c:v>-0.2427210999999998</c:v>
                </c:pt>
                <c:pt idx="37">
                  <c:v>-0.20847270000000062</c:v>
                </c:pt>
                <c:pt idx="38">
                  <c:v>-0.19626190000000054</c:v>
                </c:pt>
                <c:pt idx="39">
                  <c:v>-0.26960139999999999</c:v>
                </c:pt>
                <c:pt idx="40">
                  <c:v>-0.36409619999999965</c:v>
                </c:pt>
                <c:pt idx="41">
                  <c:v>-0.42586180000000073</c:v>
                </c:pt>
                <c:pt idx="42">
                  <c:v>-0.45891910000000014</c:v>
                </c:pt>
                <c:pt idx="43">
                  <c:v>-0.5526194999999996</c:v>
                </c:pt>
                <c:pt idx="44">
                  <c:v>-0.65593670000000071</c:v>
                </c:pt>
                <c:pt idx="45">
                  <c:v>-0.73935940000000056</c:v>
                </c:pt>
                <c:pt idx="46">
                  <c:v>-0.82889219999999941</c:v>
                </c:pt>
                <c:pt idx="47">
                  <c:v>-0.98780390000000029</c:v>
                </c:pt>
                <c:pt idx="48">
                  <c:v>-1.1381517000000008</c:v>
                </c:pt>
                <c:pt idx="49">
                  <c:v>-1.2497306000000004</c:v>
                </c:pt>
                <c:pt idx="50">
                  <c:v>-1.4059652999999992</c:v>
                </c:pt>
                <c:pt idx="51">
                  <c:v>-1.7173828999999996</c:v>
                </c:pt>
                <c:pt idx="52">
                  <c:v>-2.1299237</c:v>
                </c:pt>
                <c:pt idx="53">
                  <c:v>-2.5786857000000003</c:v>
                </c:pt>
                <c:pt idx="54">
                  <c:v>-3.0500646999999992</c:v>
                </c:pt>
                <c:pt idx="55">
                  <c:v>-3.4069767000000004</c:v>
                </c:pt>
                <c:pt idx="56">
                  <c:v>-3.5816507</c:v>
                </c:pt>
                <c:pt idx="57">
                  <c:v>-3.7353286999999993</c:v>
                </c:pt>
                <c:pt idx="58">
                  <c:v>-4.0156766999999993</c:v>
                </c:pt>
                <c:pt idx="59">
                  <c:v>-4.2196316999999999</c:v>
                </c:pt>
                <c:pt idx="60">
                  <c:v>-4.3639797000000007</c:v>
                </c:pt>
                <c:pt idx="61">
                  <c:v>-4.4919176999999992</c:v>
                </c:pt>
                <c:pt idx="62">
                  <c:v>-4.6718497000000001</c:v>
                </c:pt>
                <c:pt idx="63">
                  <c:v>-4.7218206999999994</c:v>
                </c:pt>
                <c:pt idx="64">
                  <c:v>-4.8042936999999997</c:v>
                </c:pt>
                <c:pt idx="65">
                  <c:v>-4.9800376999999996</c:v>
                </c:pt>
                <c:pt idx="66">
                  <c:v>-5.1137167000000003</c:v>
                </c:pt>
                <c:pt idx="67">
                  <c:v>-5.1787546999999998</c:v>
                </c:pt>
                <c:pt idx="68">
                  <c:v>-5.3749206999999997</c:v>
                </c:pt>
                <c:pt idx="69">
                  <c:v>-5.6111887000000005</c:v>
                </c:pt>
                <c:pt idx="70">
                  <c:v>-5.6299607000000007</c:v>
                </c:pt>
                <c:pt idx="71">
                  <c:v>-5.3760427000000002</c:v>
                </c:pt>
                <c:pt idx="72">
                  <c:v>-5.1114067000000007</c:v>
                </c:pt>
                <c:pt idx="73">
                  <c:v>-4.8598326999999992</c:v>
                </c:pt>
                <c:pt idx="74">
                  <c:v>-4.4779097000000005</c:v>
                </c:pt>
                <c:pt idx="75">
                  <c:v>-3.9378257000000003</c:v>
                </c:pt>
                <c:pt idx="76">
                  <c:v>-3.4631976999999994</c:v>
                </c:pt>
                <c:pt idx="77">
                  <c:v>-3.0922627</c:v>
                </c:pt>
                <c:pt idx="78">
                  <c:v>-2.9109237000000006</c:v>
                </c:pt>
                <c:pt idx="79">
                  <c:v>-2.8485816999999996</c:v>
                </c:pt>
                <c:pt idx="80">
                  <c:v>-3.0200327000000007</c:v>
                </c:pt>
                <c:pt idx="81">
                  <c:v>-3.3424777000000008</c:v>
                </c:pt>
                <c:pt idx="82">
                  <c:v>-3.7730626999999997</c:v>
                </c:pt>
                <c:pt idx="83">
                  <c:v>-4.3281506999999992</c:v>
                </c:pt>
                <c:pt idx="84">
                  <c:v>-4.8803846999999996</c:v>
                </c:pt>
                <c:pt idx="85">
                  <c:v>-5.5133777000000004</c:v>
                </c:pt>
                <c:pt idx="86">
                  <c:v>-5.9574896999999991</c:v>
                </c:pt>
                <c:pt idx="87">
                  <c:v>-6.3825206999999997</c:v>
                </c:pt>
                <c:pt idx="88">
                  <c:v>-6.6627766999999993</c:v>
                </c:pt>
                <c:pt idx="89">
                  <c:v>-6.9830046999999995</c:v>
                </c:pt>
                <c:pt idx="90">
                  <c:v>-7.2739026999999998</c:v>
                </c:pt>
                <c:pt idx="91">
                  <c:v>-7.5375947000000005</c:v>
                </c:pt>
                <c:pt idx="92">
                  <c:v>-7.7571026999999999</c:v>
                </c:pt>
                <c:pt idx="93">
                  <c:v>-7.9278246999999995</c:v>
                </c:pt>
                <c:pt idx="94">
                  <c:v>-8.1100497000000011</c:v>
                </c:pt>
                <c:pt idx="95">
                  <c:v>-8.3173267000000024</c:v>
                </c:pt>
                <c:pt idx="96">
                  <c:v>-8.5673686999999994</c:v>
                </c:pt>
                <c:pt idx="97">
                  <c:v>-8.8765807000000017</c:v>
                </c:pt>
                <c:pt idx="98">
                  <c:v>-9.2285877000000021</c:v>
                </c:pt>
                <c:pt idx="99">
                  <c:v>-9.6118866999999995</c:v>
                </c:pt>
                <c:pt idx="100">
                  <c:v>-9.8558267000000015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53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0.42815500000000029</c:v>
                </c:pt>
                <c:pt idx="1">
                  <c:v>0.41252399999999945</c:v>
                </c:pt>
                <c:pt idx="2">
                  <c:v>0.38074899999999978</c:v>
                </c:pt>
                <c:pt idx="3">
                  <c:v>0.34965599999999952</c:v>
                </c:pt>
                <c:pt idx="4">
                  <c:v>0.32735500000000073</c:v>
                </c:pt>
                <c:pt idx="5">
                  <c:v>0.27740600000000093</c:v>
                </c:pt>
                <c:pt idx="6">
                  <c:v>0.19402099999999933</c:v>
                </c:pt>
                <c:pt idx="7">
                  <c:v>0.15838699999999939</c:v>
                </c:pt>
                <c:pt idx="8">
                  <c:v>0.14449600000000018</c:v>
                </c:pt>
                <c:pt idx="9">
                  <c:v>0.1589690000000008</c:v>
                </c:pt>
                <c:pt idx="10">
                  <c:v>0.13411400000000029</c:v>
                </c:pt>
                <c:pt idx="11">
                  <c:v>0.13560400000000072</c:v>
                </c:pt>
                <c:pt idx="12">
                  <c:v>0.12559599999999982</c:v>
                </c:pt>
                <c:pt idx="13">
                  <c:v>0.10834400000000066</c:v>
                </c:pt>
                <c:pt idx="14">
                  <c:v>0.11516600000000032</c:v>
                </c:pt>
                <c:pt idx="15">
                  <c:v>0.12497800000000048</c:v>
                </c:pt>
                <c:pt idx="16">
                  <c:v>0.12234800000000057</c:v>
                </c:pt>
                <c:pt idx="17">
                  <c:v>6.1189000000000604E-2</c:v>
                </c:pt>
                <c:pt idx="18">
                  <c:v>2.7782999999999447E-2</c:v>
                </c:pt>
                <c:pt idx="19">
                  <c:v>0</c:v>
                </c:pt>
                <c:pt idx="20">
                  <c:v>-2.2909999999995989E-3</c:v>
                </c:pt>
                <c:pt idx="21">
                  <c:v>-3.7058000000000035E-2</c:v>
                </c:pt>
                <c:pt idx="22">
                  <c:v>-8.3843999999999141E-2</c:v>
                </c:pt>
                <c:pt idx="23">
                  <c:v>-0.16285500000000042</c:v>
                </c:pt>
                <c:pt idx="24">
                  <c:v>-0.26989099999999944</c:v>
                </c:pt>
                <c:pt idx="25">
                  <c:v>-0.36750299999999925</c:v>
                </c:pt>
                <c:pt idx="26">
                  <c:v>-0.42966200000000043</c:v>
                </c:pt>
                <c:pt idx="27">
                  <c:v>-0.460032</c:v>
                </c:pt>
                <c:pt idx="28">
                  <c:v>-0.51931800000000017</c:v>
                </c:pt>
                <c:pt idx="29">
                  <c:v>-0.63828099999999921</c:v>
                </c:pt>
                <c:pt idx="30">
                  <c:v>-0.72480999999999973</c:v>
                </c:pt>
                <c:pt idx="31">
                  <c:v>-0.8541249999999998</c:v>
                </c:pt>
                <c:pt idx="32">
                  <c:v>-0.87299099999999896</c:v>
                </c:pt>
                <c:pt idx="33">
                  <c:v>-0.82840399999999903</c:v>
                </c:pt>
                <c:pt idx="34">
                  <c:v>-0.78546700000000058</c:v>
                </c:pt>
                <c:pt idx="35">
                  <c:v>-0.84362199999999987</c:v>
                </c:pt>
                <c:pt idx="36">
                  <c:v>-0.90215899999999927</c:v>
                </c:pt>
                <c:pt idx="37">
                  <c:v>-0.83864200000000011</c:v>
                </c:pt>
                <c:pt idx="38">
                  <c:v>-0.74773199999999918</c:v>
                </c:pt>
                <c:pt idx="39">
                  <c:v>-0.70445400000000014</c:v>
                </c:pt>
                <c:pt idx="40">
                  <c:v>-0.6679479999999991</c:v>
                </c:pt>
                <c:pt idx="41">
                  <c:v>-0.60415599999999969</c:v>
                </c:pt>
                <c:pt idx="42">
                  <c:v>-0.59898600000000002</c:v>
                </c:pt>
                <c:pt idx="43">
                  <c:v>-0.62720700000000029</c:v>
                </c:pt>
                <c:pt idx="44">
                  <c:v>-0.61614100000000072</c:v>
                </c:pt>
                <c:pt idx="45">
                  <c:v>-0.61898500000000034</c:v>
                </c:pt>
                <c:pt idx="46">
                  <c:v>-0.69734199999999902</c:v>
                </c:pt>
                <c:pt idx="47">
                  <c:v>-0.88009100000000018</c:v>
                </c:pt>
                <c:pt idx="48">
                  <c:v>-1.0355849999999993</c:v>
                </c:pt>
                <c:pt idx="49">
                  <c:v>-1.1981179999999991</c:v>
                </c:pt>
                <c:pt idx="50">
                  <c:v>-1.3810690000000001</c:v>
                </c:pt>
                <c:pt idx="51">
                  <c:v>-1.6678250000000006</c:v>
                </c:pt>
                <c:pt idx="52">
                  <c:v>-2.0122909999999994</c:v>
                </c:pt>
                <c:pt idx="53">
                  <c:v>-2.470675</c:v>
                </c:pt>
                <c:pt idx="54">
                  <c:v>-2.9704479999999993</c:v>
                </c:pt>
                <c:pt idx="55">
                  <c:v>-3.3136539999999997</c:v>
                </c:pt>
                <c:pt idx="56">
                  <c:v>-3.4653939999999999</c:v>
                </c:pt>
                <c:pt idx="57">
                  <c:v>-3.6077929999999991</c:v>
                </c:pt>
                <c:pt idx="58">
                  <c:v>-3.839995</c:v>
                </c:pt>
                <c:pt idx="59">
                  <c:v>-3.9591279999999998</c:v>
                </c:pt>
                <c:pt idx="60">
                  <c:v>-4.0121129999999994</c:v>
                </c:pt>
                <c:pt idx="61">
                  <c:v>-4.1074099999999998</c:v>
                </c:pt>
                <c:pt idx="62">
                  <c:v>-4.2363689999999998</c:v>
                </c:pt>
                <c:pt idx="63">
                  <c:v>-4.1802729999999997</c:v>
                </c:pt>
                <c:pt idx="64">
                  <c:v>-4.0348299999999995</c:v>
                </c:pt>
                <c:pt idx="65">
                  <c:v>-3.8931729999999991</c:v>
                </c:pt>
                <c:pt idx="66">
                  <c:v>-3.7033520000000006</c:v>
                </c:pt>
                <c:pt idx="67">
                  <c:v>-3.3834990000000005</c:v>
                </c:pt>
                <c:pt idx="68">
                  <c:v>-3.0875859999999999</c:v>
                </c:pt>
                <c:pt idx="69">
                  <c:v>-2.8103069999999999</c:v>
                </c:pt>
                <c:pt idx="70">
                  <c:v>-2.4956809999999994</c:v>
                </c:pt>
                <c:pt idx="71">
                  <c:v>-2.1774500000000003</c:v>
                </c:pt>
                <c:pt idx="72">
                  <c:v>-1.9783209999999993</c:v>
                </c:pt>
                <c:pt idx="73">
                  <c:v>-1.8494580000000003</c:v>
                </c:pt>
                <c:pt idx="74">
                  <c:v>-1.7552599999999998</c:v>
                </c:pt>
                <c:pt idx="75">
                  <c:v>-1.6754739999999995</c:v>
                </c:pt>
                <c:pt idx="76">
                  <c:v>-1.7864729999999991</c:v>
                </c:pt>
                <c:pt idx="77">
                  <c:v>-1.9790709999999994</c:v>
                </c:pt>
                <c:pt idx="78">
                  <c:v>-2.1613620000000004</c:v>
                </c:pt>
                <c:pt idx="79">
                  <c:v>-2.2988499999999998</c:v>
                </c:pt>
                <c:pt idx="80">
                  <c:v>-2.4939450000000001</c:v>
                </c:pt>
                <c:pt idx="81">
                  <c:v>-2.8763000000000005</c:v>
                </c:pt>
                <c:pt idx="82">
                  <c:v>-3.3405579999999997</c:v>
                </c:pt>
                <c:pt idx="83">
                  <c:v>-3.8550489999999993</c:v>
                </c:pt>
                <c:pt idx="84">
                  <c:v>-4.4167729999999992</c:v>
                </c:pt>
                <c:pt idx="85">
                  <c:v>-4.8790379999999995</c:v>
                </c:pt>
                <c:pt idx="86">
                  <c:v>-5.2734529999999982</c:v>
                </c:pt>
                <c:pt idx="87">
                  <c:v>-5.5241379999999989</c:v>
                </c:pt>
                <c:pt idx="88">
                  <c:v>-5.8166320000000002</c:v>
                </c:pt>
                <c:pt idx="89">
                  <c:v>-6.1100779999999997</c:v>
                </c:pt>
                <c:pt idx="90">
                  <c:v>-6.3999679999999994</c:v>
                </c:pt>
                <c:pt idx="91">
                  <c:v>-6.7071580000000015</c:v>
                </c:pt>
                <c:pt idx="92">
                  <c:v>-6.9850760000000012</c:v>
                </c:pt>
                <c:pt idx="93">
                  <c:v>-7.2540400000000016</c:v>
                </c:pt>
                <c:pt idx="94">
                  <c:v>-7.4618020000000005</c:v>
                </c:pt>
                <c:pt idx="95">
                  <c:v>-7.6219529999999995</c:v>
                </c:pt>
                <c:pt idx="96">
                  <c:v>-7.7777739999999991</c:v>
                </c:pt>
                <c:pt idx="97">
                  <c:v>-7.9290889999999994</c:v>
                </c:pt>
                <c:pt idx="98">
                  <c:v>-8.1795029999999986</c:v>
                </c:pt>
                <c:pt idx="99">
                  <c:v>-8.4985009999999992</c:v>
                </c:pt>
                <c:pt idx="100">
                  <c:v>-8.7619139999999991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272"/>
        <c:axId val="116136192"/>
      </c:scatterChart>
      <c:valAx>
        <c:axId val="116134272"/>
        <c:scaling>
          <c:orientation val="minMax"/>
          <c:max val="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136192"/>
        <c:crosses val="autoZero"/>
        <c:crossBetween val="midCat"/>
        <c:majorUnit val="5"/>
      </c:valAx>
      <c:valAx>
        <c:axId val="116136192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13427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RL-LSLO 53 GHz - Configuration B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-15.478567999999999</c:v>
                </c:pt>
                <c:pt idx="1">
                  <c:v>-16.191645000000001</c:v>
                </c:pt>
                <c:pt idx="2">
                  <c:v>-16.667093000000001</c:v>
                </c:pt>
                <c:pt idx="3">
                  <c:v>-17.191875</c:v>
                </c:pt>
                <c:pt idx="4">
                  <c:v>-17.874673999999999</c:v>
                </c:pt>
                <c:pt idx="5">
                  <c:v>-18.323796999999999</c:v>
                </c:pt>
                <c:pt idx="6">
                  <c:v>-18.202147</c:v>
                </c:pt>
                <c:pt idx="7">
                  <c:v>-18.303070000000002</c:v>
                </c:pt>
                <c:pt idx="8">
                  <c:v>-18.338395999999999</c:v>
                </c:pt>
                <c:pt idx="9">
                  <c:v>-17.961151000000001</c:v>
                </c:pt>
                <c:pt idx="10">
                  <c:v>-17.485941</c:v>
                </c:pt>
                <c:pt idx="11">
                  <c:v>-17.202338999999998</c:v>
                </c:pt>
                <c:pt idx="12">
                  <c:v>-16.793437999999998</c:v>
                </c:pt>
                <c:pt idx="13">
                  <c:v>-16.271111000000001</c:v>
                </c:pt>
                <c:pt idx="14">
                  <c:v>-15.966398999999999</c:v>
                </c:pt>
                <c:pt idx="15">
                  <c:v>-15.581142</c:v>
                </c:pt>
                <c:pt idx="16">
                  <c:v>-15.230929</c:v>
                </c:pt>
                <c:pt idx="17">
                  <c:v>-15.111658</c:v>
                </c:pt>
                <c:pt idx="18">
                  <c:v>-14.994628000000001</c:v>
                </c:pt>
                <c:pt idx="19">
                  <c:v>-14.778923000000001</c:v>
                </c:pt>
                <c:pt idx="20">
                  <c:v>-14.508979</c:v>
                </c:pt>
                <c:pt idx="21">
                  <c:v>-14.109562</c:v>
                </c:pt>
                <c:pt idx="22">
                  <c:v>-13.560245999999999</c:v>
                </c:pt>
                <c:pt idx="23">
                  <c:v>-13.157836</c:v>
                </c:pt>
                <c:pt idx="24">
                  <c:v>-12.763151000000001</c:v>
                </c:pt>
                <c:pt idx="25">
                  <c:v>-12.423769999999999</c:v>
                </c:pt>
                <c:pt idx="26">
                  <c:v>-12.235129000000001</c:v>
                </c:pt>
                <c:pt idx="27">
                  <c:v>-12.026123</c:v>
                </c:pt>
                <c:pt idx="28">
                  <c:v>-11.834600999999999</c:v>
                </c:pt>
                <c:pt idx="29">
                  <c:v>-12.024626</c:v>
                </c:pt>
                <c:pt idx="30">
                  <c:v>-12.488906999999999</c:v>
                </c:pt>
                <c:pt idx="31">
                  <c:v>-12.771868</c:v>
                </c:pt>
                <c:pt idx="32">
                  <c:v>-13.427315999999999</c:v>
                </c:pt>
                <c:pt idx="33">
                  <c:v>-14.307039</c:v>
                </c:pt>
                <c:pt idx="34">
                  <c:v>-14.838701</c:v>
                </c:pt>
                <c:pt idx="35">
                  <c:v>-15.475866999999999</c:v>
                </c:pt>
                <c:pt idx="36">
                  <c:v>-16.425753</c:v>
                </c:pt>
                <c:pt idx="37">
                  <c:v>-16.815344</c:v>
                </c:pt>
                <c:pt idx="38">
                  <c:v>-16.561019999999999</c:v>
                </c:pt>
                <c:pt idx="39">
                  <c:v>-16.368632999999999</c:v>
                </c:pt>
                <c:pt idx="40">
                  <c:v>-15.853370999999999</c:v>
                </c:pt>
                <c:pt idx="41">
                  <c:v>-15.062917000000001</c:v>
                </c:pt>
                <c:pt idx="42">
                  <c:v>-14.351241</c:v>
                </c:pt>
                <c:pt idx="43">
                  <c:v>-13.985911</c:v>
                </c:pt>
                <c:pt idx="44">
                  <c:v>-13.533414</c:v>
                </c:pt>
                <c:pt idx="45">
                  <c:v>-12.919252</c:v>
                </c:pt>
                <c:pt idx="46">
                  <c:v>-12.229526999999999</c:v>
                </c:pt>
                <c:pt idx="47">
                  <c:v>-11.615012999999999</c:v>
                </c:pt>
                <c:pt idx="48">
                  <c:v>-10.917369000000001</c:v>
                </c:pt>
                <c:pt idx="49">
                  <c:v>-10.062322</c:v>
                </c:pt>
                <c:pt idx="50">
                  <c:v>-9.1713418999999998</c:v>
                </c:pt>
                <c:pt idx="51">
                  <c:v>-8.3760939000000008</c:v>
                </c:pt>
                <c:pt idx="52">
                  <c:v>-7.5659280000000004</c:v>
                </c:pt>
                <c:pt idx="53">
                  <c:v>-6.7423272000000001</c:v>
                </c:pt>
                <c:pt idx="54">
                  <c:v>-6.1214008</c:v>
                </c:pt>
                <c:pt idx="55">
                  <c:v>-5.6973061999999999</c:v>
                </c:pt>
                <c:pt idx="56">
                  <c:v>-5.2760924999999999</c:v>
                </c:pt>
                <c:pt idx="57">
                  <c:v>-4.9232297000000003</c:v>
                </c:pt>
                <c:pt idx="58">
                  <c:v>-4.7223892000000003</c:v>
                </c:pt>
                <c:pt idx="59">
                  <c:v>-4.4781880000000003</c:v>
                </c:pt>
                <c:pt idx="60">
                  <c:v>-4.2077745999999996</c:v>
                </c:pt>
                <c:pt idx="61">
                  <c:v>-4.0506529999999996</c:v>
                </c:pt>
                <c:pt idx="62">
                  <c:v>-3.9395935999999998</c:v>
                </c:pt>
                <c:pt idx="63">
                  <c:v>-3.7448695000000001</c:v>
                </c:pt>
                <c:pt idx="64">
                  <c:v>-3.5798583000000002</c:v>
                </c:pt>
                <c:pt idx="65">
                  <c:v>-3.4765139</c:v>
                </c:pt>
                <c:pt idx="66">
                  <c:v>-3.3245759000000001</c:v>
                </c:pt>
                <c:pt idx="67">
                  <c:v>-3.1199181</c:v>
                </c:pt>
                <c:pt idx="68">
                  <c:v>-2.9726263999999998</c:v>
                </c:pt>
                <c:pt idx="69">
                  <c:v>-2.8798746999999998</c:v>
                </c:pt>
                <c:pt idx="70">
                  <c:v>-2.7772682</c:v>
                </c:pt>
                <c:pt idx="71">
                  <c:v>-2.7329648</c:v>
                </c:pt>
                <c:pt idx="72">
                  <c:v>-2.7958487999999999</c:v>
                </c:pt>
                <c:pt idx="73">
                  <c:v>-2.9226551000000001</c:v>
                </c:pt>
                <c:pt idx="74">
                  <c:v>-3.1004634000000002</c:v>
                </c:pt>
                <c:pt idx="75">
                  <c:v>-3.3195846000000002</c:v>
                </c:pt>
                <c:pt idx="76">
                  <c:v>-3.5768607000000001</c:v>
                </c:pt>
                <c:pt idx="77">
                  <c:v>-3.7948623000000001</c:v>
                </c:pt>
                <c:pt idx="78">
                  <c:v>-3.9315269000000002</c:v>
                </c:pt>
                <c:pt idx="79">
                  <c:v>-3.9390513999999999</c:v>
                </c:pt>
                <c:pt idx="80">
                  <c:v>-3.8552735</c:v>
                </c:pt>
                <c:pt idx="81">
                  <c:v>-3.6801729000000001</c:v>
                </c:pt>
                <c:pt idx="82">
                  <c:v>-3.5508769</c:v>
                </c:pt>
                <c:pt idx="83">
                  <c:v>-3.3160750999999999</c:v>
                </c:pt>
                <c:pt idx="84">
                  <c:v>-3.1697506999999998</c:v>
                </c:pt>
                <c:pt idx="85">
                  <c:v>-2.9273433999999998</c:v>
                </c:pt>
                <c:pt idx="86">
                  <c:v>-2.6937026999999998</c:v>
                </c:pt>
                <c:pt idx="87">
                  <c:v>-2.3903048</c:v>
                </c:pt>
                <c:pt idx="88">
                  <c:v>-2.1963587000000002</c:v>
                </c:pt>
                <c:pt idx="89">
                  <c:v>-1.9607899</c:v>
                </c:pt>
                <c:pt idx="90">
                  <c:v>-1.8664742000000001</c:v>
                </c:pt>
                <c:pt idx="91">
                  <c:v>-1.8099955000000001</c:v>
                </c:pt>
                <c:pt idx="92">
                  <c:v>-1.7852882000000001</c:v>
                </c:pt>
                <c:pt idx="93">
                  <c:v>-1.7890234</c:v>
                </c:pt>
                <c:pt idx="94">
                  <c:v>-1.8186551</c:v>
                </c:pt>
                <c:pt idx="95">
                  <c:v>-1.8636914</c:v>
                </c:pt>
                <c:pt idx="96">
                  <c:v>-1.9129208</c:v>
                </c:pt>
                <c:pt idx="97">
                  <c:v>-1.9514058000000001</c:v>
                </c:pt>
                <c:pt idx="98">
                  <c:v>-1.9753253</c:v>
                </c:pt>
                <c:pt idx="99">
                  <c:v>-1.9835891000000001</c:v>
                </c:pt>
                <c:pt idx="100">
                  <c:v>-1.9830395000000001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v>IF RL-LSLO 53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-18.187199</c:v>
                </c:pt>
                <c:pt idx="1">
                  <c:v>-18.054796</c:v>
                </c:pt>
                <c:pt idx="2">
                  <c:v>-17.805944</c:v>
                </c:pt>
                <c:pt idx="3">
                  <c:v>-17.44603</c:v>
                </c:pt>
                <c:pt idx="4">
                  <c:v>-16.877538999999999</c:v>
                </c:pt>
                <c:pt idx="5">
                  <c:v>-16.132138999999999</c:v>
                </c:pt>
                <c:pt idx="6">
                  <c:v>-15.556114000000001</c:v>
                </c:pt>
                <c:pt idx="7">
                  <c:v>-14.913957999999999</c:v>
                </c:pt>
                <c:pt idx="8">
                  <c:v>-14.275518999999999</c:v>
                </c:pt>
                <c:pt idx="9">
                  <c:v>-14.032131</c:v>
                </c:pt>
                <c:pt idx="10">
                  <c:v>-13.935015</c:v>
                </c:pt>
                <c:pt idx="11">
                  <c:v>-13.685587999999999</c:v>
                </c:pt>
                <c:pt idx="12">
                  <c:v>-13.636778</c:v>
                </c:pt>
                <c:pt idx="13">
                  <c:v>-13.839492999999999</c:v>
                </c:pt>
                <c:pt idx="14">
                  <c:v>-13.940142</c:v>
                </c:pt>
                <c:pt idx="15">
                  <c:v>-14.055249999999999</c:v>
                </c:pt>
                <c:pt idx="16">
                  <c:v>-14.12105</c:v>
                </c:pt>
                <c:pt idx="17">
                  <c:v>-14.223701</c:v>
                </c:pt>
                <c:pt idx="18">
                  <c:v>-14.308299999999999</c:v>
                </c:pt>
                <c:pt idx="19">
                  <c:v>-14.448876</c:v>
                </c:pt>
                <c:pt idx="20">
                  <c:v>-14.597747</c:v>
                </c:pt>
                <c:pt idx="21">
                  <c:v>-14.725144999999999</c:v>
                </c:pt>
                <c:pt idx="22">
                  <c:v>-14.666306000000001</c:v>
                </c:pt>
                <c:pt idx="23">
                  <c:v>-14.275067999999999</c:v>
                </c:pt>
                <c:pt idx="24">
                  <c:v>-13.770856999999999</c:v>
                </c:pt>
                <c:pt idx="25">
                  <c:v>-13.233069</c:v>
                </c:pt>
                <c:pt idx="26">
                  <c:v>-12.684723</c:v>
                </c:pt>
                <c:pt idx="27">
                  <c:v>-12.173019</c:v>
                </c:pt>
                <c:pt idx="28">
                  <c:v>-11.731443000000001</c:v>
                </c:pt>
                <c:pt idx="29">
                  <c:v>-11.389729000000001</c:v>
                </c:pt>
                <c:pt idx="30">
                  <c:v>-10.935743</c:v>
                </c:pt>
                <c:pt idx="31">
                  <c:v>-10.725161999999999</c:v>
                </c:pt>
                <c:pt idx="32">
                  <c:v>-10.795484999999999</c:v>
                </c:pt>
                <c:pt idx="33">
                  <c:v>-10.803474</c:v>
                </c:pt>
                <c:pt idx="34">
                  <c:v>-10.704492999999999</c:v>
                </c:pt>
                <c:pt idx="35">
                  <c:v>-10.810779</c:v>
                </c:pt>
                <c:pt idx="36">
                  <c:v>-10.774625</c:v>
                </c:pt>
                <c:pt idx="37">
                  <c:v>-10.47367</c:v>
                </c:pt>
                <c:pt idx="38">
                  <c:v>-10.417929000000001</c:v>
                </c:pt>
                <c:pt idx="39">
                  <c:v>-10.466716999999999</c:v>
                </c:pt>
                <c:pt idx="40">
                  <c:v>-10.393587</c:v>
                </c:pt>
                <c:pt idx="41">
                  <c:v>-10.309086000000001</c:v>
                </c:pt>
                <c:pt idx="42">
                  <c:v>-10.263726999999999</c:v>
                </c:pt>
                <c:pt idx="43">
                  <c:v>-10.263337</c:v>
                </c:pt>
                <c:pt idx="44">
                  <c:v>-10.229252000000001</c:v>
                </c:pt>
                <c:pt idx="45">
                  <c:v>-10.105828000000001</c:v>
                </c:pt>
                <c:pt idx="46">
                  <c:v>-9.9332484999999995</c:v>
                </c:pt>
                <c:pt idx="47">
                  <c:v>-9.7097444999999993</c:v>
                </c:pt>
                <c:pt idx="48">
                  <c:v>-9.2403955</c:v>
                </c:pt>
                <c:pt idx="49">
                  <c:v>-8.6513615000000001</c:v>
                </c:pt>
                <c:pt idx="50">
                  <c:v>-8.0876617</c:v>
                </c:pt>
                <c:pt idx="51">
                  <c:v>-7.4733299999999998</c:v>
                </c:pt>
                <c:pt idx="52">
                  <c:v>-6.8180671000000004</c:v>
                </c:pt>
                <c:pt idx="53">
                  <c:v>-6.2251697000000004</c:v>
                </c:pt>
                <c:pt idx="54">
                  <c:v>-5.7459582999999999</c:v>
                </c:pt>
                <c:pt idx="55">
                  <c:v>-5.3269582</c:v>
                </c:pt>
                <c:pt idx="56">
                  <c:v>-4.9463849</c:v>
                </c:pt>
                <c:pt idx="57">
                  <c:v>-4.6621265000000003</c:v>
                </c:pt>
                <c:pt idx="58">
                  <c:v>-4.4863318999999997</c:v>
                </c:pt>
                <c:pt idx="59">
                  <c:v>-4.2778958999999999</c:v>
                </c:pt>
                <c:pt idx="60">
                  <c:v>-4.0789603999999997</c:v>
                </c:pt>
                <c:pt idx="61">
                  <c:v>-3.9784052000000001</c:v>
                </c:pt>
                <c:pt idx="62">
                  <c:v>-3.9243939000000001</c:v>
                </c:pt>
                <c:pt idx="63">
                  <c:v>-3.8132343</c:v>
                </c:pt>
                <c:pt idx="64">
                  <c:v>-3.7539197999999998</c:v>
                </c:pt>
                <c:pt idx="65">
                  <c:v>-3.7732735000000002</c:v>
                </c:pt>
                <c:pt idx="66">
                  <c:v>-3.7783433999999998</c:v>
                </c:pt>
                <c:pt idx="67">
                  <c:v>-3.7574103000000001</c:v>
                </c:pt>
                <c:pt idx="68">
                  <c:v>-3.8132453000000002</c:v>
                </c:pt>
                <c:pt idx="69">
                  <c:v>-3.9381604000000001</c:v>
                </c:pt>
                <c:pt idx="70">
                  <c:v>-4.0626416000000001</c:v>
                </c:pt>
                <c:pt idx="71">
                  <c:v>-4.2008923999999999</c:v>
                </c:pt>
                <c:pt idx="72">
                  <c:v>-4.412344</c:v>
                </c:pt>
                <c:pt idx="73">
                  <c:v>-4.6202030000000001</c:v>
                </c:pt>
                <c:pt idx="74">
                  <c:v>-4.7827764000000004</c:v>
                </c:pt>
                <c:pt idx="75">
                  <c:v>-4.8672643000000004</c:v>
                </c:pt>
                <c:pt idx="76">
                  <c:v>-4.9264692999999999</c:v>
                </c:pt>
                <c:pt idx="77">
                  <c:v>-4.9153298999999997</c:v>
                </c:pt>
                <c:pt idx="78">
                  <c:v>-4.8442601999999999</c:v>
                </c:pt>
                <c:pt idx="79">
                  <c:v>-4.7038602999999997</c:v>
                </c:pt>
                <c:pt idx="80">
                  <c:v>-4.5531192000000003</c:v>
                </c:pt>
                <c:pt idx="81">
                  <c:v>-4.3651232999999996</c:v>
                </c:pt>
                <c:pt idx="82">
                  <c:v>-4.1719790000000003</c:v>
                </c:pt>
                <c:pt idx="83">
                  <c:v>-4.0574612999999999</c:v>
                </c:pt>
                <c:pt idx="84">
                  <c:v>-3.8303870999999998</c:v>
                </c:pt>
                <c:pt idx="85">
                  <c:v>-3.5763718999999998</c:v>
                </c:pt>
                <c:pt idx="86">
                  <c:v>-3.3383970000000001</c:v>
                </c:pt>
                <c:pt idx="87">
                  <c:v>-3.0914760000000001</c:v>
                </c:pt>
                <c:pt idx="88">
                  <c:v>-2.7700822000000001</c:v>
                </c:pt>
                <c:pt idx="89">
                  <c:v>-2.5986907000000001</c:v>
                </c:pt>
                <c:pt idx="90">
                  <c:v>-2.4850490000000001</c:v>
                </c:pt>
                <c:pt idx="91">
                  <c:v>-2.4046712000000001</c:v>
                </c:pt>
                <c:pt idx="92">
                  <c:v>-2.3523334999999999</c:v>
                </c:pt>
                <c:pt idx="93">
                  <c:v>-2.3297984999999999</c:v>
                </c:pt>
                <c:pt idx="94">
                  <c:v>-2.3386564000000001</c:v>
                </c:pt>
                <c:pt idx="95">
                  <c:v>-2.3748798</c:v>
                </c:pt>
                <c:pt idx="96">
                  <c:v>-2.4176006000000001</c:v>
                </c:pt>
                <c:pt idx="97">
                  <c:v>-2.4445101999999999</c:v>
                </c:pt>
                <c:pt idx="98">
                  <c:v>-2.4470755999999998</c:v>
                </c:pt>
                <c:pt idx="99">
                  <c:v>-2.4304309000000002</c:v>
                </c:pt>
                <c:pt idx="100">
                  <c:v>-2.4059069000000002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3936"/>
        <c:axId val="116274304"/>
      </c:scatterChart>
      <c:valAx>
        <c:axId val="116263936"/>
        <c:scaling>
          <c:orientation val="minMax"/>
          <c:max val="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274304"/>
        <c:crosses val="autoZero"/>
        <c:crossBetween val="midCat"/>
        <c:majorUnit val="5"/>
      </c:valAx>
      <c:valAx>
        <c:axId val="11627430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26393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228279157339824"/>
          <c:y val="0.69686548535507686"/>
          <c:w val="0.5138949400236176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-39.029311999999997</c:v>
                </c:pt>
                <c:pt idx="1">
                  <c:v>-38.631695000000001</c:v>
                </c:pt>
                <c:pt idx="2">
                  <c:v>-38.131695000000001</c:v>
                </c:pt>
                <c:pt idx="3">
                  <c:v>-37.550013999999997</c:v>
                </c:pt>
                <c:pt idx="4">
                  <c:v>-37.019455000000001</c:v>
                </c:pt>
                <c:pt idx="5">
                  <c:v>-36.381939000000003</c:v>
                </c:pt>
                <c:pt idx="6">
                  <c:v>-35.834774000000003</c:v>
                </c:pt>
                <c:pt idx="7">
                  <c:v>-35.266891000000001</c:v>
                </c:pt>
                <c:pt idx="8">
                  <c:v>-34.689444999999999</c:v>
                </c:pt>
                <c:pt idx="9">
                  <c:v>-34.114646999999998</c:v>
                </c:pt>
                <c:pt idx="10">
                  <c:v>-33.600394999999999</c:v>
                </c:pt>
                <c:pt idx="11">
                  <c:v>-33.158009</c:v>
                </c:pt>
                <c:pt idx="12">
                  <c:v>-32.793056</c:v>
                </c:pt>
                <c:pt idx="13">
                  <c:v>-32.428077999999999</c:v>
                </c:pt>
                <c:pt idx="14">
                  <c:v>-32.169704000000003</c:v>
                </c:pt>
                <c:pt idx="15">
                  <c:v>-31.839597999999999</c:v>
                </c:pt>
                <c:pt idx="16">
                  <c:v>-31.561154999999999</c:v>
                </c:pt>
                <c:pt idx="17">
                  <c:v>-31.238202999999999</c:v>
                </c:pt>
                <c:pt idx="18">
                  <c:v>-30.849619000000001</c:v>
                </c:pt>
                <c:pt idx="19">
                  <c:v>-30.453257000000001</c:v>
                </c:pt>
                <c:pt idx="20">
                  <c:v>-30.000902</c:v>
                </c:pt>
                <c:pt idx="21">
                  <c:v>-29.392341999999999</c:v>
                </c:pt>
                <c:pt idx="22">
                  <c:v>-28.798756000000001</c:v>
                </c:pt>
                <c:pt idx="23">
                  <c:v>-28.297471999999999</c:v>
                </c:pt>
                <c:pt idx="24">
                  <c:v>-27.909241000000002</c:v>
                </c:pt>
                <c:pt idx="25">
                  <c:v>-27.713481999999999</c:v>
                </c:pt>
                <c:pt idx="26">
                  <c:v>-27.743611999999999</c:v>
                </c:pt>
                <c:pt idx="27">
                  <c:v>-27.879270999999999</c:v>
                </c:pt>
                <c:pt idx="28">
                  <c:v>-28.215422</c:v>
                </c:pt>
                <c:pt idx="29">
                  <c:v>-28.533149999999999</c:v>
                </c:pt>
                <c:pt idx="30">
                  <c:v>-28.855276</c:v>
                </c:pt>
                <c:pt idx="31">
                  <c:v>-29.061871</c:v>
                </c:pt>
                <c:pt idx="32">
                  <c:v>-29.285966999999999</c:v>
                </c:pt>
                <c:pt idx="33">
                  <c:v>-29.302472999999999</c:v>
                </c:pt>
                <c:pt idx="34">
                  <c:v>-29.181813999999999</c:v>
                </c:pt>
                <c:pt idx="35">
                  <c:v>-28.971858999999998</c:v>
                </c:pt>
                <c:pt idx="36">
                  <c:v>-28.666229000000001</c:v>
                </c:pt>
                <c:pt idx="37">
                  <c:v>-28.305613999999998</c:v>
                </c:pt>
                <c:pt idx="38">
                  <c:v>-27.916934999999999</c:v>
                </c:pt>
                <c:pt idx="39">
                  <c:v>-27.652688999999999</c:v>
                </c:pt>
                <c:pt idx="40">
                  <c:v>-27.421572000000001</c:v>
                </c:pt>
                <c:pt idx="41">
                  <c:v>-27.469930999999999</c:v>
                </c:pt>
                <c:pt idx="42">
                  <c:v>-27.654593999999999</c:v>
                </c:pt>
                <c:pt idx="43">
                  <c:v>-29.098602</c:v>
                </c:pt>
                <c:pt idx="44">
                  <c:v>-29.877499</c:v>
                </c:pt>
                <c:pt idx="45">
                  <c:v>-30.336694999999999</c:v>
                </c:pt>
                <c:pt idx="46">
                  <c:v>-30.406288</c:v>
                </c:pt>
                <c:pt idx="47">
                  <c:v>-30.204687</c:v>
                </c:pt>
                <c:pt idx="48">
                  <c:v>-28.919495000000001</c:v>
                </c:pt>
                <c:pt idx="49">
                  <c:v>-28.371697999999999</c:v>
                </c:pt>
                <c:pt idx="50">
                  <c:v>-28.263923999999999</c:v>
                </c:pt>
                <c:pt idx="51">
                  <c:v>-28.48856</c:v>
                </c:pt>
                <c:pt idx="52">
                  <c:v>-28.807188</c:v>
                </c:pt>
                <c:pt idx="53">
                  <c:v>-29.30864</c:v>
                </c:pt>
                <c:pt idx="54">
                  <c:v>-30.056747000000001</c:v>
                </c:pt>
                <c:pt idx="55">
                  <c:v>-30.542974000000001</c:v>
                </c:pt>
                <c:pt idx="56">
                  <c:v>-30.882092</c:v>
                </c:pt>
                <c:pt idx="57">
                  <c:v>-31.199064</c:v>
                </c:pt>
                <c:pt idx="58">
                  <c:v>-31.813632999999999</c:v>
                </c:pt>
                <c:pt idx="59">
                  <c:v>-32.096336000000001</c:v>
                </c:pt>
                <c:pt idx="60">
                  <c:v>-32.622570000000003</c:v>
                </c:pt>
                <c:pt idx="61">
                  <c:v>-33.300052999999998</c:v>
                </c:pt>
                <c:pt idx="62">
                  <c:v>-34.367919999999998</c:v>
                </c:pt>
                <c:pt idx="63">
                  <c:v>-35.421996999999998</c:v>
                </c:pt>
                <c:pt idx="64">
                  <c:v>-36.706699</c:v>
                </c:pt>
                <c:pt idx="65">
                  <c:v>-37.691780000000001</c:v>
                </c:pt>
                <c:pt idx="66">
                  <c:v>-39.370612999999999</c:v>
                </c:pt>
                <c:pt idx="67">
                  <c:v>-41.217700999999998</c:v>
                </c:pt>
                <c:pt idx="68">
                  <c:v>-43.769450999999997</c:v>
                </c:pt>
                <c:pt idx="69">
                  <c:v>-45.869320000000002</c:v>
                </c:pt>
                <c:pt idx="70">
                  <c:v>-49.084491999999997</c:v>
                </c:pt>
                <c:pt idx="71">
                  <c:v>-51.127437999999998</c:v>
                </c:pt>
                <c:pt idx="72">
                  <c:v>-51.787781000000003</c:v>
                </c:pt>
                <c:pt idx="73">
                  <c:v>-51.147208999999997</c:v>
                </c:pt>
                <c:pt idx="74">
                  <c:v>-51.730407999999997</c:v>
                </c:pt>
                <c:pt idx="75">
                  <c:v>-53.470936000000002</c:v>
                </c:pt>
                <c:pt idx="76">
                  <c:v>-54.005650000000003</c:v>
                </c:pt>
                <c:pt idx="77">
                  <c:v>-55.401653000000003</c:v>
                </c:pt>
                <c:pt idx="78">
                  <c:v>-56.028644999999997</c:v>
                </c:pt>
                <c:pt idx="79">
                  <c:v>-55.542793000000003</c:v>
                </c:pt>
                <c:pt idx="80">
                  <c:v>-52.787452999999999</c:v>
                </c:pt>
                <c:pt idx="81">
                  <c:v>-51.528075999999999</c:v>
                </c:pt>
                <c:pt idx="82">
                  <c:v>-50.334805000000003</c:v>
                </c:pt>
                <c:pt idx="83">
                  <c:v>-50.036118000000002</c:v>
                </c:pt>
                <c:pt idx="84">
                  <c:v>-49.740639000000002</c:v>
                </c:pt>
                <c:pt idx="85">
                  <c:v>-49.700802000000003</c:v>
                </c:pt>
                <c:pt idx="86">
                  <c:v>-49.723236</c:v>
                </c:pt>
                <c:pt idx="87">
                  <c:v>-49.811656999999997</c:v>
                </c:pt>
                <c:pt idx="88">
                  <c:v>-49.844765000000002</c:v>
                </c:pt>
                <c:pt idx="89">
                  <c:v>-49.834957000000003</c:v>
                </c:pt>
                <c:pt idx="90">
                  <c:v>-49.595505000000003</c:v>
                </c:pt>
                <c:pt idx="91">
                  <c:v>-49.282021</c:v>
                </c:pt>
                <c:pt idx="92">
                  <c:v>-48.647799999999997</c:v>
                </c:pt>
                <c:pt idx="93">
                  <c:v>-47.764153</c:v>
                </c:pt>
                <c:pt idx="94">
                  <c:v>-46.807495000000003</c:v>
                </c:pt>
                <c:pt idx="95">
                  <c:v>-45.807406999999998</c:v>
                </c:pt>
                <c:pt idx="96">
                  <c:v>-44.852493000000003</c:v>
                </c:pt>
                <c:pt idx="97">
                  <c:v>-44.087921000000001</c:v>
                </c:pt>
                <c:pt idx="98">
                  <c:v>-43.563758999999997</c:v>
                </c:pt>
                <c:pt idx="99">
                  <c:v>-43.386166000000003</c:v>
                </c:pt>
                <c:pt idx="100">
                  <c:v>-43.494297000000003</c:v>
                </c:pt>
                <c:pt idx="101">
                  <c:v>-43.889308999999997</c:v>
                </c:pt>
                <c:pt idx="102">
                  <c:v>-44.716701999999998</c:v>
                </c:pt>
                <c:pt idx="103">
                  <c:v>-45.700657</c:v>
                </c:pt>
                <c:pt idx="104">
                  <c:v>-46.831935999999999</c:v>
                </c:pt>
                <c:pt idx="105">
                  <c:v>-47.888786000000003</c:v>
                </c:pt>
                <c:pt idx="106">
                  <c:v>-48.746398999999997</c:v>
                </c:pt>
                <c:pt idx="107">
                  <c:v>-49.773314999999997</c:v>
                </c:pt>
                <c:pt idx="108">
                  <c:v>-50.315337999999997</c:v>
                </c:pt>
                <c:pt idx="109">
                  <c:v>-50.416213999999997</c:v>
                </c:pt>
                <c:pt idx="110">
                  <c:v>-49.090347000000001</c:v>
                </c:pt>
                <c:pt idx="111">
                  <c:v>-45.758209000000001</c:v>
                </c:pt>
                <c:pt idx="112">
                  <c:v>-41.676968000000002</c:v>
                </c:pt>
                <c:pt idx="113">
                  <c:v>-38.482449000000003</c:v>
                </c:pt>
                <c:pt idx="114">
                  <c:v>-35.710917999999999</c:v>
                </c:pt>
                <c:pt idx="115">
                  <c:v>-34.456161000000002</c:v>
                </c:pt>
                <c:pt idx="116">
                  <c:v>-35.200851</c:v>
                </c:pt>
                <c:pt idx="117">
                  <c:v>-36.35915</c:v>
                </c:pt>
                <c:pt idx="118">
                  <c:v>-37.068438999999998</c:v>
                </c:pt>
                <c:pt idx="119">
                  <c:v>-37.522457000000003</c:v>
                </c:pt>
                <c:pt idx="120">
                  <c:v>-37.873595999999999</c:v>
                </c:pt>
                <c:pt idx="121">
                  <c:v>-38.241844</c:v>
                </c:pt>
                <c:pt idx="122">
                  <c:v>-38.428310000000003</c:v>
                </c:pt>
                <c:pt idx="123">
                  <c:v>-38.514999000000003</c:v>
                </c:pt>
                <c:pt idx="124">
                  <c:v>-38.616100000000003</c:v>
                </c:pt>
                <c:pt idx="125">
                  <c:v>-38.769706999999997</c:v>
                </c:pt>
                <c:pt idx="126">
                  <c:v>-38.942321999999997</c:v>
                </c:pt>
                <c:pt idx="127">
                  <c:v>-39.100470999999999</c:v>
                </c:pt>
                <c:pt idx="128">
                  <c:v>-39.210845999999997</c:v>
                </c:pt>
                <c:pt idx="129">
                  <c:v>-39.369987000000002</c:v>
                </c:pt>
                <c:pt idx="130">
                  <c:v>-39.496586000000001</c:v>
                </c:pt>
                <c:pt idx="131">
                  <c:v>-39.547553999999998</c:v>
                </c:pt>
                <c:pt idx="132">
                  <c:v>-39.599632</c:v>
                </c:pt>
                <c:pt idx="133">
                  <c:v>-39.699767999999999</c:v>
                </c:pt>
                <c:pt idx="134">
                  <c:v>-39.789149999999999</c:v>
                </c:pt>
                <c:pt idx="135">
                  <c:v>-39.931972999999999</c:v>
                </c:pt>
                <c:pt idx="136">
                  <c:v>-40.127693000000001</c:v>
                </c:pt>
                <c:pt idx="137">
                  <c:v>-40.258347000000001</c:v>
                </c:pt>
                <c:pt idx="138">
                  <c:v>-40.457442999999998</c:v>
                </c:pt>
                <c:pt idx="139">
                  <c:v>-40.560592999999997</c:v>
                </c:pt>
                <c:pt idx="140">
                  <c:v>-40.588473999999998</c:v>
                </c:pt>
                <c:pt idx="141">
                  <c:v>-40.492252000000001</c:v>
                </c:pt>
                <c:pt idx="142">
                  <c:v>-40.314835000000002</c:v>
                </c:pt>
                <c:pt idx="143">
                  <c:v>-39.988064000000001</c:v>
                </c:pt>
                <c:pt idx="144">
                  <c:v>-39.466106000000003</c:v>
                </c:pt>
                <c:pt idx="145">
                  <c:v>-38.872292000000002</c:v>
                </c:pt>
                <c:pt idx="146">
                  <c:v>-38.203163000000004</c:v>
                </c:pt>
                <c:pt idx="147">
                  <c:v>-37.517384</c:v>
                </c:pt>
                <c:pt idx="148">
                  <c:v>-36.755501000000002</c:v>
                </c:pt>
                <c:pt idx="149">
                  <c:v>-36.118954000000002</c:v>
                </c:pt>
                <c:pt idx="150">
                  <c:v>-35.490710999999997</c:v>
                </c:pt>
                <c:pt idx="151">
                  <c:v>-34.927031999999997</c:v>
                </c:pt>
                <c:pt idx="152">
                  <c:v>-34.350135999999999</c:v>
                </c:pt>
                <c:pt idx="153">
                  <c:v>-33.705832999999998</c:v>
                </c:pt>
                <c:pt idx="154">
                  <c:v>-32.945469000000003</c:v>
                </c:pt>
                <c:pt idx="155">
                  <c:v>-32.004078</c:v>
                </c:pt>
                <c:pt idx="156">
                  <c:v>-30.882487999999999</c:v>
                </c:pt>
                <c:pt idx="157">
                  <c:v>-29.657684</c:v>
                </c:pt>
                <c:pt idx="158">
                  <c:v>-28.477467000000001</c:v>
                </c:pt>
                <c:pt idx="159">
                  <c:v>-27.356089000000001</c:v>
                </c:pt>
                <c:pt idx="160">
                  <c:v>-26.400770000000001</c:v>
                </c:pt>
                <c:pt idx="161">
                  <c:v>-25.689325</c:v>
                </c:pt>
                <c:pt idx="162">
                  <c:v>-25.195038</c:v>
                </c:pt>
                <c:pt idx="163">
                  <c:v>-24.888756000000001</c:v>
                </c:pt>
                <c:pt idx="164">
                  <c:v>-24.778482</c:v>
                </c:pt>
                <c:pt idx="165">
                  <c:v>-24.789421000000001</c:v>
                </c:pt>
                <c:pt idx="166">
                  <c:v>-24.882888999999999</c:v>
                </c:pt>
                <c:pt idx="167">
                  <c:v>-25.028798999999999</c:v>
                </c:pt>
                <c:pt idx="168">
                  <c:v>-25.171968</c:v>
                </c:pt>
                <c:pt idx="169">
                  <c:v>-25.293818000000002</c:v>
                </c:pt>
                <c:pt idx="170">
                  <c:v>-25.458362999999999</c:v>
                </c:pt>
                <c:pt idx="171">
                  <c:v>-25.648140000000001</c:v>
                </c:pt>
                <c:pt idx="172">
                  <c:v>-25.900358000000001</c:v>
                </c:pt>
                <c:pt idx="173">
                  <c:v>-26.264685</c:v>
                </c:pt>
                <c:pt idx="174">
                  <c:v>-26.724046999999999</c:v>
                </c:pt>
                <c:pt idx="175">
                  <c:v>-27.206876999999999</c:v>
                </c:pt>
                <c:pt idx="176">
                  <c:v>-27.715198999999998</c:v>
                </c:pt>
                <c:pt idx="177">
                  <c:v>-28.1203</c:v>
                </c:pt>
                <c:pt idx="178">
                  <c:v>-28.178331</c:v>
                </c:pt>
                <c:pt idx="179">
                  <c:v>-27.813321999999999</c:v>
                </c:pt>
                <c:pt idx="180">
                  <c:v>-27.142029000000001</c:v>
                </c:pt>
                <c:pt idx="181">
                  <c:v>-26.381920000000001</c:v>
                </c:pt>
                <c:pt idx="182">
                  <c:v>-25.724202999999999</c:v>
                </c:pt>
                <c:pt idx="183">
                  <c:v>-25.387951000000001</c:v>
                </c:pt>
                <c:pt idx="184">
                  <c:v>-25.504929000000001</c:v>
                </c:pt>
                <c:pt idx="185">
                  <c:v>-25.947465999999999</c:v>
                </c:pt>
                <c:pt idx="186">
                  <c:v>-26.365545000000001</c:v>
                </c:pt>
                <c:pt idx="187">
                  <c:v>-26.705400000000001</c:v>
                </c:pt>
                <c:pt idx="188">
                  <c:v>-27.138151000000001</c:v>
                </c:pt>
                <c:pt idx="189">
                  <c:v>-27.583368</c:v>
                </c:pt>
                <c:pt idx="190">
                  <c:v>-28.037569000000001</c:v>
                </c:pt>
                <c:pt idx="191">
                  <c:v>-28.546351999999999</c:v>
                </c:pt>
                <c:pt idx="192">
                  <c:v>-29.120943</c:v>
                </c:pt>
                <c:pt idx="193">
                  <c:v>-29.505281</c:v>
                </c:pt>
                <c:pt idx="194">
                  <c:v>-29.796312</c:v>
                </c:pt>
                <c:pt idx="195">
                  <c:v>-30.109175</c:v>
                </c:pt>
                <c:pt idx="196">
                  <c:v>-30.531105</c:v>
                </c:pt>
                <c:pt idx="197">
                  <c:v>-31.106579</c:v>
                </c:pt>
                <c:pt idx="198">
                  <c:v>-31.913256000000001</c:v>
                </c:pt>
                <c:pt idx="199">
                  <c:v>-32.657485999999999</c:v>
                </c:pt>
                <c:pt idx="200">
                  <c:v>-33.270882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07A-A578-F0807B1A2F67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-49.693550000000002</c:v>
                </c:pt>
                <c:pt idx="1">
                  <c:v>-49.848197999999996</c:v>
                </c:pt>
                <c:pt idx="2">
                  <c:v>-50.006633999999998</c:v>
                </c:pt>
                <c:pt idx="3">
                  <c:v>-50.184204000000001</c:v>
                </c:pt>
                <c:pt idx="4">
                  <c:v>-50.298938999999997</c:v>
                </c:pt>
                <c:pt idx="5">
                  <c:v>-50.148972000000001</c:v>
                </c:pt>
                <c:pt idx="6">
                  <c:v>-49.959578999999998</c:v>
                </c:pt>
                <c:pt idx="7">
                  <c:v>-49.658611000000001</c:v>
                </c:pt>
                <c:pt idx="8">
                  <c:v>-49.223193999999999</c:v>
                </c:pt>
                <c:pt idx="9">
                  <c:v>-48.626655999999997</c:v>
                </c:pt>
                <c:pt idx="10">
                  <c:v>-47.995575000000002</c:v>
                </c:pt>
                <c:pt idx="11">
                  <c:v>-47.328933999999997</c:v>
                </c:pt>
                <c:pt idx="12">
                  <c:v>-46.613852999999999</c:v>
                </c:pt>
                <c:pt idx="13">
                  <c:v>-45.804400999999999</c:v>
                </c:pt>
                <c:pt idx="14">
                  <c:v>-45.024146999999999</c:v>
                </c:pt>
                <c:pt idx="15">
                  <c:v>-44.091121999999999</c:v>
                </c:pt>
                <c:pt idx="16">
                  <c:v>-43.160442000000003</c:v>
                </c:pt>
                <c:pt idx="17">
                  <c:v>-42.171115999999998</c:v>
                </c:pt>
                <c:pt idx="18">
                  <c:v>-41.107483000000002</c:v>
                </c:pt>
                <c:pt idx="19">
                  <c:v>-40.106811999999998</c:v>
                </c:pt>
                <c:pt idx="20">
                  <c:v>-39.101253999999997</c:v>
                </c:pt>
                <c:pt idx="21">
                  <c:v>-38.113833999999997</c:v>
                </c:pt>
                <c:pt idx="22">
                  <c:v>-37.127834</c:v>
                </c:pt>
                <c:pt idx="23">
                  <c:v>-36.245758000000002</c:v>
                </c:pt>
                <c:pt idx="24">
                  <c:v>-35.270488999999998</c:v>
                </c:pt>
                <c:pt idx="25">
                  <c:v>-34.379928999999997</c:v>
                </c:pt>
                <c:pt idx="26">
                  <c:v>-33.439697000000002</c:v>
                </c:pt>
                <c:pt idx="27">
                  <c:v>-32.608074000000002</c:v>
                </c:pt>
                <c:pt idx="28">
                  <c:v>-31.847294000000002</c:v>
                </c:pt>
                <c:pt idx="29">
                  <c:v>-31.200102000000001</c:v>
                </c:pt>
                <c:pt idx="30">
                  <c:v>-30.611746</c:v>
                </c:pt>
                <c:pt idx="31">
                  <c:v>-30.117056000000002</c:v>
                </c:pt>
                <c:pt idx="32">
                  <c:v>-29.676642999999999</c:v>
                </c:pt>
                <c:pt idx="33">
                  <c:v>-29.312602999999999</c:v>
                </c:pt>
                <c:pt idx="34">
                  <c:v>-29.019005</c:v>
                </c:pt>
                <c:pt idx="35">
                  <c:v>-28.679749999999999</c:v>
                </c:pt>
                <c:pt idx="36">
                  <c:v>-28.458666000000001</c:v>
                </c:pt>
                <c:pt idx="37">
                  <c:v>-28.259598</c:v>
                </c:pt>
                <c:pt idx="38">
                  <c:v>-28.043472000000001</c:v>
                </c:pt>
                <c:pt idx="39">
                  <c:v>-27.838991</c:v>
                </c:pt>
                <c:pt idx="40">
                  <c:v>-27.668766000000002</c:v>
                </c:pt>
                <c:pt idx="41">
                  <c:v>-27.433954</c:v>
                </c:pt>
                <c:pt idx="42">
                  <c:v>-27.110814999999999</c:v>
                </c:pt>
                <c:pt idx="43">
                  <c:v>-26.372025000000001</c:v>
                </c:pt>
                <c:pt idx="44">
                  <c:v>-27.303391999999999</c:v>
                </c:pt>
                <c:pt idx="45">
                  <c:v>-27.874924</c:v>
                </c:pt>
                <c:pt idx="46">
                  <c:v>-28.178032000000002</c:v>
                </c:pt>
                <c:pt idx="47">
                  <c:v>-28.402134</c:v>
                </c:pt>
                <c:pt idx="48">
                  <c:v>-29.042940000000002</c:v>
                </c:pt>
                <c:pt idx="49">
                  <c:v>-28.079605000000001</c:v>
                </c:pt>
                <c:pt idx="50">
                  <c:v>-27.561909</c:v>
                </c:pt>
                <c:pt idx="51">
                  <c:v>-27.390203</c:v>
                </c:pt>
                <c:pt idx="52">
                  <c:v>-27.323446000000001</c:v>
                </c:pt>
                <c:pt idx="53">
                  <c:v>-27.540334999999999</c:v>
                </c:pt>
                <c:pt idx="54">
                  <c:v>-27.807006999999999</c:v>
                </c:pt>
                <c:pt idx="55">
                  <c:v>-28.157582999999999</c:v>
                </c:pt>
                <c:pt idx="56">
                  <c:v>-28.520925999999999</c:v>
                </c:pt>
                <c:pt idx="57">
                  <c:v>-29.052306999999999</c:v>
                </c:pt>
                <c:pt idx="58">
                  <c:v>-29.633202000000001</c:v>
                </c:pt>
                <c:pt idx="59">
                  <c:v>-30.16572</c:v>
                </c:pt>
                <c:pt idx="60">
                  <c:v>-30.645123999999999</c:v>
                </c:pt>
                <c:pt idx="61">
                  <c:v>-31.029942999999999</c:v>
                </c:pt>
                <c:pt idx="62">
                  <c:v>-31.412503999999998</c:v>
                </c:pt>
                <c:pt idx="63">
                  <c:v>-31.647863000000001</c:v>
                </c:pt>
                <c:pt idx="64">
                  <c:v>-31.899654000000002</c:v>
                </c:pt>
                <c:pt idx="65">
                  <c:v>-32.162643000000003</c:v>
                </c:pt>
                <c:pt idx="66">
                  <c:v>-32.669125000000001</c:v>
                </c:pt>
                <c:pt idx="67">
                  <c:v>-33.215805000000003</c:v>
                </c:pt>
                <c:pt idx="68">
                  <c:v>-33.885005999999997</c:v>
                </c:pt>
                <c:pt idx="69">
                  <c:v>-34.607376000000002</c:v>
                </c:pt>
                <c:pt idx="70">
                  <c:v>-35.530239000000002</c:v>
                </c:pt>
                <c:pt idx="71">
                  <c:v>-36.451504</c:v>
                </c:pt>
                <c:pt idx="72">
                  <c:v>-37.554253000000003</c:v>
                </c:pt>
                <c:pt idx="73">
                  <c:v>-38.806252000000001</c:v>
                </c:pt>
                <c:pt idx="74">
                  <c:v>-40.513629999999999</c:v>
                </c:pt>
                <c:pt idx="75">
                  <c:v>-42.679310000000001</c:v>
                </c:pt>
                <c:pt idx="76">
                  <c:v>-46.372272000000002</c:v>
                </c:pt>
                <c:pt idx="77">
                  <c:v>-49.420296</c:v>
                </c:pt>
                <c:pt idx="78">
                  <c:v>-50.825980999999999</c:v>
                </c:pt>
                <c:pt idx="79">
                  <c:v>-50.849421999999997</c:v>
                </c:pt>
                <c:pt idx="80">
                  <c:v>-49.659717999999998</c:v>
                </c:pt>
                <c:pt idx="81">
                  <c:v>-46.363396000000002</c:v>
                </c:pt>
                <c:pt idx="82">
                  <c:v>-43.104247999999998</c:v>
                </c:pt>
                <c:pt idx="83">
                  <c:v>-40.807898999999999</c:v>
                </c:pt>
                <c:pt idx="84">
                  <c:v>-39.103828</c:v>
                </c:pt>
                <c:pt idx="85">
                  <c:v>-37.742916000000001</c:v>
                </c:pt>
                <c:pt idx="86">
                  <c:v>-36.568519999999999</c:v>
                </c:pt>
                <c:pt idx="87">
                  <c:v>-35.558532999999997</c:v>
                </c:pt>
                <c:pt idx="88">
                  <c:v>-34.662323000000001</c:v>
                </c:pt>
                <c:pt idx="89">
                  <c:v>-33.844448</c:v>
                </c:pt>
                <c:pt idx="90">
                  <c:v>-33.077247999999997</c:v>
                </c:pt>
                <c:pt idx="91">
                  <c:v>-32.353251999999998</c:v>
                </c:pt>
                <c:pt idx="92">
                  <c:v>-31.635014000000002</c:v>
                </c:pt>
                <c:pt idx="93">
                  <c:v>-30.932431999999999</c:v>
                </c:pt>
                <c:pt idx="94">
                  <c:v>-30.245384000000001</c:v>
                </c:pt>
                <c:pt idx="95">
                  <c:v>-29.552672999999999</c:v>
                </c:pt>
                <c:pt idx="96">
                  <c:v>-28.859542999999999</c:v>
                </c:pt>
                <c:pt idx="97">
                  <c:v>-28.204934999999999</c:v>
                </c:pt>
                <c:pt idx="98">
                  <c:v>-27.642075999999999</c:v>
                </c:pt>
                <c:pt idx="99">
                  <c:v>-27.189845999999999</c:v>
                </c:pt>
                <c:pt idx="100">
                  <c:v>-26.903327999999998</c:v>
                </c:pt>
                <c:pt idx="101">
                  <c:v>-26.794512000000001</c:v>
                </c:pt>
                <c:pt idx="102">
                  <c:v>-26.826668000000002</c:v>
                </c:pt>
                <c:pt idx="103">
                  <c:v>-26.973799</c:v>
                </c:pt>
                <c:pt idx="104">
                  <c:v>-27.188433</c:v>
                </c:pt>
                <c:pt idx="105">
                  <c:v>-27.459330000000001</c:v>
                </c:pt>
                <c:pt idx="106">
                  <c:v>-27.73414</c:v>
                </c:pt>
                <c:pt idx="107">
                  <c:v>-28.035933</c:v>
                </c:pt>
                <c:pt idx="108">
                  <c:v>-28.322123000000001</c:v>
                </c:pt>
                <c:pt idx="109">
                  <c:v>-28.656279000000001</c:v>
                </c:pt>
                <c:pt idx="110">
                  <c:v>-28.924402000000001</c:v>
                </c:pt>
                <c:pt idx="111">
                  <c:v>-29.065595999999999</c:v>
                </c:pt>
                <c:pt idx="112">
                  <c:v>-28.610043000000001</c:v>
                </c:pt>
                <c:pt idx="113">
                  <c:v>-28.013249999999999</c:v>
                </c:pt>
                <c:pt idx="114">
                  <c:v>-27.422011999999999</c:v>
                </c:pt>
                <c:pt idx="115">
                  <c:v>-26.819838000000001</c:v>
                </c:pt>
                <c:pt idx="116">
                  <c:v>-26.400075999999999</c:v>
                </c:pt>
                <c:pt idx="117">
                  <c:v>-26.445772000000002</c:v>
                </c:pt>
                <c:pt idx="118">
                  <c:v>-26.487352000000001</c:v>
                </c:pt>
                <c:pt idx="119">
                  <c:v>-26.311727999999999</c:v>
                </c:pt>
                <c:pt idx="120">
                  <c:v>-26.047809999999998</c:v>
                </c:pt>
                <c:pt idx="121">
                  <c:v>-25.610220000000002</c:v>
                </c:pt>
                <c:pt idx="122">
                  <c:v>-25.145703999999999</c:v>
                </c:pt>
                <c:pt idx="123">
                  <c:v>-24.725162999999998</c:v>
                </c:pt>
                <c:pt idx="124">
                  <c:v>-24.335968000000001</c:v>
                </c:pt>
                <c:pt idx="125">
                  <c:v>-23.963991</c:v>
                </c:pt>
                <c:pt idx="126">
                  <c:v>-23.611789999999999</c:v>
                </c:pt>
                <c:pt idx="127">
                  <c:v>-23.289173000000002</c:v>
                </c:pt>
                <c:pt idx="128">
                  <c:v>-22.954653</c:v>
                </c:pt>
                <c:pt idx="129">
                  <c:v>-22.623339000000001</c:v>
                </c:pt>
                <c:pt idx="130">
                  <c:v>-22.302962999999998</c:v>
                </c:pt>
                <c:pt idx="131">
                  <c:v>-22.005735000000001</c:v>
                </c:pt>
                <c:pt idx="132">
                  <c:v>-21.716743000000001</c:v>
                </c:pt>
                <c:pt idx="133">
                  <c:v>-21.461689</c:v>
                </c:pt>
                <c:pt idx="134">
                  <c:v>-21.267745999999999</c:v>
                </c:pt>
                <c:pt idx="135">
                  <c:v>-21.117740999999999</c:v>
                </c:pt>
                <c:pt idx="136">
                  <c:v>-20.970461</c:v>
                </c:pt>
                <c:pt idx="137">
                  <c:v>-20.853816999999999</c:v>
                </c:pt>
                <c:pt idx="138">
                  <c:v>-20.733923000000001</c:v>
                </c:pt>
                <c:pt idx="139">
                  <c:v>-20.571663000000001</c:v>
                </c:pt>
                <c:pt idx="140">
                  <c:v>-20.364756</c:v>
                </c:pt>
                <c:pt idx="141">
                  <c:v>-20.093491</c:v>
                </c:pt>
                <c:pt idx="142">
                  <c:v>-19.758496999999998</c:v>
                </c:pt>
                <c:pt idx="143">
                  <c:v>-19.349218</c:v>
                </c:pt>
                <c:pt idx="144">
                  <c:v>-18.864100000000001</c:v>
                </c:pt>
                <c:pt idx="145">
                  <c:v>-18.334617999999999</c:v>
                </c:pt>
                <c:pt idx="146">
                  <c:v>-17.810751</c:v>
                </c:pt>
                <c:pt idx="147">
                  <c:v>-17.307039</c:v>
                </c:pt>
                <c:pt idx="148">
                  <c:v>-16.874779</c:v>
                </c:pt>
                <c:pt idx="149">
                  <c:v>-16.572697000000002</c:v>
                </c:pt>
                <c:pt idx="150">
                  <c:v>-16.387754000000001</c:v>
                </c:pt>
                <c:pt idx="151">
                  <c:v>-16.339758</c:v>
                </c:pt>
                <c:pt idx="152">
                  <c:v>-16.431643000000001</c:v>
                </c:pt>
                <c:pt idx="153">
                  <c:v>-16.701896999999999</c:v>
                </c:pt>
                <c:pt idx="154">
                  <c:v>-17.187819999999999</c:v>
                </c:pt>
                <c:pt idx="155">
                  <c:v>-17.947621999999999</c:v>
                </c:pt>
                <c:pt idx="156">
                  <c:v>-18.994247000000001</c:v>
                </c:pt>
                <c:pt idx="157">
                  <c:v>-20.217434000000001</c:v>
                </c:pt>
                <c:pt idx="158">
                  <c:v>-21.365528000000001</c:v>
                </c:pt>
                <c:pt idx="159">
                  <c:v>-22.194545999999999</c:v>
                </c:pt>
                <c:pt idx="160">
                  <c:v>-22.615950000000002</c:v>
                </c:pt>
                <c:pt idx="161">
                  <c:v>-22.599115000000001</c:v>
                </c:pt>
                <c:pt idx="162">
                  <c:v>-22.257117999999998</c:v>
                </c:pt>
                <c:pt idx="163">
                  <c:v>-21.779398</c:v>
                </c:pt>
                <c:pt idx="164">
                  <c:v>-21.367028999999999</c:v>
                </c:pt>
                <c:pt idx="165">
                  <c:v>-21.044083000000001</c:v>
                </c:pt>
                <c:pt idx="166">
                  <c:v>-20.721170000000001</c:v>
                </c:pt>
                <c:pt idx="167">
                  <c:v>-20.370622999999998</c:v>
                </c:pt>
                <c:pt idx="168">
                  <c:v>-20.005671</c:v>
                </c:pt>
                <c:pt idx="169">
                  <c:v>-19.602919</c:v>
                </c:pt>
                <c:pt idx="170">
                  <c:v>-19.150594999999999</c:v>
                </c:pt>
                <c:pt idx="171">
                  <c:v>-18.742764000000001</c:v>
                </c:pt>
                <c:pt idx="172">
                  <c:v>-18.398125</c:v>
                </c:pt>
                <c:pt idx="173">
                  <c:v>-18.090361000000001</c:v>
                </c:pt>
                <c:pt idx="174">
                  <c:v>-17.828918000000002</c:v>
                </c:pt>
                <c:pt idx="175">
                  <c:v>-17.608231</c:v>
                </c:pt>
                <c:pt idx="176">
                  <c:v>-17.392761</c:v>
                </c:pt>
                <c:pt idx="177">
                  <c:v>-17.155418000000001</c:v>
                </c:pt>
                <c:pt idx="178">
                  <c:v>-16.874715999999999</c:v>
                </c:pt>
                <c:pt idx="179">
                  <c:v>-16.529119000000001</c:v>
                </c:pt>
                <c:pt idx="180">
                  <c:v>-16.182110000000002</c:v>
                </c:pt>
                <c:pt idx="181">
                  <c:v>-15.837077000000001</c:v>
                </c:pt>
                <c:pt idx="182">
                  <c:v>-15.760225999999999</c:v>
                </c:pt>
                <c:pt idx="183">
                  <c:v>-15.933004</c:v>
                </c:pt>
                <c:pt idx="184">
                  <c:v>-16.178512999999999</c:v>
                </c:pt>
                <c:pt idx="185">
                  <c:v>-16.478957999999999</c:v>
                </c:pt>
                <c:pt idx="186">
                  <c:v>-16.876626999999999</c:v>
                </c:pt>
                <c:pt idx="187">
                  <c:v>-17.124587999999999</c:v>
                </c:pt>
                <c:pt idx="188">
                  <c:v>-17.352326999999999</c:v>
                </c:pt>
                <c:pt idx="189">
                  <c:v>-17.634627999999999</c:v>
                </c:pt>
                <c:pt idx="190">
                  <c:v>-17.965865999999998</c:v>
                </c:pt>
                <c:pt idx="191">
                  <c:v>-18.301538000000001</c:v>
                </c:pt>
                <c:pt idx="192">
                  <c:v>-18.652609000000002</c:v>
                </c:pt>
                <c:pt idx="193">
                  <c:v>-18.897967999999999</c:v>
                </c:pt>
                <c:pt idx="194">
                  <c:v>-19.18261</c:v>
                </c:pt>
                <c:pt idx="195">
                  <c:v>-19.483736</c:v>
                </c:pt>
                <c:pt idx="196">
                  <c:v>-19.824074</c:v>
                </c:pt>
                <c:pt idx="197">
                  <c:v>-20.222918</c:v>
                </c:pt>
                <c:pt idx="198">
                  <c:v>-20.668963999999999</c:v>
                </c:pt>
                <c:pt idx="199">
                  <c:v>-21.043908999999999</c:v>
                </c:pt>
                <c:pt idx="200">
                  <c:v>-21.342891999999999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6-407A-A578-F0807B1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44"/>
        <c:axId val="116412416"/>
      </c:scatterChart>
      <c:valAx>
        <c:axId val="116406144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412416"/>
        <c:crosses val="autoZero"/>
        <c:crossBetween val="midCat"/>
        <c:majorUnit val="5"/>
      </c:valAx>
      <c:valAx>
        <c:axId val="116412416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4061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2480"/>
        <c:axId val="116622848"/>
      </c:scatterChart>
      <c:valAx>
        <c:axId val="11661248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22848"/>
        <c:crosses val="autoZero"/>
        <c:crossBetween val="midCat"/>
        <c:majorUnit val="2"/>
      </c:valAx>
      <c:valAx>
        <c:axId val="1166228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12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-0.11499979999999965</c:v>
                </c:pt>
                <c:pt idx="1">
                  <c:v>-6.9996899999999584E-2</c:v>
                </c:pt>
                <c:pt idx="2">
                  <c:v>-1.4778599999999642E-2</c:v>
                </c:pt>
                <c:pt idx="3">
                  <c:v>0</c:v>
                </c:pt>
                <c:pt idx="4">
                  <c:v>-8.2173999999994862E-3</c:v>
                </c:pt>
                <c:pt idx="5">
                  <c:v>-2.2819099999999537E-2</c:v>
                </c:pt>
                <c:pt idx="6">
                  <c:v>-2.1804399999999724E-2</c:v>
                </c:pt>
                <c:pt idx="7">
                  <c:v>-1.049520000000026E-2</c:v>
                </c:pt>
                <c:pt idx="8">
                  <c:v>3.2611000000004609E-3</c:v>
                </c:pt>
                <c:pt idx="9">
                  <c:v>-3.9620999999998574E-3</c:v>
                </c:pt>
                <c:pt idx="10">
                  <c:v>-1.8569499999999906E-2</c:v>
                </c:pt>
                <c:pt idx="11">
                  <c:v>-5.3645600000000293E-2</c:v>
                </c:pt>
                <c:pt idx="12">
                  <c:v>-8.8435200000000158E-2</c:v>
                </c:pt>
                <c:pt idx="13">
                  <c:v>-0.16786719999999988</c:v>
                </c:pt>
                <c:pt idx="14">
                  <c:v>-0.25809860000000029</c:v>
                </c:pt>
                <c:pt idx="15">
                  <c:v>-0.3448734</c:v>
                </c:pt>
                <c:pt idx="16">
                  <c:v>-0.40937849999999987</c:v>
                </c:pt>
                <c:pt idx="17">
                  <c:v>-0.45720440000000018</c:v>
                </c:pt>
                <c:pt idx="18">
                  <c:v>-0.45957090000000012</c:v>
                </c:pt>
                <c:pt idx="19">
                  <c:v>-0.39808179999999993</c:v>
                </c:pt>
                <c:pt idx="20">
                  <c:v>-0.28777119999999989</c:v>
                </c:pt>
                <c:pt idx="21">
                  <c:v>-0.17417959999999955</c:v>
                </c:pt>
                <c:pt idx="22">
                  <c:v>-8.5669499999999843E-2</c:v>
                </c:pt>
                <c:pt idx="23">
                  <c:v>-3.9132600000000295E-2</c:v>
                </c:pt>
                <c:pt idx="24">
                  <c:v>-6.521850000000029E-2</c:v>
                </c:pt>
                <c:pt idx="25">
                  <c:v>-0.14939500000000017</c:v>
                </c:pt>
                <c:pt idx="26">
                  <c:v>-0.2389998999999996</c:v>
                </c:pt>
                <c:pt idx="27">
                  <c:v>-0.33799940000000017</c:v>
                </c:pt>
                <c:pt idx="28">
                  <c:v>-0.44672439999999991</c:v>
                </c:pt>
                <c:pt idx="29">
                  <c:v>-0.54004809999999992</c:v>
                </c:pt>
                <c:pt idx="30">
                  <c:v>-0.55924990000000019</c:v>
                </c:pt>
                <c:pt idx="31">
                  <c:v>-0.5308079999999995</c:v>
                </c:pt>
                <c:pt idx="32">
                  <c:v>-0.51163530000000002</c:v>
                </c:pt>
                <c:pt idx="33">
                  <c:v>-0.52255300000000027</c:v>
                </c:pt>
                <c:pt idx="34">
                  <c:v>-0.5414829000000001</c:v>
                </c:pt>
                <c:pt idx="35">
                  <c:v>-0.54754119999999951</c:v>
                </c:pt>
                <c:pt idx="36">
                  <c:v>-0.54393669999999972</c:v>
                </c:pt>
                <c:pt idx="37">
                  <c:v>-0.54991199999999996</c:v>
                </c:pt>
                <c:pt idx="38">
                  <c:v>-0.5645055999999995</c:v>
                </c:pt>
                <c:pt idx="39">
                  <c:v>-0.57469750000000008</c:v>
                </c:pt>
                <c:pt idx="40">
                  <c:v>-0.59290359999999964</c:v>
                </c:pt>
                <c:pt idx="41">
                  <c:v>-0.61211159999999953</c:v>
                </c:pt>
                <c:pt idx="42">
                  <c:v>-0.60738230000000026</c:v>
                </c:pt>
                <c:pt idx="43">
                  <c:v>-0.59625579999999978</c:v>
                </c:pt>
                <c:pt idx="44">
                  <c:v>-0.60609909999999978</c:v>
                </c:pt>
                <c:pt idx="45">
                  <c:v>-0.63022039999999979</c:v>
                </c:pt>
                <c:pt idx="46">
                  <c:v>-0.64403819999999978</c:v>
                </c:pt>
                <c:pt idx="47">
                  <c:v>-0.68313220000000019</c:v>
                </c:pt>
                <c:pt idx="48">
                  <c:v>-0.74331190000000014</c:v>
                </c:pt>
                <c:pt idx="49">
                  <c:v>-0.8119822000000001</c:v>
                </c:pt>
                <c:pt idx="50">
                  <c:v>-0.89752679999999962</c:v>
                </c:pt>
                <c:pt idx="51">
                  <c:v>-1.0315275000000002</c:v>
                </c:pt>
                <c:pt idx="52">
                  <c:v>-1.1861835000000003</c:v>
                </c:pt>
                <c:pt idx="53">
                  <c:v>-1.3909073000000003</c:v>
                </c:pt>
                <c:pt idx="54">
                  <c:v>-1.6180797</c:v>
                </c:pt>
                <c:pt idx="55">
                  <c:v>-1.8700276000000002</c:v>
                </c:pt>
                <c:pt idx="56">
                  <c:v>-2.0886511999999993</c:v>
                </c:pt>
                <c:pt idx="57">
                  <c:v>-2.2967247999999998</c:v>
                </c:pt>
                <c:pt idx="58">
                  <c:v>-2.5227456000000004</c:v>
                </c:pt>
                <c:pt idx="59">
                  <c:v>-2.7906118000000006</c:v>
                </c:pt>
                <c:pt idx="60">
                  <c:v>-3.0623802999999992</c:v>
                </c:pt>
                <c:pt idx="61">
                  <c:v>-3.2957625999999998</c:v>
                </c:pt>
                <c:pt idx="62">
                  <c:v>-3.4631953000000006</c:v>
                </c:pt>
                <c:pt idx="63">
                  <c:v>-3.5828661999999998</c:v>
                </c:pt>
                <c:pt idx="64">
                  <c:v>-3.6897578000000006</c:v>
                </c:pt>
                <c:pt idx="65">
                  <c:v>-3.763691399999999</c:v>
                </c:pt>
                <c:pt idx="66">
                  <c:v>-3.8636011999999997</c:v>
                </c:pt>
                <c:pt idx="67">
                  <c:v>-3.9780611999999991</c:v>
                </c:pt>
                <c:pt idx="68">
                  <c:v>-4.0940539999999999</c:v>
                </c:pt>
                <c:pt idx="69">
                  <c:v>-4.2068580000000004</c:v>
                </c:pt>
                <c:pt idx="70">
                  <c:v>-4.3638119999999994</c:v>
                </c:pt>
                <c:pt idx="71">
                  <c:v>-4.5842270000000003</c:v>
                </c:pt>
                <c:pt idx="72">
                  <c:v>-4.7697970000000005</c:v>
                </c:pt>
                <c:pt idx="73">
                  <c:v>-4.9154529999999994</c:v>
                </c:pt>
                <c:pt idx="74">
                  <c:v>-5.0118329999999993</c:v>
                </c:pt>
                <c:pt idx="75">
                  <c:v>-5.142887</c:v>
                </c:pt>
                <c:pt idx="76">
                  <c:v>-5.1757869999999997</c:v>
                </c:pt>
                <c:pt idx="77">
                  <c:v>-5.1530649999999998</c:v>
                </c:pt>
                <c:pt idx="78">
                  <c:v>-5.1215030000000006</c:v>
                </c:pt>
                <c:pt idx="79">
                  <c:v>-5.2276129999999998</c:v>
                </c:pt>
                <c:pt idx="80">
                  <c:v>-5.3371689999999994</c:v>
                </c:pt>
                <c:pt idx="81">
                  <c:v>-5.4551119999999997</c:v>
                </c:pt>
                <c:pt idx="82">
                  <c:v>-5.6019819999999996</c:v>
                </c:pt>
                <c:pt idx="83">
                  <c:v>-5.8383470000000006</c:v>
                </c:pt>
                <c:pt idx="84">
                  <c:v>-6.0787859999999991</c:v>
                </c:pt>
                <c:pt idx="85">
                  <c:v>-6.3570949999999993</c:v>
                </c:pt>
                <c:pt idx="86">
                  <c:v>-6.5614109999999997</c:v>
                </c:pt>
                <c:pt idx="87">
                  <c:v>-6.7634880000000006</c:v>
                </c:pt>
                <c:pt idx="88">
                  <c:v>-6.8895210000000002</c:v>
                </c:pt>
                <c:pt idx="89">
                  <c:v>-7.1217109999999995</c:v>
                </c:pt>
                <c:pt idx="90">
                  <c:v>-7.3441840000000003</c:v>
                </c:pt>
                <c:pt idx="91">
                  <c:v>-7.6027249999999995</c:v>
                </c:pt>
                <c:pt idx="92">
                  <c:v>-7.8665920000000007</c:v>
                </c:pt>
                <c:pt idx="93">
                  <c:v>-8.145467</c:v>
                </c:pt>
                <c:pt idx="94">
                  <c:v>-8.3283100000000001</c:v>
                </c:pt>
                <c:pt idx="95">
                  <c:v>-8.4607530000000004</c:v>
                </c:pt>
                <c:pt idx="96">
                  <c:v>-8.6636760000000006</c:v>
                </c:pt>
                <c:pt idx="97">
                  <c:v>-8.9602170000000001</c:v>
                </c:pt>
                <c:pt idx="98">
                  <c:v>-9.1060820000000007</c:v>
                </c:pt>
                <c:pt idx="99">
                  <c:v>-9.219320999999999</c:v>
                </c:pt>
                <c:pt idx="100">
                  <c:v>-9.2230229999999995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24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-9.8643999999996623E-3</c:v>
                </c:pt>
                <c:pt idx="1">
                  <c:v>0</c:v>
                </c:pt>
                <c:pt idx="2">
                  <c:v>-2.6963299999999357E-2</c:v>
                </c:pt>
                <c:pt idx="3">
                  <c:v>-8.1212099999999232E-2</c:v>
                </c:pt>
                <c:pt idx="4">
                  <c:v>-0.11051089999999952</c:v>
                </c:pt>
                <c:pt idx="5">
                  <c:v>-7.9815399999999315E-2</c:v>
                </c:pt>
                <c:pt idx="6">
                  <c:v>-8.6469999999998493E-3</c:v>
                </c:pt>
                <c:pt idx="7">
                  <c:v>7.4828100000000397E-2</c:v>
                </c:pt>
                <c:pt idx="8">
                  <c:v>0.16060350000000057</c:v>
                </c:pt>
                <c:pt idx="9">
                  <c:v>0.19548890000000085</c:v>
                </c:pt>
                <c:pt idx="10">
                  <c:v>0.20638750000000083</c:v>
                </c:pt>
                <c:pt idx="11">
                  <c:v>0.20653910000000053</c:v>
                </c:pt>
                <c:pt idx="12">
                  <c:v>0.23800990000000066</c:v>
                </c:pt>
                <c:pt idx="13">
                  <c:v>0.21121350000000039</c:v>
                </c:pt>
                <c:pt idx="14">
                  <c:v>0.15809150000000027</c:v>
                </c:pt>
                <c:pt idx="15">
                  <c:v>5.8969500000000785E-2</c:v>
                </c:pt>
                <c:pt idx="16">
                  <c:v>4.9958000000005498E-3</c:v>
                </c:pt>
                <c:pt idx="17">
                  <c:v>-4.9012699999999576E-2</c:v>
                </c:pt>
                <c:pt idx="18">
                  <c:v>-0.10628559999999965</c:v>
                </c:pt>
                <c:pt idx="19">
                  <c:v>-0.17796189999999967</c:v>
                </c:pt>
                <c:pt idx="20">
                  <c:v>-0.28282979999999913</c:v>
                </c:pt>
                <c:pt idx="21">
                  <c:v>-0.3733158999999997</c:v>
                </c:pt>
                <c:pt idx="22">
                  <c:v>-0.44079929999999923</c:v>
                </c:pt>
                <c:pt idx="23">
                  <c:v>-0.43610579999999999</c:v>
                </c:pt>
                <c:pt idx="24">
                  <c:v>-0.476553</c:v>
                </c:pt>
                <c:pt idx="25">
                  <c:v>-0.54629899999999942</c:v>
                </c:pt>
                <c:pt idx="26">
                  <c:v>-0.65696579999999916</c:v>
                </c:pt>
                <c:pt idx="27">
                  <c:v>-0.68775709999999979</c:v>
                </c:pt>
                <c:pt idx="28">
                  <c:v>-0.69823129999999978</c:v>
                </c:pt>
                <c:pt idx="29">
                  <c:v>-0.66777089999999983</c:v>
                </c:pt>
                <c:pt idx="30">
                  <c:v>-0.60261729999999947</c:v>
                </c:pt>
                <c:pt idx="31">
                  <c:v>-0.51647049999999961</c:v>
                </c:pt>
                <c:pt idx="32">
                  <c:v>-0.45884519999999984</c:v>
                </c:pt>
                <c:pt idx="33">
                  <c:v>-0.46169429999999956</c:v>
                </c:pt>
                <c:pt idx="34">
                  <c:v>-0.42253119999999988</c:v>
                </c:pt>
                <c:pt idx="35">
                  <c:v>-0.37541199999999986</c:v>
                </c:pt>
                <c:pt idx="36">
                  <c:v>-0.33183629999999997</c:v>
                </c:pt>
                <c:pt idx="37">
                  <c:v>-0.39475059999999917</c:v>
                </c:pt>
                <c:pt idx="38">
                  <c:v>-0.52978849999999955</c:v>
                </c:pt>
                <c:pt idx="39">
                  <c:v>-0.63354159999999915</c:v>
                </c:pt>
                <c:pt idx="40">
                  <c:v>-0.70946939999999969</c:v>
                </c:pt>
                <c:pt idx="41">
                  <c:v>-0.77191789999999916</c:v>
                </c:pt>
                <c:pt idx="42">
                  <c:v>-0.88589289999999998</c:v>
                </c:pt>
                <c:pt idx="43">
                  <c:v>-0.99141939999999984</c:v>
                </c:pt>
                <c:pt idx="44">
                  <c:v>-1.0943570999999999</c:v>
                </c:pt>
                <c:pt idx="45">
                  <c:v>-1.1981606999999999</c:v>
                </c:pt>
                <c:pt idx="46">
                  <c:v>-1.2964954999999998</c:v>
                </c:pt>
                <c:pt idx="47">
                  <c:v>-1.3783683999999994</c:v>
                </c:pt>
                <c:pt idx="48">
                  <c:v>-1.4614095999999996</c:v>
                </c:pt>
                <c:pt idx="49">
                  <c:v>-1.5868816999999993</c:v>
                </c:pt>
                <c:pt idx="50">
                  <c:v>-1.7251249</c:v>
                </c:pt>
                <c:pt idx="51">
                  <c:v>-1.8801412999999991</c:v>
                </c:pt>
                <c:pt idx="52">
                  <c:v>-2.0306949999999988</c:v>
                </c:pt>
                <c:pt idx="53">
                  <c:v>-2.1756143999999997</c:v>
                </c:pt>
                <c:pt idx="54">
                  <c:v>-2.2990427000000002</c:v>
                </c:pt>
                <c:pt idx="55">
                  <c:v>-2.3993273000000004</c:v>
                </c:pt>
                <c:pt idx="56">
                  <c:v>-2.4945937000000002</c:v>
                </c:pt>
                <c:pt idx="57">
                  <c:v>-2.5816755999999996</c:v>
                </c:pt>
                <c:pt idx="58">
                  <c:v>-2.6703596999999997</c:v>
                </c:pt>
                <c:pt idx="59">
                  <c:v>-2.7405004999999987</c:v>
                </c:pt>
                <c:pt idx="60">
                  <c:v>-2.7923278999999992</c:v>
                </c:pt>
                <c:pt idx="61">
                  <c:v>-2.8295126000000002</c:v>
                </c:pt>
                <c:pt idx="62">
                  <c:v>-2.8472204999999997</c:v>
                </c:pt>
                <c:pt idx="63">
                  <c:v>-2.8665447999999989</c:v>
                </c:pt>
                <c:pt idx="64">
                  <c:v>-2.9320573999999988</c:v>
                </c:pt>
                <c:pt idx="65">
                  <c:v>-3.0524969999999998</c:v>
                </c:pt>
                <c:pt idx="66">
                  <c:v>-3.2216224999999996</c:v>
                </c:pt>
                <c:pt idx="67">
                  <c:v>-3.4311380999999992</c:v>
                </c:pt>
                <c:pt idx="68">
                  <c:v>-3.6971301999999993</c:v>
                </c:pt>
                <c:pt idx="69">
                  <c:v>-4.0269140999999999</c:v>
                </c:pt>
                <c:pt idx="70">
                  <c:v>-4.3487961000000004</c:v>
                </c:pt>
                <c:pt idx="71">
                  <c:v>-4.6892960999999991</c:v>
                </c:pt>
                <c:pt idx="72">
                  <c:v>-4.9863600999999997</c:v>
                </c:pt>
                <c:pt idx="73">
                  <c:v>-5.2636710999999989</c:v>
                </c:pt>
                <c:pt idx="74">
                  <c:v>-5.5279360999999989</c:v>
                </c:pt>
                <c:pt idx="75">
                  <c:v>-5.8430141000000004</c:v>
                </c:pt>
                <c:pt idx="76">
                  <c:v>-6.1149210999999992</c:v>
                </c:pt>
                <c:pt idx="77">
                  <c:v>-6.2530710999999988</c:v>
                </c:pt>
                <c:pt idx="78">
                  <c:v>-6.1854170999999996</c:v>
                </c:pt>
                <c:pt idx="79">
                  <c:v>-6.0876440999999994</c:v>
                </c:pt>
                <c:pt idx="80">
                  <c:v>-5.9864650999999993</c:v>
                </c:pt>
                <c:pt idx="81">
                  <c:v>-5.8770020999999995</c:v>
                </c:pt>
                <c:pt idx="82">
                  <c:v>-5.8152771000000003</c:v>
                </c:pt>
                <c:pt idx="83">
                  <c:v>-5.7659341</c:v>
                </c:pt>
                <c:pt idx="84">
                  <c:v>-5.8762900999999994</c:v>
                </c:pt>
                <c:pt idx="85">
                  <c:v>-5.9549750999999995</c:v>
                </c:pt>
                <c:pt idx="86">
                  <c:v>-6.0051750999999998</c:v>
                </c:pt>
                <c:pt idx="87">
                  <c:v>-6.0040940999999988</c:v>
                </c:pt>
                <c:pt idx="88">
                  <c:v>-6.0238100999999995</c:v>
                </c:pt>
                <c:pt idx="89">
                  <c:v>-6.1623241000000002</c:v>
                </c:pt>
                <c:pt idx="90">
                  <c:v>-6.3215960999999998</c:v>
                </c:pt>
                <c:pt idx="91">
                  <c:v>-6.5240340999999988</c:v>
                </c:pt>
                <c:pt idx="92">
                  <c:v>-6.6953471000000002</c:v>
                </c:pt>
                <c:pt idx="93">
                  <c:v>-6.9214190999999987</c:v>
                </c:pt>
                <c:pt idx="94">
                  <c:v>-7.1942411000000002</c:v>
                </c:pt>
                <c:pt idx="95">
                  <c:v>-7.5417880999999989</c:v>
                </c:pt>
                <c:pt idx="96">
                  <c:v>-7.9116980999999997</c:v>
                </c:pt>
                <c:pt idx="97">
                  <c:v>-8.2994300999999986</c:v>
                </c:pt>
                <c:pt idx="98">
                  <c:v>-8.8211301000000013</c:v>
                </c:pt>
                <c:pt idx="99">
                  <c:v>-9.4155900999999993</c:v>
                </c:pt>
                <c:pt idx="100">
                  <c:v>-9.8670150999999997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768"/>
        <c:axId val="116679040"/>
      </c:scatterChart>
      <c:valAx>
        <c:axId val="11667276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79040"/>
        <c:crosses val="autoZero"/>
        <c:crossBetween val="midCat"/>
        <c:majorUnit val="2"/>
      </c:valAx>
      <c:valAx>
        <c:axId val="116679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72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776"/>
        <c:axId val="117021696"/>
      </c:scatterChart>
      <c:valAx>
        <c:axId val="1170197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021696"/>
        <c:crosses val="autoZero"/>
        <c:crossBetween val="midCat"/>
        <c:majorUnit val="2"/>
      </c:valAx>
      <c:valAx>
        <c:axId val="1170216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0197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0208"/>
        <c:axId val="116832128"/>
      </c:scatterChart>
      <c:valAx>
        <c:axId val="11683020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832128"/>
        <c:crosses val="autoZero"/>
        <c:crossBetween val="midCat"/>
        <c:majorUnit val="2"/>
      </c:valAx>
      <c:valAx>
        <c:axId val="1168321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8302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54</c:v>
                </c:pt>
                <c:pt idx="1">
                  <c:v>54.0625</c:v>
                </c:pt>
                <c:pt idx="2">
                  <c:v>54.125</c:v>
                </c:pt>
                <c:pt idx="3">
                  <c:v>54.1875</c:v>
                </c:pt>
                <c:pt idx="4">
                  <c:v>54.25</c:v>
                </c:pt>
                <c:pt idx="5">
                  <c:v>54.3125</c:v>
                </c:pt>
                <c:pt idx="6">
                  <c:v>54.375</c:v>
                </c:pt>
                <c:pt idx="7">
                  <c:v>54.4375</c:v>
                </c:pt>
                <c:pt idx="8">
                  <c:v>54.5</c:v>
                </c:pt>
                <c:pt idx="9">
                  <c:v>54.5625</c:v>
                </c:pt>
                <c:pt idx="10">
                  <c:v>54.625</c:v>
                </c:pt>
                <c:pt idx="11">
                  <c:v>54.6875</c:v>
                </c:pt>
                <c:pt idx="12">
                  <c:v>54.75</c:v>
                </c:pt>
                <c:pt idx="13">
                  <c:v>54.8125</c:v>
                </c:pt>
                <c:pt idx="14">
                  <c:v>54.875</c:v>
                </c:pt>
                <c:pt idx="15">
                  <c:v>54.9375</c:v>
                </c:pt>
                <c:pt idx="16">
                  <c:v>55</c:v>
                </c:pt>
                <c:pt idx="17">
                  <c:v>55.0625</c:v>
                </c:pt>
                <c:pt idx="18">
                  <c:v>55.125</c:v>
                </c:pt>
                <c:pt idx="19">
                  <c:v>55.1875</c:v>
                </c:pt>
                <c:pt idx="20">
                  <c:v>55.25</c:v>
                </c:pt>
                <c:pt idx="21">
                  <c:v>55.3125</c:v>
                </c:pt>
                <c:pt idx="22">
                  <c:v>55.375</c:v>
                </c:pt>
                <c:pt idx="23">
                  <c:v>55.4375</c:v>
                </c:pt>
                <c:pt idx="24">
                  <c:v>55.5</c:v>
                </c:pt>
                <c:pt idx="25">
                  <c:v>55.5625</c:v>
                </c:pt>
                <c:pt idx="26">
                  <c:v>55.625</c:v>
                </c:pt>
                <c:pt idx="27">
                  <c:v>55.6875</c:v>
                </c:pt>
                <c:pt idx="28">
                  <c:v>55.75</c:v>
                </c:pt>
                <c:pt idx="29">
                  <c:v>55.8125</c:v>
                </c:pt>
                <c:pt idx="30">
                  <c:v>55.875</c:v>
                </c:pt>
                <c:pt idx="31">
                  <c:v>55.9375</c:v>
                </c:pt>
                <c:pt idx="32">
                  <c:v>56</c:v>
                </c:pt>
                <c:pt idx="33">
                  <c:v>56.0625</c:v>
                </c:pt>
                <c:pt idx="34">
                  <c:v>56.125</c:v>
                </c:pt>
                <c:pt idx="35">
                  <c:v>56.1875</c:v>
                </c:pt>
                <c:pt idx="36">
                  <c:v>56.25</c:v>
                </c:pt>
                <c:pt idx="37">
                  <c:v>56.3125</c:v>
                </c:pt>
                <c:pt idx="38">
                  <c:v>56.375</c:v>
                </c:pt>
                <c:pt idx="39">
                  <c:v>56.4375</c:v>
                </c:pt>
                <c:pt idx="40">
                  <c:v>56.5</c:v>
                </c:pt>
                <c:pt idx="41">
                  <c:v>56.5625</c:v>
                </c:pt>
                <c:pt idx="42">
                  <c:v>56.625</c:v>
                </c:pt>
                <c:pt idx="43">
                  <c:v>56.6875</c:v>
                </c:pt>
                <c:pt idx="44">
                  <c:v>56.75</c:v>
                </c:pt>
                <c:pt idx="45">
                  <c:v>56.8125</c:v>
                </c:pt>
                <c:pt idx="46">
                  <c:v>56.875</c:v>
                </c:pt>
                <c:pt idx="47">
                  <c:v>56.9375</c:v>
                </c:pt>
                <c:pt idx="48">
                  <c:v>57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-53.569771000000003</c:v>
                </c:pt>
                <c:pt idx="1">
                  <c:v>-53.682068000000001</c:v>
                </c:pt>
                <c:pt idx="2">
                  <c:v>-53.814880000000002</c:v>
                </c:pt>
                <c:pt idx="3">
                  <c:v>-54.279083</c:v>
                </c:pt>
                <c:pt idx="4">
                  <c:v>-53.753056000000001</c:v>
                </c:pt>
                <c:pt idx="5">
                  <c:v>-53.103259999999999</c:v>
                </c:pt>
                <c:pt idx="6">
                  <c:v>-52.267166000000003</c:v>
                </c:pt>
                <c:pt idx="7">
                  <c:v>-52.651072999999997</c:v>
                </c:pt>
                <c:pt idx="8">
                  <c:v>-53.230373</c:v>
                </c:pt>
                <c:pt idx="9">
                  <c:v>-53.102432</c:v>
                </c:pt>
                <c:pt idx="10">
                  <c:v>-52.429985000000002</c:v>
                </c:pt>
                <c:pt idx="11">
                  <c:v>-51.610447000000001</c:v>
                </c:pt>
                <c:pt idx="12">
                  <c:v>-51.427391</c:v>
                </c:pt>
                <c:pt idx="13">
                  <c:v>-51.529243000000001</c:v>
                </c:pt>
                <c:pt idx="14">
                  <c:v>-51.909987999999998</c:v>
                </c:pt>
                <c:pt idx="15">
                  <c:v>-52.498066000000001</c:v>
                </c:pt>
                <c:pt idx="16">
                  <c:v>-52.235928000000001</c:v>
                </c:pt>
                <c:pt idx="17">
                  <c:v>-51.712367999999998</c:v>
                </c:pt>
                <c:pt idx="18">
                  <c:v>-51.083241000000001</c:v>
                </c:pt>
                <c:pt idx="19">
                  <c:v>-51.006869999999999</c:v>
                </c:pt>
                <c:pt idx="20">
                  <c:v>-50.717219999999998</c:v>
                </c:pt>
                <c:pt idx="21">
                  <c:v>-50.261848000000001</c:v>
                </c:pt>
                <c:pt idx="22">
                  <c:v>-49.931128999999999</c:v>
                </c:pt>
                <c:pt idx="23">
                  <c:v>-49.617367000000002</c:v>
                </c:pt>
                <c:pt idx="24">
                  <c:v>-49.450470000000003</c:v>
                </c:pt>
                <c:pt idx="25">
                  <c:v>-49.099612999999998</c:v>
                </c:pt>
                <c:pt idx="26">
                  <c:v>-48.778454000000004</c:v>
                </c:pt>
                <c:pt idx="27">
                  <c:v>-48.529449</c:v>
                </c:pt>
                <c:pt idx="28">
                  <c:v>-48.546393999999999</c:v>
                </c:pt>
                <c:pt idx="29">
                  <c:v>-48.635264999999997</c:v>
                </c:pt>
                <c:pt idx="30">
                  <c:v>-48.531886999999998</c:v>
                </c:pt>
                <c:pt idx="31">
                  <c:v>-48.479168000000001</c:v>
                </c:pt>
                <c:pt idx="32">
                  <c:v>-48.663733999999998</c:v>
                </c:pt>
                <c:pt idx="33">
                  <c:v>-48.922504000000004</c:v>
                </c:pt>
                <c:pt idx="34">
                  <c:v>-49.051380000000002</c:v>
                </c:pt>
                <c:pt idx="35">
                  <c:v>-49.063071999999998</c:v>
                </c:pt>
                <c:pt idx="36">
                  <c:v>-49.184330000000003</c:v>
                </c:pt>
                <c:pt idx="37">
                  <c:v>-49.356288999999997</c:v>
                </c:pt>
                <c:pt idx="38">
                  <c:v>-49.628677000000003</c:v>
                </c:pt>
                <c:pt idx="39">
                  <c:v>-49.683647000000001</c:v>
                </c:pt>
                <c:pt idx="40">
                  <c:v>-49.598399999999998</c:v>
                </c:pt>
                <c:pt idx="41">
                  <c:v>-49.493884999999999</c:v>
                </c:pt>
                <c:pt idx="42">
                  <c:v>-49.858455999999997</c:v>
                </c:pt>
                <c:pt idx="43">
                  <c:v>-50.218983000000001</c:v>
                </c:pt>
                <c:pt idx="44">
                  <c:v>-50.400042999999997</c:v>
                </c:pt>
                <c:pt idx="45">
                  <c:v>-49.876156000000002</c:v>
                </c:pt>
                <c:pt idx="46">
                  <c:v>-49.503529</c:v>
                </c:pt>
                <c:pt idx="47">
                  <c:v>-49.485176000000003</c:v>
                </c:pt>
                <c:pt idx="48">
                  <c:v>-49.779105999999999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54</c:v>
                </c:pt>
                <c:pt idx="1">
                  <c:v>54.0625</c:v>
                </c:pt>
                <c:pt idx="2">
                  <c:v>54.125</c:v>
                </c:pt>
                <c:pt idx="3">
                  <c:v>54.1875</c:v>
                </c:pt>
                <c:pt idx="4">
                  <c:v>54.25</c:v>
                </c:pt>
                <c:pt idx="5">
                  <c:v>54.3125</c:v>
                </c:pt>
                <c:pt idx="6">
                  <c:v>54.375</c:v>
                </c:pt>
                <c:pt idx="7">
                  <c:v>54.4375</c:v>
                </c:pt>
                <c:pt idx="8">
                  <c:v>54.5</c:v>
                </c:pt>
                <c:pt idx="9">
                  <c:v>54.5625</c:v>
                </c:pt>
                <c:pt idx="10">
                  <c:v>54.625</c:v>
                </c:pt>
                <c:pt idx="11">
                  <c:v>54.6875</c:v>
                </c:pt>
                <c:pt idx="12">
                  <c:v>54.75</c:v>
                </c:pt>
                <c:pt idx="13">
                  <c:v>54.8125</c:v>
                </c:pt>
                <c:pt idx="14">
                  <c:v>54.875</c:v>
                </c:pt>
                <c:pt idx="15">
                  <c:v>54.9375</c:v>
                </c:pt>
                <c:pt idx="16">
                  <c:v>55</c:v>
                </c:pt>
                <c:pt idx="17">
                  <c:v>55.0625</c:v>
                </c:pt>
                <c:pt idx="18">
                  <c:v>55.125</c:v>
                </c:pt>
                <c:pt idx="19">
                  <c:v>55.1875</c:v>
                </c:pt>
                <c:pt idx="20">
                  <c:v>55.25</c:v>
                </c:pt>
                <c:pt idx="21">
                  <c:v>55.3125</c:v>
                </c:pt>
                <c:pt idx="22">
                  <c:v>55.375</c:v>
                </c:pt>
                <c:pt idx="23">
                  <c:v>55.4375</c:v>
                </c:pt>
                <c:pt idx="24">
                  <c:v>55.5</c:v>
                </c:pt>
                <c:pt idx="25">
                  <c:v>55.5625</c:v>
                </c:pt>
                <c:pt idx="26">
                  <c:v>55.625</c:v>
                </c:pt>
                <c:pt idx="27">
                  <c:v>55.6875</c:v>
                </c:pt>
                <c:pt idx="28">
                  <c:v>55.75</c:v>
                </c:pt>
                <c:pt idx="29">
                  <c:v>55.8125</c:v>
                </c:pt>
                <c:pt idx="30">
                  <c:v>55.875</c:v>
                </c:pt>
                <c:pt idx="31">
                  <c:v>55.9375</c:v>
                </c:pt>
                <c:pt idx="32">
                  <c:v>56</c:v>
                </c:pt>
                <c:pt idx="33">
                  <c:v>56.0625</c:v>
                </c:pt>
                <c:pt idx="34">
                  <c:v>56.125</c:v>
                </c:pt>
                <c:pt idx="35">
                  <c:v>56.1875</c:v>
                </c:pt>
                <c:pt idx="36">
                  <c:v>56.25</c:v>
                </c:pt>
                <c:pt idx="37">
                  <c:v>56.3125</c:v>
                </c:pt>
                <c:pt idx="38">
                  <c:v>56.375</c:v>
                </c:pt>
                <c:pt idx="39">
                  <c:v>56.4375</c:v>
                </c:pt>
                <c:pt idx="40">
                  <c:v>56.5</c:v>
                </c:pt>
                <c:pt idx="41">
                  <c:v>56.5625</c:v>
                </c:pt>
                <c:pt idx="42">
                  <c:v>56.625</c:v>
                </c:pt>
                <c:pt idx="43">
                  <c:v>56.6875</c:v>
                </c:pt>
                <c:pt idx="44">
                  <c:v>56.75</c:v>
                </c:pt>
                <c:pt idx="45">
                  <c:v>56.8125</c:v>
                </c:pt>
                <c:pt idx="46">
                  <c:v>56.875</c:v>
                </c:pt>
                <c:pt idx="47">
                  <c:v>56.9375</c:v>
                </c:pt>
                <c:pt idx="48">
                  <c:v>57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-54.046993000000001</c:v>
                </c:pt>
                <c:pt idx="1">
                  <c:v>-54.074286999999998</c:v>
                </c:pt>
                <c:pt idx="2">
                  <c:v>-54.128830000000001</c:v>
                </c:pt>
                <c:pt idx="3">
                  <c:v>-54.226906</c:v>
                </c:pt>
                <c:pt idx="4">
                  <c:v>-54.278393000000001</c:v>
                </c:pt>
                <c:pt idx="5">
                  <c:v>-54.346409000000001</c:v>
                </c:pt>
                <c:pt idx="6">
                  <c:v>-54.317177000000001</c:v>
                </c:pt>
                <c:pt idx="7">
                  <c:v>-54.624302</c:v>
                </c:pt>
                <c:pt idx="8">
                  <c:v>-55.023848999999998</c:v>
                </c:pt>
                <c:pt idx="9">
                  <c:v>-55.197929000000002</c:v>
                </c:pt>
                <c:pt idx="10">
                  <c:v>-55.123859000000003</c:v>
                </c:pt>
                <c:pt idx="11">
                  <c:v>-54.930878</c:v>
                </c:pt>
                <c:pt idx="12">
                  <c:v>-54.872340999999999</c:v>
                </c:pt>
                <c:pt idx="13">
                  <c:v>-54.841267000000002</c:v>
                </c:pt>
                <c:pt idx="14">
                  <c:v>-54.927605</c:v>
                </c:pt>
                <c:pt idx="15">
                  <c:v>-54.988624999999999</c:v>
                </c:pt>
                <c:pt idx="16">
                  <c:v>-54.892906000000004</c:v>
                </c:pt>
                <c:pt idx="17">
                  <c:v>-54.860312999999998</c:v>
                </c:pt>
                <c:pt idx="18">
                  <c:v>-54.911265999999998</c:v>
                </c:pt>
                <c:pt idx="19">
                  <c:v>-55.595840000000003</c:v>
                </c:pt>
                <c:pt idx="20">
                  <c:v>-56.990112000000003</c:v>
                </c:pt>
                <c:pt idx="21">
                  <c:v>-58.668754999999997</c:v>
                </c:pt>
                <c:pt idx="22">
                  <c:v>-61.163573999999997</c:v>
                </c:pt>
                <c:pt idx="23">
                  <c:v>-62.445312999999999</c:v>
                </c:pt>
                <c:pt idx="24">
                  <c:v>-62.059199999999997</c:v>
                </c:pt>
                <c:pt idx="25">
                  <c:v>-60.017783999999999</c:v>
                </c:pt>
                <c:pt idx="26">
                  <c:v>-57.770760000000003</c:v>
                </c:pt>
                <c:pt idx="27">
                  <c:v>-56.937331999999998</c:v>
                </c:pt>
                <c:pt idx="28">
                  <c:v>-56.323841000000002</c:v>
                </c:pt>
                <c:pt idx="29">
                  <c:v>-56.317646000000003</c:v>
                </c:pt>
                <c:pt idx="30">
                  <c:v>-56.592190000000002</c:v>
                </c:pt>
                <c:pt idx="31">
                  <c:v>-56.635136000000003</c:v>
                </c:pt>
                <c:pt idx="32">
                  <c:v>-56.802086000000003</c:v>
                </c:pt>
                <c:pt idx="33">
                  <c:v>-56.684631000000003</c:v>
                </c:pt>
                <c:pt idx="34">
                  <c:v>-57.310402000000003</c:v>
                </c:pt>
                <c:pt idx="35">
                  <c:v>-57.602229999999999</c:v>
                </c:pt>
                <c:pt idx="36">
                  <c:v>-57.880229999999997</c:v>
                </c:pt>
                <c:pt idx="37">
                  <c:v>-57.191504999999999</c:v>
                </c:pt>
                <c:pt idx="38">
                  <c:v>-57.019978000000002</c:v>
                </c:pt>
                <c:pt idx="39">
                  <c:v>-56.714568999999997</c:v>
                </c:pt>
                <c:pt idx="40">
                  <c:v>-56.810794999999999</c:v>
                </c:pt>
                <c:pt idx="41">
                  <c:v>-56.115223</c:v>
                </c:pt>
                <c:pt idx="42">
                  <c:v>-55.433506000000001</c:v>
                </c:pt>
                <c:pt idx="43">
                  <c:v>-54.868008000000003</c:v>
                </c:pt>
                <c:pt idx="44">
                  <c:v>-54.403644999999997</c:v>
                </c:pt>
                <c:pt idx="45">
                  <c:v>-53.796078000000001</c:v>
                </c:pt>
                <c:pt idx="46">
                  <c:v>-53.196018000000002</c:v>
                </c:pt>
                <c:pt idx="47">
                  <c:v>-52.747078000000002</c:v>
                </c:pt>
                <c:pt idx="48">
                  <c:v>-52.542361999999997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'LO Harm-A'!$V$3:$V$51</c:f>
              <c:numCache>
                <c:formatCode>0.00</c:formatCode>
                <c:ptCount val="49"/>
                <c:pt idx="0">
                  <c:v>-88.948920999999999</c:v>
                </c:pt>
                <c:pt idx="1">
                  <c:v>-94.661345999999995</c:v>
                </c:pt>
                <c:pt idx="2">
                  <c:v>-96.749343999999994</c:v>
                </c:pt>
                <c:pt idx="3">
                  <c:v>-89.280022000000002</c:v>
                </c:pt>
                <c:pt idx="4">
                  <c:v>-85.163605000000004</c:v>
                </c:pt>
                <c:pt idx="5">
                  <c:v>-87.381354999999999</c:v>
                </c:pt>
                <c:pt idx="6">
                  <c:v>-87.789542999999995</c:v>
                </c:pt>
                <c:pt idx="7">
                  <c:v>-87.755927999999997</c:v>
                </c:pt>
                <c:pt idx="8">
                  <c:v>-85.397773999999998</c:v>
                </c:pt>
                <c:pt idx="9">
                  <c:v>-85.181319999999999</c:v>
                </c:pt>
                <c:pt idx="10">
                  <c:v>-84.736710000000002</c:v>
                </c:pt>
                <c:pt idx="11">
                  <c:v>-85.489013999999997</c:v>
                </c:pt>
                <c:pt idx="12">
                  <c:v>-91.163978999999998</c:v>
                </c:pt>
                <c:pt idx="13">
                  <c:v>-92.864563000000004</c:v>
                </c:pt>
                <c:pt idx="14">
                  <c:v>-90.159790000000001</c:v>
                </c:pt>
                <c:pt idx="15">
                  <c:v>-86.074043000000003</c:v>
                </c:pt>
                <c:pt idx="16">
                  <c:v>-86.623565999999997</c:v>
                </c:pt>
                <c:pt idx="17">
                  <c:v>-87.460808</c:v>
                </c:pt>
                <c:pt idx="18">
                  <c:v>-85.282859999999999</c:v>
                </c:pt>
                <c:pt idx="19">
                  <c:v>-84.503532000000007</c:v>
                </c:pt>
                <c:pt idx="20">
                  <c:v>-88.811501000000007</c:v>
                </c:pt>
                <c:pt idx="21">
                  <c:v>-87.913917999999995</c:v>
                </c:pt>
                <c:pt idx="22">
                  <c:v>-86.768158</c:v>
                </c:pt>
                <c:pt idx="23">
                  <c:v>-85.323311000000004</c:v>
                </c:pt>
                <c:pt idx="24">
                  <c:v>-87.350425999999999</c:v>
                </c:pt>
                <c:pt idx="25">
                  <c:v>-87.863106000000002</c:v>
                </c:pt>
                <c:pt idx="26">
                  <c:v>-86.777191000000002</c:v>
                </c:pt>
                <c:pt idx="27">
                  <c:v>-85.828209000000001</c:v>
                </c:pt>
                <c:pt idx="28">
                  <c:v>-84.196510000000004</c:v>
                </c:pt>
                <c:pt idx="29">
                  <c:v>-89.936820999999995</c:v>
                </c:pt>
                <c:pt idx="30">
                  <c:v>-90.418755000000004</c:v>
                </c:pt>
                <c:pt idx="31">
                  <c:v>-94.582663999999994</c:v>
                </c:pt>
                <c:pt idx="32">
                  <c:v>-89.850548000000003</c:v>
                </c:pt>
                <c:pt idx="33">
                  <c:v>-90.524376000000004</c:v>
                </c:pt>
                <c:pt idx="34">
                  <c:v>-92.071326999999997</c:v>
                </c:pt>
                <c:pt idx="35">
                  <c:v>-90.996848999999997</c:v>
                </c:pt>
                <c:pt idx="36">
                  <c:v>-89.500480999999994</c:v>
                </c:pt>
                <c:pt idx="37">
                  <c:v>-86.007896000000002</c:v>
                </c:pt>
                <c:pt idx="38">
                  <c:v>-90.386573999999996</c:v>
                </c:pt>
                <c:pt idx="39">
                  <c:v>-92.041847000000004</c:v>
                </c:pt>
                <c:pt idx="40">
                  <c:v>-90.605048999999994</c:v>
                </c:pt>
                <c:pt idx="41">
                  <c:v>-85.644524000000004</c:v>
                </c:pt>
                <c:pt idx="42">
                  <c:v>-89.990371999999994</c:v>
                </c:pt>
                <c:pt idx="43">
                  <c:v>-94.652480999999995</c:v>
                </c:pt>
                <c:pt idx="44">
                  <c:v>-94.617722000000001</c:v>
                </c:pt>
                <c:pt idx="45">
                  <c:v>-90.403969000000004</c:v>
                </c:pt>
                <c:pt idx="46">
                  <c:v>-88.334557000000004</c:v>
                </c:pt>
                <c:pt idx="47">
                  <c:v>-87.291068999999993</c:v>
                </c:pt>
                <c:pt idx="48">
                  <c:v>-85.632926999999995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1-4F67-B69D-B92F1ACDEE8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'LO Harm-B'!$V$3:$V$51</c:f>
              <c:numCache>
                <c:formatCode>0.00</c:formatCode>
                <c:ptCount val="49"/>
                <c:pt idx="0">
                  <c:v>-92.621673999999999</c:v>
                </c:pt>
                <c:pt idx="1">
                  <c:v>-93.989845000000003</c:v>
                </c:pt>
                <c:pt idx="2">
                  <c:v>-92.878685000000004</c:v>
                </c:pt>
                <c:pt idx="3">
                  <c:v>-90.297912999999994</c:v>
                </c:pt>
                <c:pt idx="4">
                  <c:v>-86.461792000000003</c:v>
                </c:pt>
                <c:pt idx="5">
                  <c:v>-84.628212000000005</c:v>
                </c:pt>
                <c:pt idx="6">
                  <c:v>-83.214523</c:v>
                </c:pt>
                <c:pt idx="7">
                  <c:v>-84.144278999999997</c:v>
                </c:pt>
                <c:pt idx="8">
                  <c:v>-88.694489000000004</c:v>
                </c:pt>
                <c:pt idx="9">
                  <c:v>-91.774199999999993</c:v>
                </c:pt>
                <c:pt idx="10">
                  <c:v>-92.636566000000002</c:v>
                </c:pt>
                <c:pt idx="11">
                  <c:v>-89.594772000000006</c:v>
                </c:pt>
                <c:pt idx="12">
                  <c:v>-85.850769</c:v>
                </c:pt>
                <c:pt idx="13">
                  <c:v>-85.402846999999994</c:v>
                </c:pt>
                <c:pt idx="14">
                  <c:v>-85.740943999999999</c:v>
                </c:pt>
                <c:pt idx="15">
                  <c:v>-86.834862000000001</c:v>
                </c:pt>
                <c:pt idx="16">
                  <c:v>-87.881996000000001</c:v>
                </c:pt>
                <c:pt idx="17">
                  <c:v>-90.685547</c:v>
                </c:pt>
                <c:pt idx="18">
                  <c:v>-93.025993</c:v>
                </c:pt>
                <c:pt idx="19">
                  <c:v>-92.274460000000005</c:v>
                </c:pt>
                <c:pt idx="20">
                  <c:v>-91.685508999999996</c:v>
                </c:pt>
                <c:pt idx="21">
                  <c:v>-88.418700999999999</c:v>
                </c:pt>
                <c:pt idx="22">
                  <c:v>-90.113570999999993</c:v>
                </c:pt>
                <c:pt idx="23">
                  <c:v>-86.646698000000001</c:v>
                </c:pt>
                <c:pt idx="24">
                  <c:v>-89.631377999999998</c:v>
                </c:pt>
                <c:pt idx="25">
                  <c:v>-86.297049999999999</c:v>
                </c:pt>
                <c:pt idx="26">
                  <c:v>-91.824989000000002</c:v>
                </c:pt>
                <c:pt idx="27">
                  <c:v>-92.506553999999994</c:v>
                </c:pt>
                <c:pt idx="28">
                  <c:v>-95.051841999999994</c:v>
                </c:pt>
                <c:pt idx="29">
                  <c:v>-91.696021999999999</c:v>
                </c:pt>
                <c:pt idx="30">
                  <c:v>-91.016318999999996</c:v>
                </c:pt>
                <c:pt idx="31">
                  <c:v>-88.843970999999996</c:v>
                </c:pt>
                <c:pt idx="32">
                  <c:v>-86.753151000000003</c:v>
                </c:pt>
                <c:pt idx="33">
                  <c:v>-88.897796999999997</c:v>
                </c:pt>
                <c:pt idx="34">
                  <c:v>-92.306931000000006</c:v>
                </c:pt>
                <c:pt idx="35">
                  <c:v>-93.159499999999994</c:v>
                </c:pt>
                <c:pt idx="36">
                  <c:v>-87.836121000000006</c:v>
                </c:pt>
                <c:pt idx="37">
                  <c:v>-83.765670999999998</c:v>
                </c:pt>
                <c:pt idx="38">
                  <c:v>-88.189368999999999</c:v>
                </c:pt>
                <c:pt idx="39">
                  <c:v>-90.619881000000007</c:v>
                </c:pt>
                <c:pt idx="40">
                  <c:v>-92.240844999999993</c:v>
                </c:pt>
                <c:pt idx="41">
                  <c:v>-89.093902999999997</c:v>
                </c:pt>
                <c:pt idx="42">
                  <c:v>-88.222121999999999</c:v>
                </c:pt>
                <c:pt idx="43">
                  <c:v>-86.029983999999999</c:v>
                </c:pt>
                <c:pt idx="44">
                  <c:v>-84.555205999999998</c:v>
                </c:pt>
                <c:pt idx="45">
                  <c:v>-85.805335999999997</c:v>
                </c:pt>
                <c:pt idx="46">
                  <c:v>-87.629233999999997</c:v>
                </c:pt>
                <c:pt idx="47">
                  <c:v>-89.814605999999998</c:v>
                </c:pt>
                <c:pt idx="48">
                  <c:v>-90.388344000000004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224"/>
        <c:axId val="116902144"/>
      </c:scatterChart>
      <c:valAx>
        <c:axId val="116900224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902144"/>
        <c:crosses val="autoZero"/>
        <c:crossBetween val="midCat"/>
        <c:majorUnit val="2"/>
      </c:valAx>
      <c:valAx>
        <c:axId val="1169021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9002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54</c:v>
                </c:pt>
                <c:pt idx="1">
                  <c:v>54.0625</c:v>
                </c:pt>
                <c:pt idx="2">
                  <c:v>54.125</c:v>
                </c:pt>
                <c:pt idx="3">
                  <c:v>54.1875</c:v>
                </c:pt>
                <c:pt idx="4">
                  <c:v>54.25</c:v>
                </c:pt>
                <c:pt idx="5">
                  <c:v>54.3125</c:v>
                </c:pt>
                <c:pt idx="6">
                  <c:v>54.375</c:v>
                </c:pt>
                <c:pt idx="7">
                  <c:v>54.4375</c:v>
                </c:pt>
                <c:pt idx="8">
                  <c:v>54.5</c:v>
                </c:pt>
                <c:pt idx="9">
                  <c:v>54.5625</c:v>
                </c:pt>
                <c:pt idx="10">
                  <c:v>54.625</c:v>
                </c:pt>
                <c:pt idx="11">
                  <c:v>54.6875</c:v>
                </c:pt>
                <c:pt idx="12">
                  <c:v>54.75</c:v>
                </c:pt>
                <c:pt idx="13">
                  <c:v>54.8125</c:v>
                </c:pt>
                <c:pt idx="14">
                  <c:v>54.875</c:v>
                </c:pt>
                <c:pt idx="15">
                  <c:v>54.9375</c:v>
                </c:pt>
                <c:pt idx="16">
                  <c:v>55</c:v>
                </c:pt>
                <c:pt idx="17">
                  <c:v>55.0625</c:v>
                </c:pt>
                <c:pt idx="18">
                  <c:v>55.125</c:v>
                </c:pt>
                <c:pt idx="19">
                  <c:v>55.1875</c:v>
                </c:pt>
                <c:pt idx="20">
                  <c:v>55.25</c:v>
                </c:pt>
                <c:pt idx="21">
                  <c:v>55.3125</c:v>
                </c:pt>
                <c:pt idx="22">
                  <c:v>55.375</c:v>
                </c:pt>
                <c:pt idx="23">
                  <c:v>55.4375</c:v>
                </c:pt>
                <c:pt idx="24">
                  <c:v>55.5</c:v>
                </c:pt>
                <c:pt idx="25">
                  <c:v>55.5625</c:v>
                </c:pt>
                <c:pt idx="26">
                  <c:v>55.625</c:v>
                </c:pt>
                <c:pt idx="27">
                  <c:v>55.6875</c:v>
                </c:pt>
                <c:pt idx="28">
                  <c:v>55.75</c:v>
                </c:pt>
                <c:pt idx="29">
                  <c:v>55.8125</c:v>
                </c:pt>
                <c:pt idx="30">
                  <c:v>55.875</c:v>
                </c:pt>
                <c:pt idx="31">
                  <c:v>55.9375</c:v>
                </c:pt>
                <c:pt idx="32">
                  <c:v>56</c:v>
                </c:pt>
                <c:pt idx="33">
                  <c:v>56.0625</c:v>
                </c:pt>
                <c:pt idx="34">
                  <c:v>56.125</c:v>
                </c:pt>
                <c:pt idx="35">
                  <c:v>56.1875</c:v>
                </c:pt>
                <c:pt idx="36">
                  <c:v>56.25</c:v>
                </c:pt>
                <c:pt idx="37">
                  <c:v>56.3125</c:v>
                </c:pt>
                <c:pt idx="38">
                  <c:v>56.375</c:v>
                </c:pt>
                <c:pt idx="39">
                  <c:v>56.4375</c:v>
                </c:pt>
                <c:pt idx="40">
                  <c:v>56.5</c:v>
                </c:pt>
                <c:pt idx="41">
                  <c:v>56.5625</c:v>
                </c:pt>
                <c:pt idx="42">
                  <c:v>56.625</c:v>
                </c:pt>
                <c:pt idx="43">
                  <c:v>56.6875</c:v>
                </c:pt>
                <c:pt idx="44">
                  <c:v>56.75</c:v>
                </c:pt>
                <c:pt idx="45">
                  <c:v>56.8125</c:v>
                </c:pt>
                <c:pt idx="46">
                  <c:v>56.875</c:v>
                </c:pt>
                <c:pt idx="47">
                  <c:v>56.9375</c:v>
                </c:pt>
                <c:pt idx="48">
                  <c:v>57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-35.102736999999998</c:v>
                </c:pt>
                <c:pt idx="1">
                  <c:v>-35.184691999999998</c:v>
                </c:pt>
                <c:pt idx="2">
                  <c:v>-35.68515</c:v>
                </c:pt>
                <c:pt idx="3">
                  <c:v>-36.648570999999997</c:v>
                </c:pt>
                <c:pt idx="4">
                  <c:v>-36.903027000000002</c:v>
                </c:pt>
                <c:pt idx="5">
                  <c:v>-36.688183000000002</c:v>
                </c:pt>
                <c:pt idx="6">
                  <c:v>-36.091960999999998</c:v>
                </c:pt>
                <c:pt idx="7">
                  <c:v>-36.390743000000001</c:v>
                </c:pt>
                <c:pt idx="8">
                  <c:v>-36.974079000000003</c:v>
                </c:pt>
                <c:pt idx="9">
                  <c:v>-37.031421999999999</c:v>
                </c:pt>
                <c:pt idx="10">
                  <c:v>-36.803218999999999</c:v>
                </c:pt>
                <c:pt idx="11">
                  <c:v>-36.467315999999997</c:v>
                </c:pt>
                <c:pt idx="12">
                  <c:v>-36.913521000000003</c:v>
                </c:pt>
                <c:pt idx="13">
                  <c:v>-37.453327000000002</c:v>
                </c:pt>
                <c:pt idx="14">
                  <c:v>-37.923541999999998</c:v>
                </c:pt>
                <c:pt idx="15">
                  <c:v>-38.348576000000001</c:v>
                </c:pt>
                <c:pt idx="16">
                  <c:v>-38.174736000000003</c:v>
                </c:pt>
                <c:pt idx="17">
                  <c:v>-38.236763000000003</c:v>
                </c:pt>
                <c:pt idx="18">
                  <c:v>-38.231323000000003</c:v>
                </c:pt>
                <c:pt idx="19">
                  <c:v>-38.275635000000001</c:v>
                </c:pt>
                <c:pt idx="20">
                  <c:v>-37.822482999999998</c:v>
                </c:pt>
                <c:pt idx="21">
                  <c:v>-37.268920999999999</c:v>
                </c:pt>
                <c:pt idx="22">
                  <c:v>-37.204273000000001</c:v>
                </c:pt>
                <c:pt idx="23">
                  <c:v>-37.381706000000001</c:v>
                </c:pt>
                <c:pt idx="24">
                  <c:v>-37.750473</c:v>
                </c:pt>
                <c:pt idx="25">
                  <c:v>-38.008293000000002</c:v>
                </c:pt>
                <c:pt idx="26">
                  <c:v>-37.897381000000003</c:v>
                </c:pt>
                <c:pt idx="27">
                  <c:v>-37.475211999999999</c:v>
                </c:pt>
                <c:pt idx="28">
                  <c:v>-37.022540999999997</c:v>
                </c:pt>
                <c:pt idx="29">
                  <c:v>-36.797184000000001</c:v>
                </c:pt>
                <c:pt idx="30">
                  <c:v>-36.608288000000002</c:v>
                </c:pt>
                <c:pt idx="31">
                  <c:v>-36.453201</c:v>
                </c:pt>
                <c:pt idx="32">
                  <c:v>-36.561259999999997</c:v>
                </c:pt>
                <c:pt idx="33">
                  <c:v>-36.518329999999999</c:v>
                </c:pt>
                <c:pt idx="34">
                  <c:v>-36.389457999999998</c:v>
                </c:pt>
                <c:pt idx="35">
                  <c:v>-36.082839999999997</c:v>
                </c:pt>
                <c:pt idx="36">
                  <c:v>-36.109622999999999</c:v>
                </c:pt>
                <c:pt idx="37">
                  <c:v>-36.348838999999998</c:v>
                </c:pt>
                <c:pt idx="38">
                  <c:v>-36.699699000000003</c:v>
                </c:pt>
                <c:pt idx="39">
                  <c:v>-36.856552000000001</c:v>
                </c:pt>
                <c:pt idx="40">
                  <c:v>-36.672255999999997</c:v>
                </c:pt>
                <c:pt idx="41">
                  <c:v>-36.279719999999998</c:v>
                </c:pt>
                <c:pt idx="42">
                  <c:v>-36.168148000000002</c:v>
                </c:pt>
                <c:pt idx="43">
                  <c:v>-36.498615000000001</c:v>
                </c:pt>
                <c:pt idx="44">
                  <c:v>-36.827728</c:v>
                </c:pt>
                <c:pt idx="45">
                  <c:v>-36.638336000000002</c:v>
                </c:pt>
                <c:pt idx="46">
                  <c:v>-36.136597000000002</c:v>
                </c:pt>
                <c:pt idx="47">
                  <c:v>-35.949036</c:v>
                </c:pt>
                <c:pt idx="48">
                  <c:v>-36.042816000000002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54</c:v>
                </c:pt>
                <c:pt idx="1">
                  <c:v>54.0625</c:v>
                </c:pt>
                <c:pt idx="2">
                  <c:v>54.125</c:v>
                </c:pt>
                <c:pt idx="3">
                  <c:v>54.1875</c:v>
                </c:pt>
                <c:pt idx="4">
                  <c:v>54.25</c:v>
                </c:pt>
                <c:pt idx="5">
                  <c:v>54.3125</c:v>
                </c:pt>
                <c:pt idx="6">
                  <c:v>54.375</c:v>
                </c:pt>
                <c:pt idx="7">
                  <c:v>54.4375</c:v>
                </c:pt>
                <c:pt idx="8">
                  <c:v>54.5</c:v>
                </c:pt>
                <c:pt idx="9">
                  <c:v>54.5625</c:v>
                </c:pt>
                <c:pt idx="10">
                  <c:v>54.625</c:v>
                </c:pt>
                <c:pt idx="11">
                  <c:v>54.6875</c:v>
                </c:pt>
                <c:pt idx="12">
                  <c:v>54.75</c:v>
                </c:pt>
                <c:pt idx="13">
                  <c:v>54.8125</c:v>
                </c:pt>
                <c:pt idx="14">
                  <c:v>54.875</c:v>
                </c:pt>
                <c:pt idx="15">
                  <c:v>54.9375</c:v>
                </c:pt>
                <c:pt idx="16">
                  <c:v>55</c:v>
                </c:pt>
                <c:pt idx="17">
                  <c:v>55.0625</c:v>
                </c:pt>
                <c:pt idx="18">
                  <c:v>55.125</c:v>
                </c:pt>
                <c:pt idx="19">
                  <c:v>55.1875</c:v>
                </c:pt>
                <c:pt idx="20">
                  <c:v>55.25</c:v>
                </c:pt>
                <c:pt idx="21">
                  <c:v>55.3125</c:v>
                </c:pt>
                <c:pt idx="22">
                  <c:v>55.375</c:v>
                </c:pt>
                <c:pt idx="23">
                  <c:v>55.4375</c:v>
                </c:pt>
                <c:pt idx="24">
                  <c:v>55.5</c:v>
                </c:pt>
                <c:pt idx="25">
                  <c:v>55.5625</c:v>
                </c:pt>
                <c:pt idx="26">
                  <c:v>55.625</c:v>
                </c:pt>
                <c:pt idx="27">
                  <c:v>55.6875</c:v>
                </c:pt>
                <c:pt idx="28">
                  <c:v>55.75</c:v>
                </c:pt>
                <c:pt idx="29">
                  <c:v>55.8125</c:v>
                </c:pt>
                <c:pt idx="30">
                  <c:v>55.875</c:v>
                </c:pt>
                <c:pt idx="31">
                  <c:v>55.9375</c:v>
                </c:pt>
                <c:pt idx="32">
                  <c:v>56</c:v>
                </c:pt>
                <c:pt idx="33">
                  <c:v>56.0625</c:v>
                </c:pt>
                <c:pt idx="34">
                  <c:v>56.125</c:v>
                </c:pt>
                <c:pt idx="35">
                  <c:v>56.1875</c:v>
                </c:pt>
                <c:pt idx="36">
                  <c:v>56.25</c:v>
                </c:pt>
                <c:pt idx="37">
                  <c:v>56.3125</c:v>
                </c:pt>
                <c:pt idx="38">
                  <c:v>56.375</c:v>
                </c:pt>
                <c:pt idx="39">
                  <c:v>56.4375</c:v>
                </c:pt>
                <c:pt idx="40">
                  <c:v>56.5</c:v>
                </c:pt>
                <c:pt idx="41">
                  <c:v>56.5625</c:v>
                </c:pt>
                <c:pt idx="42">
                  <c:v>56.625</c:v>
                </c:pt>
                <c:pt idx="43">
                  <c:v>56.6875</c:v>
                </c:pt>
                <c:pt idx="44">
                  <c:v>56.75</c:v>
                </c:pt>
                <c:pt idx="45">
                  <c:v>56.8125</c:v>
                </c:pt>
                <c:pt idx="46">
                  <c:v>56.875</c:v>
                </c:pt>
                <c:pt idx="47">
                  <c:v>56.9375</c:v>
                </c:pt>
                <c:pt idx="48">
                  <c:v>57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-49.790768</c:v>
                </c:pt>
                <c:pt idx="1">
                  <c:v>-49.465823999999998</c:v>
                </c:pt>
                <c:pt idx="2">
                  <c:v>-49.207656999999998</c:v>
                </c:pt>
                <c:pt idx="3">
                  <c:v>-48.973830999999997</c:v>
                </c:pt>
                <c:pt idx="4">
                  <c:v>-48.493042000000003</c:v>
                </c:pt>
                <c:pt idx="5">
                  <c:v>-48.268253000000001</c:v>
                </c:pt>
                <c:pt idx="6">
                  <c:v>-47.944991999999999</c:v>
                </c:pt>
                <c:pt idx="7">
                  <c:v>-48.290260000000004</c:v>
                </c:pt>
                <c:pt idx="8">
                  <c:v>-48.041694999999997</c:v>
                </c:pt>
                <c:pt idx="9">
                  <c:v>-47.558169999999997</c:v>
                </c:pt>
                <c:pt idx="10">
                  <c:v>-47.129928999999997</c:v>
                </c:pt>
                <c:pt idx="11">
                  <c:v>-46.801907</c:v>
                </c:pt>
                <c:pt idx="12">
                  <c:v>-46.632998999999998</c:v>
                </c:pt>
                <c:pt idx="13">
                  <c:v>-46.432636000000002</c:v>
                </c:pt>
                <c:pt idx="14">
                  <c:v>-46.293509999999998</c:v>
                </c:pt>
                <c:pt idx="15">
                  <c:v>-46.621487000000002</c:v>
                </c:pt>
                <c:pt idx="16">
                  <c:v>-46.267814999999999</c:v>
                </c:pt>
                <c:pt idx="17">
                  <c:v>-46.075516</c:v>
                </c:pt>
                <c:pt idx="18">
                  <c:v>-45.486248000000003</c:v>
                </c:pt>
                <c:pt idx="19">
                  <c:v>-45.584201999999998</c:v>
                </c:pt>
                <c:pt idx="20">
                  <c:v>-45.634708000000003</c:v>
                </c:pt>
                <c:pt idx="21">
                  <c:v>-45.755642000000002</c:v>
                </c:pt>
                <c:pt idx="22">
                  <c:v>-45.715297999999997</c:v>
                </c:pt>
                <c:pt idx="23">
                  <c:v>-45.743309000000004</c:v>
                </c:pt>
                <c:pt idx="24">
                  <c:v>-45.630913</c:v>
                </c:pt>
                <c:pt idx="25">
                  <c:v>-45.570430999999999</c:v>
                </c:pt>
                <c:pt idx="26">
                  <c:v>-45.357444999999998</c:v>
                </c:pt>
                <c:pt idx="27">
                  <c:v>-45.35548</c:v>
                </c:pt>
                <c:pt idx="28">
                  <c:v>-45.428955000000002</c:v>
                </c:pt>
                <c:pt idx="29">
                  <c:v>-45.427970999999999</c:v>
                </c:pt>
                <c:pt idx="30">
                  <c:v>-45.416015999999999</c:v>
                </c:pt>
                <c:pt idx="31">
                  <c:v>-45.104267</c:v>
                </c:pt>
                <c:pt idx="32">
                  <c:v>-45.137824999999999</c:v>
                </c:pt>
                <c:pt idx="33">
                  <c:v>-45.128014</c:v>
                </c:pt>
                <c:pt idx="34">
                  <c:v>-45.420166000000002</c:v>
                </c:pt>
                <c:pt idx="35">
                  <c:v>-45.496040000000001</c:v>
                </c:pt>
                <c:pt idx="36">
                  <c:v>-45.672229999999999</c:v>
                </c:pt>
                <c:pt idx="37">
                  <c:v>-45.654831000000001</c:v>
                </c:pt>
                <c:pt idx="38">
                  <c:v>-45.935654</c:v>
                </c:pt>
                <c:pt idx="39">
                  <c:v>-46.073971</c:v>
                </c:pt>
                <c:pt idx="40">
                  <c:v>-46.422885999999998</c:v>
                </c:pt>
                <c:pt idx="41">
                  <c:v>-46.543731999999999</c:v>
                </c:pt>
                <c:pt idx="42">
                  <c:v>-46.912433999999998</c:v>
                </c:pt>
                <c:pt idx="43">
                  <c:v>-47.208728999999998</c:v>
                </c:pt>
                <c:pt idx="44">
                  <c:v>-47.448112000000002</c:v>
                </c:pt>
                <c:pt idx="45">
                  <c:v>-47.499577000000002</c:v>
                </c:pt>
                <c:pt idx="46">
                  <c:v>-47.544552000000003</c:v>
                </c:pt>
                <c:pt idx="47">
                  <c:v>-47.875171999999999</c:v>
                </c:pt>
                <c:pt idx="48">
                  <c:v>-48.202075999999998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'LO Harm-A'!$U$3:$U$51</c:f>
              <c:numCache>
                <c:formatCode>0.00</c:formatCode>
                <c:ptCount val="49"/>
                <c:pt idx="0">
                  <c:v>-85.357551999999998</c:v>
                </c:pt>
                <c:pt idx="1">
                  <c:v>-87.574805999999995</c:v>
                </c:pt>
                <c:pt idx="2">
                  <c:v>-89.862067999999994</c:v>
                </c:pt>
                <c:pt idx="3">
                  <c:v>-87.991730000000004</c:v>
                </c:pt>
                <c:pt idx="4">
                  <c:v>-84.046256999999997</c:v>
                </c:pt>
                <c:pt idx="5">
                  <c:v>-88.374474000000006</c:v>
                </c:pt>
                <c:pt idx="6">
                  <c:v>-87.523666000000006</c:v>
                </c:pt>
                <c:pt idx="7">
                  <c:v>-91.976073999999997</c:v>
                </c:pt>
                <c:pt idx="8">
                  <c:v>-86.357735000000005</c:v>
                </c:pt>
                <c:pt idx="9">
                  <c:v>-88.416611000000003</c:v>
                </c:pt>
                <c:pt idx="10">
                  <c:v>-86.946419000000006</c:v>
                </c:pt>
                <c:pt idx="11">
                  <c:v>-86.866012999999995</c:v>
                </c:pt>
                <c:pt idx="12">
                  <c:v>-88.728493</c:v>
                </c:pt>
                <c:pt idx="13">
                  <c:v>-88.071404000000001</c:v>
                </c:pt>
                <c:pt idx="14">
                  <c:v>-91.062095999999997</c:v>
                </c:pt>
                <c:pt idx="15">
                  <c:v>-88.715416000000005</c:v>
                </c:pt>
                <c:pt idx="16">
                  <c:v>-89.149474999999995</c:v>
                </c:pt>
                <c:pt idx="17">
                  <c:v>-86.683907000000005</c:v>
                </c:pt>
                <c:pt idx="18">
                  <c:v>-89.305160999999998</c:v>
                </c:pt>
                <c:pt idx="19">
                  <c:v>-92.746887000000001</c:v>
                </c:pt>
                <c:pt idx="20">
                  <c:v>-94.158623000000006</c:v>
                </c:pt>
                <c:pt idx="21">
                  <c:v>-91.788619999999995</c:v>
                </c:pt>
                <c:pt idx="22">
                  <c:v>-87.304481999999993</c:v>
                </c:pt>
                <c:pt idx="23">
                  <c:v>-85.792396999999994</c:v>
                </c:pt>
                <c:pt idx="24">
                  <c:v>-87.334655999999995</c:v>
                </c:pt>
                <c:pt idx="25">
                  <c:v>-89.404342999999997</c:v>
                </c:pt>
                <c:pt idx="26">
                  <c:v>-89.959961000000007</c:v>
                </c:pt>
                <c:pt idx="27">
                  <c:v>-88.371421999999995</c:v>
                </c:pt>
                <c:pt idx="28">
                  <c:v>-90.828063999999998</c:v>
                </c:pt>
                <c:pt idx="29">
                  <c:v>-91.048293999999999</c:v>
                </c:pt>
                <c:pt idx="30">
                  <c:v>-90.748322000000002</c:v>
                </c:pt>
                <c:pt idx="31">
                  <c:v>-90.088310000000007</c:v>
                </c:pt>
                <c:pt idx="32">
                  <c:v>-91.316513</c:v>
                </c:pt>
                <c:pt idx="33">
                  <c:v>-91.584648000000001</c:v>
                </c:pt>
                <c:pt idx="34">
                  <c:v>-88.401886000000005</c:v>
                </c:pt>
                <c:pt idx="35">
                  <c:v>-93.285362000000006</c:v>
                </c:pt>
                <c:pt idx="36">
                  <c:v>-94.220557999999997</c:v>
                </c:pt>
                <c:pt idx="37">
                  <c:v>-93.766578999999993</c:v>
                </c:pt>
                <c:pt idx="38">
                  <c:v>-89.236114999999998</c:v>
                </c:pt>
                <c:pt idx="39">
                  <c:v>-88.649918</c:v>
                </c:pt>
                <c:pt idx="40">
                  <c:v>-92.525588999999997</c:v>
                </c:pt>
                <c:pt idx="41">
                  <c:v>-89.317695999999998</c:v>
                </c:pt>
                <c:pt idx="42">
                  <c:v>-90.512466000000003</c:v>
                </c:pt>
                <c:pt idx="43">
                  <c:v>-88.108765000000005</c:v>
                </c:pt>
                <c:pt idx="44">
                  <c:v>-89.537414999999996</c:v>
                </c:pt>
                <c:pt idx="45">
                  <c:v>-88.979270999999997</c:v>
                </c:pt>
                <c:pt idx="46">
                  <c:v>-88.536147999999997</c:v>
                </c:pt>
                <c:pt idx="47">
                  <c:v>-86.791945999999996</c:v>
                </c:pt>
                <c:pt idx="48">
                  <c:v>-84.935867000000002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2-4470-AB96-51543D77053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'LO Harm-B'!$U$3:$U$51</c:f>
              <c:numCache>
                <c:formatCode>0.00</c:formatCode>
                <c:ptCount val="49"/>
                <c:pt idx="0">
                  <c:v>-91.048858999999993</c:v>
                </c:pt>
                <c:pt idx="1">
                  <c:v>-88.399192999999997</c:v>
                </c:pt>
                <c:pt idx="2">
                  <c:v>-87.759101999999999</c:v>
                </c:pt>
                <c:pt idx="3">
                  <c:v>-87.286017999999999</c:v>
                </c:pt>
                <c:pt idx="4">
                  <c:v>-92.372001999999995</c:v>
                </c:pt>
                <c:pt idx="5">
                  <c:v>-90.558959999999999</c:v>
                </c:pt>
                <c:pt idx="6">
                  <c:v>-93.082909000000001</c:v>
                </c:pt>
                <c:pt idx="7">
                  <c:v>-88.091087000000002</c:v>
                </c:pt>
                <c:pt idx="8">
                  <c:v>-89.233536000000001</c:v>
                </c:pt>
                <c:pt idx="9">
                  <c:v>-86.186462000000006</c:v>
                </c:pt>
                <c:pt idx="10">
                  <c:v>-85.134758000000005</c:v>
                </c:pt>
                <c:pt idx="11">
                  <c:v>-85.985022999999998</c:v>
                </c:pt>
                <c:pt idx="12">
                  <c:v>-90.381989000000004</c:v>
                </c:pt>
                <c:pt idx="13">
                  <c:v>-93.757103000000001</c:v>
                </c:pt>
                <c:pt idx="14">
                  <c:v>-95.783317999999994</c:v>
                </c:pt>
                <c:pt idx="15">
                  <c:v>-89.930160999999998</c:v>
                </c:pt>
                <c:pt idx="16">
                  <c:v>-87.954284999999999</c:v>
                </c:pt>
                <c:pt idx="17">
                  <c:v>-87.642380000000003</c:v>
                </c:pt>
                <c:pt idx="18">
                  <c:v>-90.519660999999999</c:v>
                </c:pt>
                <c:pt idx="19">
                  <c:v>-92.313514999999995</c:v>
                </c:pt>
                <c:pt idx="20">
                  <c:v>-89.388144999999994</c:v>
                </c:pt>
                <c:pt idx="21">
                  <c:v>-86.565719999999999</c:v>
                </c:pt>
                <c:pt idx="22">
                  <c:v>-85.447495000000004</c:v>
                </c:pt>
                <c:pt idx="23">
                  <c:v>-85.143310999999997</c:v>
                </c:pt>
                <c:pt idx="24">
                  <c:v>-85.518196000000003</c:v>
                </c:pt>
                <c:pt idx="25">
                  <c:v>-85.173575999999997</c:v>
                </c:pt>
                <c:pt idx="26">
                  <c:v>-83.800888</c:v>
                </c:pt>
                <c:pt idx="27">
                  <c:v>-84.304267999999993</c:v>
                </c:pt>
                <c:pt idx="28">
                  <c:v>-84.094855999999993</c:v>
                </c:pt>
                <c:pt idx="29">
                  <c:v>-84.535103000000007</c:v>
                </c:pt>
                <c:pt idx="30">
                  <c:v>-85.280227999999994</c:v>
                </c:pt>
                <c:pt idx="31">
                  <c:v>-88.640450000000001</c:v>
                </c:pt>
                <c:pt idx="32">
                  <c:v>-89.417511000000005</c:v>
                </c:pt>
                <c:pt idx="33">
                  <c:v>-87.420608999999999</c:v>
                </c:pt>
                <c:pt idx="34">
                  <c:v>-83.231864999999999</c:v>
                </c:pt>
                <c:pt idx="35">
                  <c:v>-82.906288000000004</c:v>
                </c:pt>
                <c:pt idx="36">
                  <c:v>-86.023949000000002</c:v>
                </c:pt>
                <c:pt idx="37">
                  <c:v>-87.501793000000006</c:v>
                </c:pt>
                <c:pt idx="38">
                  <c:v>-86.419739000000007</c:v>
                </c:pt>
                <c:pt idx="39">
                  <c:v>-85.653732000000005</c:v>
                </c:pt>
                <c:pt idx="40">
                  <c:v>-83.537216000000001</c:v>
                </c:pt>
                <c:pt idx="41">
                  <c:v>-86.690574999999995</c:v>
                </c:pt>
                <c:pt idx="42">
                  <c:v>-85.303664999999995</c:v>
                </c:pt>
                <c:pt idx="43">
                  <c:v>-85.868126000000004</c:v>
                </c:pt>
                <c:pt idx="44">
                  <c:v>-84.623244999999997</c:v>
                </c:pt>
                <c:pt idx="45">
                  <c:v>-84.466369999999998</c:v>
                </c:pt>
                <c:pt idx="46">
                  <c:v>-86.058357000000001</c:v>
                </c:pt>
                <c:pt idx="47">
                  <c:v>-85.079811000000007</c:v>
                </c:pt>
                <c:pt idx="48">
                  <c:v>-85.180367000000004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6272"/>
        <c:axId val="118168192"/>
      </c:scatterChart>
      <c:valAx>
        <c:axId val="118166272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168192"/>
        <c:crosses val="autoZero"/>
        <c:crossBetween val="midCat"/>
        <c:majorUnit val="2"/>
      </c:valAx>
      <c:valAx>
        <c:axId val="1181681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1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559919140184785"/>
          <c:y val="0.12467701953922425"/>
          <c:w val="0.72280255559112294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36</c:v>
                </c:pt>
                <c:pt idx="1">
                  <c:v>36.4375</c:v>
                </c:pt>
                <c:pt idx="2">
                  <c:v>36.875</c:v>
                </c:pt>
                <c:pt idx="3">
                  <c:v>37.3125</c:v>
                </c:pt>
                <c:pt idx="4">
                  <c:v>37.75</c:v>
                </c:pt>
                <c:pt idx="5">
                  <c:v>38.1875</c:v>
                </c:pt>
                <c:pt idx="6">
                  <c:v>38.625</c:v>
                </c:pt>
                <c:pt idx="7">
                  <c:v>39.0625</c:v>
                </c:pt>
                <c:pt idx="8">
                  <c:v>39.5</c:v>
                </c:pt>
                <c:pt idx="9">
                  <c:v>39.9375</c:v>
                </c:pt>
                <c:pt idx="10">
                  <c:v>40.375</c:v>
                </c:pt>
                <c:pt idx="11">
                  <c:v>40.8125</c:v>
                </c:pt>
                <c:pt idx="12">
                  <c:v>41.25</c:v>
                </c:pt>
                <c:pt idx="13">
                  <c:v>41.6875</c:v>
                </c:pt>
                <c:pt idx="14">
                  <c:v>42.125</c:v>
                </c:pt>
                <c:pt idx="15">
                  <c:v>42.5625</c:v>
                </c:pt>
                <c:pt idx="16">
                  <c:v>43</c:v>
                </c:pt>
                <c:pt idx="17">
                  <c:v>43.4375</c:v>
                </c:pt>
                <c:pt idx="18">
                  <c:v>43.875</c:v>
                </c:pt>
                <c:pt idx="19">
                  <c:v>44.3125</c:v>
                </c:pt>
                <c:pt idx="20">
                  <c:v>44.75</c:v>
                </c:pt>
                <c:pt idx="21">
                  <c:v>45.1875</c:v>
                </c:pt>
                <c:pt idx="22">
                  <c:v>45.625</c:v>
                </c:pt>
                <c:pt idx="23">
                  <c:v>46.0625</c:v>
                </c:pt>
                <c:pt idx="24">
                  <c:v>46.5</c:v>
                </c:pt>
                <c:pt idx="25">
                  <c:v>46.9375</c:v>
                </c:pt>
                <c:pt idx="26">
                  <c:v>47.375</c:v>
                </c:pt>
                <c:pt idx="27">
                  <c:v>47.8125</c:v>
                </c:pt>
                <c:pt idx="28">
                  <c:v>48.25</c:v>
                </c:pt>
                <c:pt idx="29">
                  <c:v>48.6875</c:v>
                </c:pt>
                <c:pt idx="30">
                  <c:v>49.125</c:v>
                </c:pt>
                <c:pt idx="31">
                  <c:v>49.5625</c:v>
                </c:pt>
                <c:pt idx="32">
                  <c:v>50</c:v>
                </c:pt>
                <c:pt idx="33">
                  <c:v>50.4375</c:v>
                </c:pt>
                <c:pt idx="34">
                  <c:v>50.875</c:v>
                </c:pt>
                <c:pt idx="35">
                  <c:v>51.3125</c:v>
                </c:pt>
                <c:pt idx="36">
                  <c:v>51.75</c:v>
                </c:pt>
                <c:pt idx="37">
                  <c:v>52.1875</c:v>
                </c:pt>
                <c:pt idx="38">
                  <c:v>52.625</c:v>
                </c:pt>
                <c:pt idx="39">
                  <c:v>53.0625</c:v>
                </c:pt>
                <c:pt idx="40">
                  <c:v>53.5</c:v>
                </c:pt>
                <c:pt idx="41">
                  <c:v>53.9375</c:v>
                </c:pt>
                <c:pt idx="42">
                  <c:v>54.375</c:v>
                </c:pt>
                <c:pt idx="43">
                  <c:v>54.8125</c:v>
                </c:pt>
                <c:pt idx="44">
                  <c:v>55.25</c:v>
                </c:pt>
                <c:pt idx="45">
                  <c:v>55.6875</c:v>
                </c:pt>
                <c:pt idx="46">
                  <c:v>56.125</c:v>
                </c:pt>
                <c:pt idx="47">
                  <c:v>56.5625</c:v>
                </c:pt>
                <c:pt idx="48">
                  <c:v>57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-49.337845000000002</c:v>
                </c:pt>
                <c:pt idx="1">
                  <c:v>-47.229218000000003</c:v>
                </c:pt>
                <c:pt idx="2">
                  <c:v>-44.799624999999999</c:v>
                </c:pt>
                <c:pt idx="3">
                  <c:v>-44.026890000000002</c:v>
                </c:pt>
                <c:pt idx="4">
                  <c:v>-44.385033</c:v>
                </c:pt>
                <c:pt idx="5">
                  <c:v>-45.046954999999997</c:v>
                </c:pt>
                <c:pt idx="6">
                  <c:v>-44.644599999999997</c:v>
                </c:pt>
                <c:pt idx="7">
                  <c:v>-43.010024999999999</c:v>
                </c:pt>
                <c:pt idx="8">
                  <c:v>-42.464354999999998</c:v>
                </c:pt>
                <c:pt idx="9">
                  <c:v>-42.983443999999999</c:v>
                </c:pt>
                <c:pt idx="10">
                  <c:v>-43.975864000000001</c:v>
                </c:pt>
                <c:pt idx="11">
                  <c:v>-43.301890999999998</c:v>
                </c:pt>
                <c:pt idx="12">
                  <c:v>-42.044468000000002</c:v>
                </c:pt>
                <c:pt idx="13">
                  <c:v>-41.185757000000002</c:v>
                </c:pt>
                <c:pt idx="14">
                  <c:v>-40.025039999999997</c:v>
                </c:pt>
                <c:pt idx="15">
                  <c:v>-38.515846000000003</c:v>
                </c:pt>
                <c:pt idx="16">
                  <c:v>-35.910083999999998</c:v>
                </c:pt>
                <c:pt idx="17">
                  <c:v>-34.302689000000001</c:v>
                </c:pt>
                <c:pt idx="18">
                  <c:v>-34.656253999999997</c:v>
                </c:pt>
                <c:pt idx="19">
                  <c:v>-36.422096000000003</c:v>
                </c:pt>
                <c:pt idx="20">
                  <c:v>-37.727195999999999</c:v>
                </c:pt>
                <c:pt idx="21">
                  <c:v>-37.929043</c:v>
                </c:pt>
                <c:pt idx="22">
                  <c:v>-37.907291000000001</c:v>
                </c:pt>
                <c:pt idx="23">
                  <c:v>-37.868583999999998</c:v>
                </c:pt>
                <c:pt idx="24">
                  <c:v>-36.879772000000003</c:v>
                </c:pt>
                <c:pt idx="25">
                  <c:v>-35.300716000000001</c:v>
                </c:pt>
                <c:pt idx="26">
                  <c:v>-34.92371</c:v>
                </c:pt>
                <c:pt idx="27">
                  <c:v>-35.883144000000001</c:v>
                </c:pt>
                <c:pt idx="28">
                  <c:v>-36.854945999999998</c:v>
                </c:pt>
                <c:pt idx="29">
                  <c:v>-36.169155000000003</c:v>
                </c:pt>
                <c:pt idx="30">
                  <c:v>-35.18676</c:v>
                </c:pt>
                <c:pt idx="31">
                  <c:v>-35.249122999999997</c:v>
                </c:pt>
                <c:pt idx="32">
                  <c:v>-35.718955999999999</c:v>
                </c:pt>
                <c:pt idx="33">
                  <c:v>-36.121468</c:v>
                </c:pt>
                <c:pt idx="34">
                  <c:v>-35.946095</c:v>
                </c:pt>
                <c:pt idx="35">
                  <c:v>-36.635368</c:v>
                </c:pt>
                <c:pt idx="36">
                  <c:v>-38.693778999999999</c:v>
                </c:pt>
                <c:pt idx="37">
                  <c:v>-41.329453000000001</c:v>
                </c:pt>
                <c:pt idx="38">
                  <c:v>-43.544857</c:v>
                </c:pt>
                <c:pt idx="39">
                  <c:v>-44.126376999999998</c:v>
                </c:pt>
                <c:pt idx="40">
                  <c:v>-44.206223000000001</c:v>
                </c:pt>
                <c:pt idx="41">
                  <c:v>-44.004013</c:v>
                </c:pt>
                <c:pt idx="42">
                  <c:v>-44.335659</c:v>
                </c:pt>
                <c:pt idx="43">
                  <c:v>-43.915123000000001</c:v>
                </c:pt>
                <c:pt idx="44">
                  <c:v>-42.920380000000002</c:v>
                </c:pt>
                <c:pt idx="45">
                  <c:v>-41.493290000000002</c:v>
                </c:pt>
                <c:pt idx="46">
                  <c:v>-40.844302999999996</c:v>
                </c:pt>
                <c:pt idx="47">
                  <c:v>-41.183041000000003</c:v>
                </c:pt>
                <c:pt idx="48">
                  <c:v>-41.513106999999998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36</c:v>
                </c:pt>
                <c:pt idx="1">
                  <c:v>36.4375</c:v>
                </c:pt>
                <c:pt idx="2">
                  <c:v>36.875</c:v>
                </c:pt>
                <c:pt idx="3">
                  <c:v>37.3125</c:v>
                </c:pt>
                <c:pt idx="4">
                  <c:v>37.75</c:v>
                </c:pt>
                <c:pt idx="5">
                  <c:v>38.1875</c:v>
                </c:pt>
                <c:pt idx="6">
                  <c:v>38.625</c:v>
                </c:pt>
                <c:pt idx="7">
                  <c:v>39.0625</c:v>
                </c:pt>
                <c:pt idx="8">
                  <c:v>39.5</c:v>
                </c:pt>
                <c:pt idx="9">
                  <c:v>39.9375</c:v>
                </c:pt>
                <c:pt idx="10">
                  <c:v>40.375</c:v>
                </c:pt>
                <c:pt idx="11">
                  <c:v>40.8125</c:v>
                </c:pt>
                <c:pt idx="12">
                  <c:v>41.25</c:v>
                </c:pt>
                <c:pt idx="13">
                  <c:v>41.6875</c:v>
                </c:pt>
                <c:pt idx="14">
                  <c:v>42.125</c:v>
                </c:pt>
                <c:pt idx="15">
                  <c:v>42.5625</c:v>
                </c:pt>
                <c:pt idx="16">
                  <c:v>43</c:v>
                </c:pt>
                <c:pt idx="17">
                  <c:v>43.4375</c:v>
                </c:pt>
                <c:pt idx="18">
                  <c:v>43.875</c:v>
                </c:pt>
                <c:pt idx="19">
                  <c:v>44.3125</c:v>
                </c:pt>
                <c:pt idx="20">
                  <c:v>44.75</c:v>
                </c:pt>
                <c:pt idx="21">
                  <c:v>45.1875</c:v>
                </c:pt>
                <c:pt idx="22">
                  <c:v>45.625</c:v>
                </c:pt>
                <c:pt idx="23">
                  <c:v>46.0625</c:v>
                </c:pt>
                <c:pt idx="24">
                  <c:v>46.5</c:v>
                </c:pt>
                <c:pt idx="25">
                  <c:v>46.9375</c:v>
                </c:pt>
                <c:pt idx="26">
                  <c:v>47.375</c:v>
                </c:pt>
                <c:pt idx="27">
                  <c:v>47.8125</c:v>
                </c:pt>
                <c:pt idx="28">
                  <c:v>48.25</c:v>
                </c:pt>
                <c:pt idx="29">
                  <c:v>48.6875</c:v>
                </c:pt>
                <c:pt idx="30">
                  <c:v>49.125</c:v>
                </c:pt>
                <c:pt idx="31">
                  <c:v>49.5625</c:v>
                </c:pt>
                <c:pt idx="32">
                  <c:v>50</c:v>
                </c:pt>
                <c:pt idx="33">
                  <c:v>50.4375</c:v>
                </c:pt>
                <c:pt idx="34">
                  <c:v>50.875</c:v>
                </c:pt>
                <c:pt idx="35">
                  <c:v>51.3125</c:v>
                </c:pt>
                <c:pt idx="36">
                  <c:v>51.75</c:v>
                </c:pt>
                <c:pt idx="37">
                  <c:v>52.1875</c:v>
                </c:pt>
                <c:pt idx="38">
                  <c:v>52.625</c:v>
                </c:pt>
                <c:pt idx="39">
                  <c:v>53.0625</c:v>
                </c:pt>
                <c:pt idx="40">
                  <c:v>53.5</c:v>
                </c:pt>
                <c:pt idx="41">
                  <c:v>53.9375</c:v>
                </c:pt>
                <c:pt idx="42">
                  <c:v>54.375</c:v>
                </c:pt>
                <c:pt idx="43">
                  <c:v>54.8125</c:v>
                </c:pt>
                <c:pt idx="44">
                  <c:v>55.25</c:v>
                </c:pt>
                <c:pt idx="45">
                  <c:v>55.6875</c:v>
                </c:pt>
                <c:pt idx="46">
                  <c:v>56.125</c:v>
                </c:pt>
                <c:pt idx="47">
                  <c:v>56.5625</c:v>
                </c:pt>
                <c:pt idx="48">
                  <c:v>57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-30.668710999999998</c:v>
                </c:pt>
                <c:pt idx="1">
                  <c:v>-30.456415</c:v>
                </c:pt>
                <c:pt idx="2">
                  <c:v>-30.431974</c:v>
                </c:pt>
                <c:pt idx="3">
                  <c:v>-30.417757000000002</c:v>
                </c:pt>
                <c:pt idx="4">
                  <c:v>-30.487572</c:v>
                </c:pt>
                <c:pt idx="5">
                  <c:v>-30.292401999999999</c:v>
                </c:pt>
                <c:pt idx="6">
                  <c:v>-30.363419</c:v>
                </c:pt>
                <c:pt idx="7">
                  <c:v>-30.351172999999999</c:v>
                </c:pt>
                <c:pt idx="8">
                  <c:v>-30.408280999999999</c:v>
                </c:pt>
                <c:pt idx="9">
                  <c:v>-30.560410000000001</c:v>
                </c:pt>
                <c:pt idx="10">
                  <c:v>-30.880593999999999</c:v>
                </c:pt>
                <c:pt idx="11">
                  <c:v>-31.105753</c:v>
                </c:pt>
                <c:pt idx="12">
                  <c:v>-30.935465000000001</c:v>
                </c:pt>
                <c:pt idx="13">
                  <c:v>-30.541831999999999</c:v>
                </c:pt>
                <c:pt idx="14">
                  <c:v>-29.916971</c:v>
                </c:pt>
                <c:pt idx="15">
                  <c:v>-29.911434</c:v>
                </c:pt>
                <c:pt idx="16">
                  <c:v>-29.925297</c:v>
                </c:pt>
                <c:pt idx="17">
                  <c:v>-30.119755000000001</c:v>
                </c:pt>
                <c:pt idx="18">
                  <c:v>-29.788563</c:v>
                </c:pt>
                <c:pt idx="19">
                  <c:v>-29.198575999999999</c:v>
                </c:pt>
                <c:pt idx="20">
                  <c:v>-28.381955999999999</c:v>
                </c:pt>
                <c:pt idx="21">
                  <c:v>-27.758901999999999</c:v>
                </c:pt>
                <c:pt idx="22">
                  <c:v>-27.376643999999999</c:v>
                </c:pt>
                <c:pt idx="23">
                  <c:v>-27.352982999999998</c:v>
                </c:pt>
                <c:pt idx="24">
                  <c:v>-27.491707000000002</c:v>
                </c:pt>
                <c:pt idx="25">
                  <c:v>-27.663533999999999</c:v>
                </c:pt>
                <c:pt idx="26">
                  <c:v>-27.650496</c:v>
                </c:pt>
                <c:pt idx="27">
                  <c:v>-27.723082000000002</c:v>
                </c:pt>
                <c:pt idx="28">
                  <c:v>-28.127827</c:v>
                </c:pt>
                <c:pt idx="29">
                  <c:v>-28.562913999999999</c:v>
                </c:pt>
                <c:pt idx="30">
                  <c:v>-28.822749999999999</c:v>
                </c:pt>
                <c:pt idx="31">
                  <c:v>-28.552885</c:v>
                </c:pt>
                <c:pt idx="32">
                  <c:v>-28.432604000000001</c:v>
                </c:pt>
                <c:pt idx="33">
                  <c:v>-28.603470000000002</c:v>
                </c:pt>
                <c:pt idx="34">
                  <c:v>-29.33539</c:v>
                </c:pt>
                <c:pt idx="35">
                  <c:v>-29.929425999999999</c:v>
                </c:pt>
                <c:pt idx="36">
                  <c:v>-30.406548999999998</c:v>
                </c:pt>
                <c:pt idx="37">
                  <c:v>-30.630901000000001</c:v>
                </c:pt>
                <c:pt idx="38">
                  <c:v>-31.267178000000001</c:v>
                </c:pt>
                <c:pt idx="39">
                  <c:v>-31.672705000000001</c:v>
                </c:pt>
                <c:pt idx="40">
                  <c:v>-32.019416999999997</c:v>
                </c:pt>
                <c:pt idx="41">
                  <c:v>-32.305793999999999</c:v>
                </c:pt>
                <c:pt idx="42">
                  <c:v>-32.474812</c:v>
                </c:pt>
                <c:pt idx="43">
                  <c:v>-32.653193999999999</c:v>
                </c:pt>
                <c:pt idx="44">
                  <c:v>-32.847552999999998</c:v>
                </c:pt>
                <c:pt idx="45">
                  <c:v>-33.242966000000003</c:v>
                </c:pt>
                <c:pt idx="46">
                  <c:v>-33.655726999999999</c:v>
                </c:pt>
                <c:pt idx="47">
                  <c:v>-33.945163999999998</c:v>
                </c:pt>
                <c:pt idx="48">
                  <c:v>-34.126292999999997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'LO Harm-A'!$R$3:$R$51</c:f>
              <c:numCache>
                <c:formatCode>0.00</c:formatCode>
                <c:ptCount val="49"/>
                <c:pt idx="0">
                  <c:v>-86.519942999999998</c:v>
                </c:pt>
                <c:pt idx="1">
                  <c:v>-86.277977000000007</c:v>
                </c:pt>
                <c:pt idx="2">
                  <c:v>-85.982451999999995</c:v>
                </c:pt>
                <c:pt idx="3">
                  <c:v>-86.022902999999999</c:v>
                </c:pt>
                <c:pt idx="4">
                  <c:v>-85.355766000000003</c:v>
                </c:pt>
                <c:pt idx="5">
                  <c:v>-84.437636999999995</c:v>
                </c:pt>
                <c:pt idx="6">
                  <c:v>-85.801010000000005</c:v>
                </c:pt>
                <c:pt idx="7">
                  <c:v>-86.279449</c:v>
                </c:pt>
                <c:pt idx="8">
                  <c:v>-87.335860999999994</c:v>
                </c:pt>
                <c:pt idx="9">
                  <c:v>-86.089691000000002</c:v>
                </c:pt>
                <c:pt idx="10">
                  <c:v>-86.157387</c:v>
                </c:pt>
                <c:pt idx="11">
                  <c:v>-86.213431999999997</c:v>
                </c:pt>
                <c:pt idx="12">
                  <c:v>-86.513205999999997</c:v>
                </c:pt>
                <c:pt idx="13">
                  <c:v>-86.364943999999994</c:v>
                </c:pt>
                <c:pt idx="14">
                  <c:v>-85.595093000000006</c:v>
                </c:pt>
                <c:pt idx="15">
                  <c:v>-85.582099999999997</c:v>
                </c:pt>
                <c:pt idx="16">
                  <c:v>-85.890784999999994</c:v>
                </c:pt>
                <c:pt idx="17">
                  <c:v>-86.240455999999995</c:v>
                </c:pt>
                <c:pt idx="18">
                  <c:v>-86.180412000000004</c:v>
                </c:pt>
                <c:pt idx="19">
                  <c:v>-86.710541000000006</c:v>
                </c:pt>
                <c:pt idx="20">
                  <c:v>-87.780144000000007</c:v>
                </c:pt>
                <c:pt idx="21">
                  <c:v>-87.756507999999997</c:v>
                </c:pt>
                <c:pt idx="22">
                  <c:v>-87.735680000000002</c:v>
                </c:pt>
                <c:pt idx="23">
                  <c:v>-86.986671000000001</c:v>
                </c:pt>
                <c:pt idx="24">
                  <c:v>-86.865395000000007</c:v>
                </c:pt>
                <c:pt idx="25">
                  <c:v>-87.085052000000005</c:v>
                </c:pt>
                <c:pt idx="26">
                  <c:v>-88.008308</c:v>
                </c:pt>
                <c:pt idx="27">
                  <c:v>-87.262550000000005</c:v>
                </c:pt>
                <c:pt idx="28">
                  <c:v>-85.789703000000003</c:v>
                </c:pt>
                <c:pt idx="29">
                  <c:v>-85.033744999999996</c:v>
                </c:pt>
                <c:pt idx="30">
                  <c:v>-86.281814999999995</c:v>
                </c:pt>
                <c:pt idx="31">
                  <c:v>-86.658812999999995</c:v>
                </c:pt>
                <c:pt idx="32">
                  <c:v>-86.188377000000003</c:v>
                </c:pt>
                <c:pt idx="33">
                  <c:v>-85.356026</c:v>
                </c:pt>
                <c:pt idx="34">
                  <c:v>-85.671524000000005</c:v>
                </c:pt>
                <c:pt idx="35">
                  <c:v>-85.768981999999994</c:v>
                </c:pt>
                <c:pt idx="36">
                  <c:v>-85.923523000000003</c:v>
                </c:pt>
                <c:pt idx="37">
                  <c:v>-85.419342</c:v>
                </c:pt>
                <c:pt idx="38">
                  <c:v>-85.440680999999998</c:v>
                </c:pt>
                <c:pt idx="39">
                  <c:v>-86.002433999999994</c:v>
                </c:pt>
                <c:pt idx="40">
                  <c:v>-86.228797999999998</c:v>
                </c:pt>
                <c:pt idx="41">
                  <c:v>-86.915801999999999</c:v>
                </c:pt>
                <c:pt idx="42">
                  <c:v>-86.191376000000005</c:v>
                </c:pt>
                <c:pt idx="43">
                  <c:v>-86.373992999999999</c:v>
                </c:pt>
                <c:pt idx="44">
                  <c:v>-86.101401999999993</c:v>
                </c:pt>
                <c:pt idx="45">
                  <c:v>-86.811935000000005</c:v>
                </c:pt>
                <c:pt idx="46">
                  <c:v>-86.541031000000004</c:v>
                </c:pt>
                <c:pt idx="47">
                  <c:v>-86.409889000000007</c:v>
                </c:pt>
                <c:pt idx="48">
                  <c:v>-86.270225999999994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F-48EA-B59D-020C9A3AD408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-50.597382000000003</c:v>
                </c:pt>
                <c:pt idx="1">
                  <c:v>-50.622771999999998</c:v>
                </c:pt>
                <c:pt idx="2">
                  <c:v>-50.599288999999999</c:v>
                </c:pt>
                <c:pt idx="3">
                  <c:v>-50.559044</c:v>
                </c:pt>
                <c:pt idx="4">
                  <c:v>-50.486687000000003</c:v>
                </c:pt>
                <c:pt idx="5">
                  <c:v>-50.496563000000002</c:v>
                </c:pt>
                <c:pt idx="6">
                  <c:v>-50.511456000000003</c:v>
                </c:pt>
                <c:pt idx="7">
                  <c:v>-50.517544000000001</c:v>
                </c:pt>
                <c:pt idx="8">
                  <c:v>-50.549163999999998</c:v>
                </c:pt>
                <c:pt idx="9">
                  <c:v>-50.554943000000002</c:v>
                </c:pt>
                <c:pt idx="10">
                  <c:v>-50.543506999999998</c:v>
                </c:pt>
                <c:pt idx="11">
                  <c:v>-50.461624</c:v>
                </c:pt>
                <c:pt idx="12">
                  <c:v>-50.477325</c:v>
                </c:pt>
                <c:pt idx="13">
                  <c:v>-50.487220999999998</c:v>
                </c:pt>
                <c:pt idx="14">
                  <c:v>-50.551605000000002</c:v>
                </c:pt>
                <c:pt idx="15">
                  <c:v>-50.539104000000002</c:v>
                </c:pt>
                <c:pt idx="16">
                  <c:v>-50.549019000000001</c:v>
                </c:pt>
                <c:pt idx="17">
                  <c:v>-50.530028999999999</c:v>
                </c:pt>
                <c:pt idx="18">
                  <c:v>-50.531139000000003</c:v>
                </c:pt>
                <c:pt idx="19">
                  <c:v>-50.527256000000001</c:v>
                </c:pt>
                <c:pt idx="20">
                  <c:v>-50.538403000000002</c:v>
                </c:pt>
                <c:pt idx="21">
                  <c:v>-50.570281999999999</c:v>
                </c:pt>
                <c:pt idx="22">
                  <c:v>-50.587482000000001</c:v>
                </c:pt>
                <c:pt idx="23">
                  <c:v>-50.593753999999997</c:v>
                </c:pt>
                <c:pt idx="24">
                  <c:v>-50.596249</c:v>
                </c:pt>
                <c:pt idx="25">
                  <c:v>-50.560634999999998</c:v>
                </c:pt>
                <c:pt idx="26">
                  <c:v>-50.527279</c:v>
                </c:pt>
                <c:pt idx="27">
                  <c:v>-50.471671999999998</c:v>
                </c:pt>
                <c:pt idx="28">
                  <c:v>-50.511108</c:v>
                </c:pt>
                <c:pt idx="29">
                  <c:v>-50.548743999999999</c:v>
                </c:pt>
                <c:pt idx="30">
                  <c:v>-50.603698999999999</c:v>
                </c:pt>
                <c:pt idx="31">
                  <c:v>-50.593688999999998</c:v>
                </c:pt>
                <c:pt idx="32">
                  <c:v>-50.602657000000001</c:v>
                </c:pt>
                <c:pt idx="33">
                  <c:v>-50.56617</c:v>
                </c:pt>
                <c:pt idx="34">
                  <c:v>-50.608249999999998</c:v>
                </c:pt>
                <c:pt idx="35">
                  <c:v>-50.543025999999998</c:v>
                </c:pt>
                <c:pt idx="36">
                  <c:v>-50.521473</c:v>
                </c:pt>
                <c:pt idx="37">
                  <c:v>-50.477058</c:v>
                </c:pt>
                <c:pt idx="38">
                  <c:v>-50.518337000000002</c:v>
                </c:pt>
                <c:pt idx="39">
                  <c:v>-50.562930999999999</c:v>
                </c:pt>
                <c:pt idx="40">
                  <c:v>-50.620789000000002</c:v>
                </c:pt>
                <c:pt idx="41">
                  <c:v>-50.602654000000001</c:v>
                </c:pt>
                <c:pt idx="42">
                  <c:v>-50.541004000000001</c:v>
                </c:pt>
                <c:pt idx="43">
                  <c:v>-50.448054999999997</c:v>
                </c:pt>
                <c:pt idx="44">
                  <c:v>-50.442791</c:v>
                </c:pt>
                <c:pt idx="45">
                  <c:v>-50.472735999999998</c:v>
                </c:pt>
                <c:pt idx="46">
                  <c:v>-50.529452999999997</c:v>
                </c:pt>
                <c:pt idx="47">
                  <c:v>-50.536057</c:v>
                </c:pt>
                <c:pt idx="48">
                  <c:v>-50.536971999999999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4480"/>
        <c:axId val="118246400"/>
      </c:scatterChart>
      <c:valAx>
        <c:axId val="118244480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246400"/>
        <c:crosses val="autoZero"/>
        <c:crossBetween val="midCat"/>
        <c:majorUnit val="2"/>
      </c:valAx>
      <c:valAx>
        <c:axId val="1182464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244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36</c:v>
                </c:pt>
                <c:pt idx="1">
                  <c:v>36.4375</c:v>
                </c:pt>
                <c:pt idx="2">
                  <c:v>36.875</c:v>
                </c:pt>
                <c:pt idx="3">
                  <c:v>37.3125</c:v>
                </c:pt>
                <c:pt idx="4">
                  <c:v>37.75</c:v>
                </c:pt>
                <c:pt idx="5">
                  <c:v>38.1875</c:v>
                </c:pt>
                <c:pt idx="6">
                  <c:v>38.625</c:v>
                </c:pt>
                <c:pt idx="7">
                  <c:v>39.0625</c:v>
                </c:pt>
                <c:pt idx="8">
                  <c:v>39.5</c:v>
                </c:pt>
                <c:pt idx="9">
                  <c:v>39.9375</c:v>
                </c:pt>
                <c:pt idx="10">
                  <c:v>40.375</c:v>
                </c:pt>
                <c:pt idx="11">
                  <c:v>40.8125</c:v>
                </c:pt>
                <c:pt idx="12">
                  <c:v>41.25</c:v>
                </c:pt>
                <c:pt idx="13">
                  <c:v>41.6875</c:v>
                </c:pt>
                <c:pt idx="14">
                  <c:v>42.125</c:v>
                </c:pt>
                <c:pt idx="15">
                  <c:v>42.5625</c:v>
                </c:pt>
                <c:pt idx="16">
                  <c:v>43</c:v>
                </c:pt>
                <c:pt idx="17">
                  <c:v>43.4375</c:v>
                </c:pt>
                <c:pt idx="18">
                  <c:v>43.875</c:v>
                </c:pt>
                <c:pt idx="19">
                  <c:v>44.3125</c:v>
                </c:pt>
                <c:pt idx="20">
                  <c:v>44.75</c:v>
                </c:pt>
                <c:pt idx="21">
                  <c:v>45.1875</c:v>
                </c:pt>
                <c:pt idx="22">
                  <c:v>45.625</c:v>
                </c:pt>
                <c:pt idx="23">
                  <c:v>46.0625</c:v>
                </c:pt>
                <c:pt idx="24">
                  <c:v>46.5</c:v>
                </c:pt>
                <c:pt idx="25">
                  <c:v>46.9375</c:v>
                </c:pt>
                <c:pt idx="26">
                  <c:v>47.375</c:v>
                </c:pt>
                <c:pt idx="27">
                  <c:v>47.8125</c:v>
                </c:pt>
                <c:pt idx="28">
                  <c:v>48.25</c:v>
                </c:pt>
                <c:pt idx="29">
                  <c:v>48.6875</c:v>
                </c:pt>
                <c:pt idx="30">
                  <c:v>49.125</c:v>
                </c:pt>
                <c:pt idx="31">
                  <c:v>49.5625</c:v>
                </c:pt>
                <c:pt idx="32">
                  <c:v>50</c:v>
                </c:pt>
                <c:pt idx="33">
                  <c:v>50.4375</c:v>
                </c:pt>
                <c:pt idx="34">
                  <c:v>50.875</c:v>
                </c:pt>
                <c:pt idx="35">
                  <c:v>51.3125</c:v>
                </c:pt>
                <c:pt idx="36">
                  <c:v>51.75</c:v>
                </c:pt>
                <c:pt idx="37">
                  <c:v>52.1875</c:v>
                </c:pt>
                <c:pt idx="38">
                  <c:v>52.625</c:v>
                </c:pt>
                <c:pt idx="39">
                  <c:v>53.0625</c:v>
                </c:pt>
                <c:pt idx="40">
                  <c:v>53.5</c:v>
                </c:pt>
                <c:pt idx="41">
                  <c:v>53.9375</c:v>
                </c:pt>
                <c:pt idx="42">
                  <c:v>54.375</c:v>
                </c:pt>
                <c:pt idx="43">
                  <c:v>54.8125</c:v>
                </c:pt>
                <c:pt idx="44">
                  <c:v>55.25</c:v>
                </c:pt>
                <c:pt idx="45">
                  <c:v>55.6875</c:v>
                </c:pt>
                <c:pt idx="46">
                  <c:v>56.125</c:v>
                </c:pt>
                <c:pt idx="47">
                  <c:v>56.5625</c:v>
                </c:pt>
                <c:pt idx="48">
                  <c:v>57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-64.782295000000005</c:v>
                </c:pt>
                <c:pt idx="1">
                  <c:v>-64.155968000000001</c:v>
                </c:pt>
                <c:pt idx="2">
                  <c:v>-63.029071999999999</c:v>
                </c:pt>
                <c:pt idx="3">
                  <c:v>-62.304789999999997</c:v>
                </c:pt>
                <c:pt idx="4">
                  <c:v>-61.103274999999996</c:v>
                </c:pt>
                <c:pt idx="5">
                  <c:v>-60.091876999999997</c:v>
                </c:pt>
                <c:pt idx="6">
                  <c:v>-59.002037000000001</c:v>
                </c:pt>
                <c:pt idx="7">
                  <c:v>-58.276440000000001</c:v>
                </c:pt>
                <c:pt idx="8">
                  <c:v>-57.922519999999999</c:v>
                </c:pt>
                <c:pt idx="9">
                  <c:v>-57.857407000000002</c:v>
                </c:pt>
                <c:pt idx="10">
                  <c:v>-58.126052999999999</c:v>
                </c:pt>
                <c:pt idx="11">
                  <c:v>-58.562550000000002</c:v>
                </c:pt>
                <c:pt idx="12">
                  <c:v>-59.160815999999997</c:v>
                </c:pt>
                <c:pt idx="13">
                  <c:v>-59.255547</c:v>
                </c:pt>
                <c:pt idx="14">
                  <c:v>-58.988650999999997</c:v>
                </c:pt>
                <c:pt idx="15">
                  <c:v>-57.756027000000003</c:v>
                </c:pt>
                <c:pt idx="16">
                  <c:v>-56.829456</c:v>
                </c:pt>
                <c:pt idx="17">
                  <c:v>-55.903590999999999</c:v>
                </c:pt>
                <c:pt idx="18">
                  <c:v>-55.940769000000003</c:v>
                </c:pt>
                <c:pt idx="19">
                  <c:v>-55.918526</c:v>
                </c:pt>
                <c:pt idx="20">
                  <c:v>-55.982750000000003</c:v>
                </c:pt>
                <c:pt idx="21">
                  <c:v>-55.134239000000001</c:v>
                </c:pt>
                <c:pt idx="22">
                  <c:v>-54.245117</c:v>
                </c:pt>
                <c:pt idx="23">
                  <c:v>-53.328217000000002</c:v>
                </c:pt>
                <c:pt idx="24">
                  <c:v>-52.603141999999998</c:v>
                </c:pt>
                <c:pt idx="25">
                  <c:v>-52.088963</c:v>
                </c:pt>
                <c:pt idx="26">
                  <c:v>-51.372188999999999</c:v>
                </c:pt>
                <c:pt idx="27">
                  <c:v>-50.735782999999998</c:v>
                </c:pt>
                <c:pt idx="28">
                  <c:v>-49.856952999999997</c:v>
                </c:pt>
                <c:pt idx="29">
                  <c:v>-49.239151</c:v>
                </c:pt>
                <c:pt idx="30">
                  <c:v>-48.617153000000002</c:v>
                </c:pt>
                <c:pt idx="31">
                  <c:v>-48.210217</c:v>
                </c:pt>
                <c:pt idx="32">
                  <c:v>-47.740943999999999</c:v>
                </c:pt>
                <c:pt idx="33">
                  <c:v>-47.258633000000003</c:v>
                </c:pt>
                <c:pt idx="34">
                  <c:v>-46.549411999999997</c:v>
                </c:pt>
                <c:pt idx="35">
                  <c:v>-45.930472999999999</c:v>
                </c:pt>
                <c:pt idx="36">
                  <c:v>-45.799156000000004</c:v>
                </c:pt>
                <c:pt idx="37">
                  <c:v>-45.632331999999998</c:v>
                </c:pt>
                <c:pt idx="38">
                  <c:v>-45.243549000000002</c:v>
                </c:pt>
                <c:pt idx="39">
                  <c:v>-44.585056000000002</c:v>
                </c:pt>
                <c:pt idx="40">
                  <c:v>-44.208176000000002</c:v>
                </c:pt>
                <c:pt idx="41">
                  <c:v>-43.641029000000003</c:v>
                </c:pt>
                <c:pt idx="42">
                  <c:v>-43.501418999999999</c:v>
                </c:pt>
                <c:pt idx="43">
                  <c:v>-43.590679000000002</c:v>
                </c:pt>
                <c:pt idx="44">
                  <c:v>-43.919479000000003</c:v>
                </c:pt>
                <c:pt idx="45">
                  <c:v>-44.038550999999998</c:v>
                </c:pt>
                <c:pt idx="46">
                  <c:v>-44.325690999999999</c:v>
                </c:pt>
                <c:pt idx="47">
                  <c:v>-44.989502000000002</c:v>
                </c:pt>
                <c:pt idx="48">
                  <c:v>-45.529449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36</c:v>
                </c:pt>
                <c:pt idx="1">
                  <c:v>36.4375</c:v>
                </c:pt>
                <c:pt idx="2">
                  <c:v>36.875</c:v>
                </c:pt>
                <c:pt idx="3">
                  <c:v>37.3125</c:v>
                </c:pt>
                <c:pt idx="4">
                  <c:v>37.75</c:v>
                </c:pt>
                <c:pt idx="5">
                  <c:v>38.1875</c:v>
                </c:pt>
                <c:pt idx="6">
                  <c:v>38.625</c:v>
                </c:pt>
                <c:pt idx="7">
                  <c:v>39.0625</c:v>
                </c:pt>
                <c:pt idx="8">
                  <c:v>39.5</c:v>
                </c:pt>
                <c:pt idx="9">
                  <c:v>39.9375</c:v>
                </c:pt>
                <c:pt idx="10">
                  <c:v>40.375</c:v>
                </c:pt>
                <c:pt idx="11">
                  <c:v>40.8125</c:v>
                </c:pt>
                <c:pt idx="12">
                  <c:v>41.25</c:v>
                </c:pt>
                <c:pt idx="13">
                  <c:v>41.6875</c:v>
                </c:pt>
                <c:pt idx="14">
                  <c:v>42.125</c:v>
                </c:pt>
                <c:pt idx="15">
                  <c:v>42.5625</c:v>
                </c:pt>
                <c:pt idx="16">
                  <c:v>43</c:v>
                </c:pt>
                <c:pt idx="17">
                  <c:v>43.4375</c:v>
                </c:pt>
                <c:pt idx="18">
                  <c:v>43.875</c:v>
                </c:pt>
                <c:pt idx="19">
                  <c:v>44.3125</c:v>
                </c:pt>
                <c:pt idx="20">
                  <c:v>44.75</c:v>
                </c:pt>
                <c:pt idx="21">
                  <c:v>45.1875</c:v>
                </c:pt>
                <c:pt idx="22">
                  <c:v>45.625</c:v>
                </c:pt>
                <c:pt idx="23">
                  <c:v>46.0625</c:v>
                </c:pt>
                <c:pt idx="24">
                  <c:v>46.5</c:v>
                </c:pt>
                <c:pt idx="25">
                  <c:v>46.9375</c:v>
                </c:pt>
                <c:pt idx="26">
                  <c:v>47.375</c:v>
                </c:pt>
                <c:pt idx="27">
                  <c:v>47.8125</c:v>
                </c:pt>
                <c:pt idx="28">
                  <c:v>48.25</c:v>
                </c:pt>
                <c:pt idx="29">
                  <c:v>48.6875</c:v>
                </c:pt>
                <c:pt idx="30">
                  <c:v>49.125</c:v>
                </c:pt>
                <c:pt idx="31">
                  <c:v>49.5625</c:v>
                </c:pt>
                <c:pt idx="32">
                  <c:v>50</c:v>
                </c:pt>
                <c:pt idx="33">
                  <c:v>50.4375</c:v>
                </c:pt>
                <c:pt idx="34">
                  <c:v>50.875</c:v>
                </c:pt>
                <c:pt idx="35">
                  <c:v>51.3125</c:v>
                </c:pt>
                <c:pt idx="36">
                  <c:v>51.75</c:v>
                </c:pt>
                <c:pt idx="37">
                  <c:v>52.1875</c:v>
                </c:pt>
                <c:pt idx="38">
                  <c:v>52.625</c:v>
                </c:pt>
                <c:pt idx="39">
                  <c:v>53.0625</c:v>
                </c:pt>
                <c:pt idx="40">
                  <c:v>53.5</c:v>
                </c:pt>
                <c:pt idx="41">
                  <c:v>53.9375</c:v>
                </c:pt>
                <c:pt idx="42">
                  <c:v>54.375</c:v>
                </c:pt>
                <c:pt idx="43">
                  <c:v>54.8125</c:v>
                </c:pt>
                <c:pt idx="44">
                  <c:v>55.25</c:v>
                </c:pt>
                <c:pt idx="45">
                  <c:v>55.6875</c:v>
                </c:pt>
                <c:pt idx="46">
                  <c:v>56.125</c:v>
                </c:pt>
                <c:pt idx="47">
                  <c:v>56.5625</c:v>
                </c:pt>
                <c:pt idx="48">
                  <c:v>57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-56.979461999999998</c:v>
                </c:pt>
                <c:pt idx="1">
                  <c:v>-57.067822</c:v>
                </c:pt>
                <c:pt idx="2">
                  <c:v>-57.541134</c:v>
                </c:pt>
                <c:pt idx="3">
                  <c:v>-58.072234999999999</c:v>
                </c:pt>
                <c:pt idx="4">
                  <c:v>-59.112189999999998</c:v>
                </c:pt>
                <c:pt idx="5">
                  <c:v>-60.387802000000001</c:v>
                </c:pt>
                <c:pt idx="6">
                  <c:v>-62.103664000000002</c:v>
                </c:pt>
                <c:pt idx="7">
                  <c:v>-63.912472000000001</c:v>
                </c:pt>
                <c:pt idx="8">
                  <c:v>-64.436667999999997</c:v>
                </c:pt>
                <c:pt idx="9">
                  <c:v>-65.296852000000001</c:v>
                </c:pt>
                <c:pt idx="10">
                  <c:v>-65.481789000000006</c:v>
                </c:pt>
                <c:pt idx="11">
                  <c:v>-67.835350000000005</c:v>
                </c:pt>
                <c:pt idx="12">
                  <c:v>-69.824607999999998</c:v>
                </c:pt>
                <c:pt idx="13">
                  <c:v>-68.774283999999994</c:v>
                </c:pt>
                <c:pt idx="14">
                  <c:v>-65.664085</c:v>
                </c:pt>
                <c:pt idx="15">
                  <c:v>-62.875014999999998</c:v>
                </c:pt>
                <c:pt idx="16">
                  <c:v>-64.548751999999993</c:v>
                </c:pt>
                <c:pt idx="17">
                  <c:v>-64.955489999999998</c:v>
                </c:pt>
                <c:pt idx="18">
                  <c:v>-63.193778999999999</c:v>
                </c:pt>
                <c:pt idx="19">
                  <c:v>-59.163012999999999</c:v>
                </c:pt>
                <c:pt idx="20">
                  <c:v>-56.342402999999997</c:v>
                </c:pt>
                <c:pt idx="21">
                  <c:v>-54.90831</c:v>
                </c:pt>
                <c:pt idx="22">
                  <c:v>-53.975951999999999</c:v>
                </c:pt>
                <c:pt idx="23">
                  <c:v>-53.576115000000001</c:v>
                </c:pt>
                <c:pt idx="24">
                  <c:v>-52.909531000000001</c:v>
                </c:pt>
                <c:pt idx="25">
                  <c:v>-52.371689000000003</c:v>
                </c:pt>
                <c:pt idx="26">
                  <c:v>-51.032890000000002</c:v>
                </c:pt>
                <c:pt idx="27">
                  <c:v>-50.067810000000001</c:v>
                </c:pt>
                <c:pt idx="28">
                  <c:v>-49.450606999999998</c:v>
                </c:pt>
                <c:pt idx="29">
                  <c:v>-49.033146000000002</c:v>
                </c:pt>
                <c:pt idx="30">
                  <c:v>-48.033276000000001</c:v>
                </c:pt>
                <c:pt idx="31">
                  <c:v>-46.456310000000002</c:v>
                </c:pt>
                <c:pt idx="32">
                  <c:v>-45.115952</c:v>
                </c:pt>
                <c:pt idx="33">
                  <c:v>-44.024974999999998</c:v>
                </c:pt>
                <c:pt idx="34">
                  <c:v>-43.297576999999997</c:v>
                </c:pt>
                <c:pt idx="35">
                  <c:v>-42.606827000000003</c:v>
                </c:pt>
                <c:pt idx="36">
                  <c:v>-41.883929999999999</c:v>
                </c:pt>
                <c:pt idx="37">
                  <c:v>-41.035141000000003</c:v>
                </c:pt>
                <c:pt idx="38">
                  <c:v>-40.399470999999998</c:v>
                </c:pt>
                <c:pt idx="39">
                  <c:v>-39.776249</c:v>
                </c:pt>
                <c:pt idx="40">
                  <c:v>-39.548217999999999</c:v>
                </c:pt>
                <c:pt idx="41">
                  <c:v>-39.621765000000003</c:v>
                </c:pt>
                <c:pt idx="42">
                  <c:v>-40.196959999999997</c:v>
                </c:pt>
                <c:pt idx="43">
                  <c:v>-40.906596999999998</c:v>
                </c:pt>
                <c:pt idx="44">
                  <c:v>-41.752288999999998</c:v>
                </c:pt>
                <c:pt idx="45">
                  <c:v>-42.345413000000001</c:v>
                </c:pt>
                <c:pt idx="46">
                  <c:v>-42.746043999999998</c:v>
                </c:pt>
                <c:pt idx="47">
                  <c:v>-42.587307000000003</c:v>
                </c:pt>
                <c:pt idx="48">
                  <c:v>-42.357368000000001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'LO Harm-A'!$Q$3:$Q$51</c:f>
              <c:numCache>
                <c:formatCode>0.00</c:formatCode>
                <c:ptCount val="49"/>
                <c:pt idx="0">
                  <c:v>-94.630202999999995</c:v>
                </c:pt>
                <c:pt idx="1">
                  <c:v>-91.143523999999999</c:v>
                </c:pt>
                <c:pt idx="2">
                  <c:v>-90.402641000000003</c:v>
                </c:pt>
                <c:pt idx="3">
                  <c:v>-85.986450000000005</c:v>
                </c:pt>
                <c:pt idx="4">
                  <c:v>-88.229102999999995</c:v>
                </c:pt>
                <c:pt idx="5">
                  <c:v>-89.418685999999994</c:v>
                </c:pt>
                <c:pt idx="6">
                  <c:v>-88.919662000000002</c:v>
                </c:pt>
                <c:pt idx="7">
                  <c:v>-87.442322000000004</c:v>
                </c:pt>
                <c:pt idx="8">
                  <c:v>-86.657668999999999</c:v>
                </c:pt>
                <c:pt idx="9">
                  <c:v>-88.820282000000006</c:v>
                </c:pt>
                <c:pt idx="10">
                  <c:v>-92.673552999999998</c:v>
                </c:pt>
                <c:pt idx="11">
                  <c:v>-94.968170000000001</c:v>
                </c:pt>
                <c:pt idx="12">
                  <c:v>-98.585296999999997</c:v>
                </c:pt>
                <c:pt idx="13">
                  <c:v>-94.614470999999995</c:v>
                </c:pt>
                <c:pt idx="14">
                  <c:v>-92.650986000000003</c:v>
                </c:pt>
                <c:pt idx="15">
                  <c:v>-95.230369999999994</c:v>
                </c:pt>
                <c:pt idx="16">
                  <c:v>-94.569732999999999</c:v>
                </c:pt>
                <c:pt idx="17">
                  <c:v>-96.638344000000004</c:v>
                </c:pt>
                <c:pt idx="18">
                  <c:v>-90.405624000000003</c:v>
                </c:pt>
                <c:pt idx="19">
                  <c:v>-92.205307000000005</c:v>
                </c:pt>
                <c:pt idx="20">
                  <c:v>-94.645163999999994</c:v>
                </c:pt>
                <c:pt idx="21">
                  <c:v>-95.474815000000007</c:v>
                </c:pt>
                <c:pt idx="22">
                  <c:v>-95.621605000000002</c:v>
                </c:pt>
                <c:pt idx="23">
                  <c:v>-89.719489999999993</c:v>
                </c:pt>
                <c:pt idx="24">
                  <c:v>-93.392989999999998</c:v>
                </c:pt>
                <c:pt idx="25">
                  <c:v>-93.858269000000007</c:v>
                </c:pt>
                <c:pt idx="26">
                  <c:v>-94.437714</c:v>
                </c:pt>
                <c:pt idx="27">
                  <c:v>-90.284156999999993</c:v>
                </c:pt>
                <c:pt idx="28">
                  <c:v>-89.179062000000002</c:v>
                </c:pt>
                <c:pt idx="29">
                  <c:v>-90.114525</c:v>
                </c:pt>
                <c:pt idx="30">
                  <c:v>-90.602097000000001</c:v>
                </c:pt>
                <c:pt idx="31">
                  <c:v>-91.625716999999995</c:v>
                </c:pt>
                <c:pt idx="32">
                  <c:v>-91.969086000000004</c:v>
                </c:pt>
                <c:pt idx="33">
                  <c:v>-92.300315999999995</c:v>
                </c:pt>
                <c:pt idx="34">
                  <c:v>-91.808188999999999</c:v>
                </c:pt>
                <c:pt idx="35">
                  <c:v>-89.001305000000002</c:v>
                </c:pt>
                <c:pt idx="36">
                  <c:v>-87.362808000000001</c:v>
                </c:pt>
                <c:pt idx="37">
                  <c:v>-87.633651999999998</c:v>
                </c:pt>
                <c:pt idx="38">
                  <c:v>-98.639336</c:v>
                </c:pt>
                <c:pt idx="39">
                  <c:v>-99.764458000000005</c:v>
                </c:pt>
                <c:pt idx="40">
                  <c:v>-98.517707999999999</c:v>
                </c:pt>
                <c:pt idx="41">
                  <c:v>-87.346214000000003</c:v>
                </c:pt>
                <c:pt idx="42">
                  <c:v>-89.073051000000007</c:v>
                </c:pt>
                <c:pt idx="43">
                  <c:v>-92.549507000000006</c:v>
                </c:pt>
                <c:pt idx="44">
                  <c:v>-99.055824000000001</c:v>
                </c:pt>
                <c:pt idx="45">
                  <c:v>-96.273612999999997</c:v>
                </c:pt>
                <c:pt idx="46">
                  <c:v>-95.010338000000004</c:v>
                </c:pt>
                <c:pt idx="47">
                  <c:v>-87.566070999999994</c:v>
                </c:pt>
                <c:pt idx="48">
                  <c:v>-86.626694000000001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5F-4E3D-8DFC-4F8A42BC49A4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-50.597382000000003</c:v>
                </c:pt>
                <c:pt idx="1">
                  <c:v>-50.622771999999998</c:v>
                </c:pt>
                <c:pt idx="2">
                  <c:v>-50.599288999999999</c:v>
                </c:pt>
                <c:pt idx="3">
                  <c:v>-50.559044</c:v>
                </c:pt>
                <c:pt idx="4">
                  <c:v>-50.486687000000003</c:v>
                </c:pt>
                <c:pt idx="5">
                  <c:v>-50.496563000000002</c:v>
                </c:pt>
                <c:pt idx="6">
                  <c:v>-50.511456000000003</c:v>
                </c:pt>
                <c:pt idx="7">
                  <c:v>-50.517544000000001</c:v>
                </c:pt>
                <c:pt idx="8">
                  <c:v>-50.549163999999998</c:v>
                </c:pt>
                <c:pt idx="9">
                  <c:v>-50.554943000000002</c:v>
                </c:pt>
                <c:pt idx="10">
                  <c:v>-50.543506999999998</c:v>
                </c:pt>
                <c:pt idx="11">
                  <c:v>-50.461624</c:v>
                </c:pt>
                <c:pt idx="12">
                  <c:v>-50.477325</c:v>
                </c:pt>
                <c:pt idx="13">
                  <c:v>-50.487220999999998</c:v>
                </c:pt>
                <c:pt idx="14">
                  <c:v>-50.551605000000002</c:v>
                </c:pt>
                <c:pt idx="15">
                  <c:v>-50.539104000000002</c:v>
                </c:pt>
                <c:pt idx="16">
                  <c:v>-50.549019000000001</c:v>
                </c:pt>
                <c:pt idx="17">
                  <c:v>-50.530028999999999</c:v>
                </c:pt>
                <c:pt idx="18">
                  <c:v>-50.531139000000003</c:v>
                </c:pt>
                <c:pt idx="19">
                  <c:v>-50.527256000000001</c:v>
                </c:pt>
                <c:pt idx="20">
                  <c:v>-50.538403000000002</c:v>
                </c:pt>
                <c:pt idx="21">
                  <c:v>-50.570281999999999</c:v>
                </c:pt>
                <c:pt idx="22">
                  <c:v>-50.587482000000001</c:v>
                </c:pt>
                <c:pt idx="23">
                  <c:v>-50.593753999999997</c:v>
                </c:pt>
                <c:pt idx="24">
                  <c:v>-50.596249</c:v>
                </c:pt>
                <c:pt idx="25">
                  <c:v>-50.560634999999998</c:v>
                </c:pt>
                <c:pt idx="26">
                  <c:v>-50.527279</c:v>
                </c:pt>
                <c:pt idx="27">
                  <c:v>-50.471671999999998</c:v>
                </c:pt>
                <c:pt idx="28">
                  <c:v>-50.511108</c:v>
                </c:pt>
                <c:pt idx="29">
                  <c:v>-50.548743999999999</c:v>
                </c:pt>
                <c:pt idx="30">
                  <c:v>-50.603698999999999</c:v>
                </c:pt>
                <c:pt idx="31">
                  <c:v>-50.593688999999998</c:v>
                </c:pt>
                <c:pt idx="32">
                  <c:v>-50.602657000000001</c:v>
                </c:pt>
                <c:pt idx="33">
                  <c:v>-50.56617</c:v>
                </c:pt>
                <c:pt idx="34">
                  <c:v>-50.608249999999998</c:v>
                </c:pt>
                <c:pt idx="35">
                  <c:v>-50.543025999999998</c:v>
                </c:pt>
                <c:pt idx="36">
                  <c:v>-50.521473</c:v>
                </c:pt>
                <c:pt idx="37">
                  <c:v>-50.477058</c:v>
                </c:pt>
                <c:pt idx="38">
                  <c:v>-50.518337000000002</c:v>
                </c:pt>
                <c:pt idx="39">
                  <c:v>-50.562930999999999</c:v>
                </c:pt>
                <c:pt idx="40">
                  <c:v>-50.620789000000002</c:v>
                </c:pt>
                <c:pt idx="41">
                  <c:v>-50.602654000000001</c:v>
                </c:pt>
                <c:pt idx="42">
                  <c:v>-50.541004000000001</c:v>
                </c:pt>
                <c:pt idx="43">
                  <c:v>-50.448054999999997</c:v>
                </c:pt>
                <c:pt idx="44">
                  <c:v>-50.442791</c:v>
                </c:pt>
                <c:pt idx="45">
                  <c:v>-50.472735999999998</c:v>
                </c:pt>
                <c:pt idx="46">
                  <c:v>-50.529452999999997</c:v>
                </c:pt>
                <c:pt idx="47">
                  <c:v>-50.536057</c:v>
                </c:pt>
                <c:pt idx="48">
                  <c:v>-50.536971999999999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6752"/>
        <c:axId val="118668672"/>
      </c:scatterChart>
      <c:valAx>
        <c:axId val="118666752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668672"/>
        <c:crosses val="autoZero"/>
        <c:crossBetween val="midCat"/>
        <c:majorUnit val="2"/>
      </c:valAx>
      <c:valAx>
        <c:axId val="1186686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6667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724896842"/>
          <c:y val="0.1339614319043452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5266421551251472"/>
          <c:y val="6.612715077282006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3265529308836406E-2"/>
          <c:w val="0.76542713682528862"/>
          <c:h val="0.725982064741907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'IP3'!$M$2</c:f>
              <c:strCache>
                <c:ptCount val="1"/>
                <c:pt idx="0">
                  <c:v>+13dBm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-12.041332000000001</c:v>
                </c:pt>
                <c:pt idx="1">
                  <c:v>-6.6856388999999998</c:v>
                </c:pt>
                <c:pt idx="2">
                  <c:v>-8.1899338000000004</c:v>
                </c:pt>
                <c:pt idx="3">
                  <c:v>-14.267592</c:v>
                </c:pt>
                <c:pt idx="4">
                  <c:v>-2.1913984000000002</c:v>
                </c:pt>
                <c:pt idx="5">
                  <c:v>-11.657268999999999</c:v>
                </c:pt>
                <c:pt idx="6">
                  <c:v>-7.9125996000000001</c:v>
                </c:pt>
                <c:pt idx="7">
                  <c:v>-10.386148</c:v>
                </c:pt>
                <c:pt idx="8">
                  <c:v>-4.2023257999999997</c:v>
                </c:pt>
                <c:pt idx="9">
                  <c:v>-5.8057417999999998</c:v>
                </c:pt>
                <c:pt idx="10">
                  <c:v>-9.7770060999999995</c:v>
                </c:pt>
                <c:pt idx="11">
                  <c:v>-4.6658773</c:v>
                </c:pt>
                <c:pt idx="12">
                  <c:v>-5.3365387999999996</c:v>
                </c:pt>
                <c:pt idx="13">
                  <c:v>-5.0067525000000002</c:v>
                </c:pt>
                <c:pt idx="14">
                  <c:v>-2.5105605</c:v>
                </c:pt>
                <c:pt idx="15">
                  <c:v>7.0176787000000003</c:v>
                </c:pt>
                <c:pt idx="16">
                  <c:v>12.112487</c:v>
                </c:pt>
                <c:pt idx="17">
                  <c:v>13.773002</c:v>
                </c:pt>
                <c:pt idx="18">
                  <c:v>14.271115</c:v>
                </c:pt>
                <c:pt idx="19">
                  <c:v>13.310231</c:v>
                </c:pt>
                <c:pt idx="20">
                  <c:v>12.055567</c:v>
                </c:pt>
                <c:pt idx="21">
                  <c:v>14.684308</c:v>
                </c:pt>
                <c:pt idx="22">
                  <c:v>15.524006</c:v>
                </c:pt>
                <c:pt idx="23">
                  <c:v>17.005108</c:v>
                </c:pt>
                <c:pt idx="24">
                  <c:v>17.944186999999999</c:v>
                </c:pt>
                <c:pt idx="25">
                  <c:v>15.723646</c:v>
                </c:pt>
                <c:pt idx="26">
                  <c:v>14.219995000000001</c:v>
                </c:pt>
                <c:pt idx="27">
                  <c:v>18.363478000000001</c:v>
                </c:pt>
                <c:pt idx="28">
                  <c:v>16.847197999999999</c:v>
                </c:pt>
                <c:pt idx="29">
                  <c:v>18.303715</c:v>
                </c:pt>
                <c:pt idx="30">
                  <c:v>20.651316000000001</c:v>
                </c:pt>
                <c:pt idx="31">
                  <c:v>21.243603</c:v>
                </c:pt>
                <c:pt idx="32">
                  <c:v>20.992722000000001</c:v>
                </c:pt>
                <c:pt idx="33">
                  <c:v>22.544384000000001</c:v>
                </c:pt>
                <c:pt idx="34">
                  <c:v>24.964634</c:v>
                </c:pt>
                <c:pt idx="35">
                  <c:v>21.426694999999999</c:v>
                </c:pt>
                <c:pt idx="36">
                  <c:v>19.600176000000001</c:v>
                </c:pt>
                <c:pt idx="37">
                  <c:v>20.652121000000001</c:v>
                </c:pt>
                <c:pt idx="38">
                  <c:v>20.749801999999999</c:v>
                </c:pt>
                <c:pt idx="39">
                  <c:v>20.896128000000001</c:v>
                </c:pt>
                <c:pt idx="40">
                  <c:v>23.840997999999999</c:v>
                </c:pt>
                <c:pt idx="41">
                  <c:v>17.140236000000002</c:v>
                </c:pt>
                <c:pt idx="42">
                  <c:v>17.681788999999998</c:v>
                </c:pt>
                <c:pt idx="43">
                  <c:v>19.145800000000001</c:v>
                </c:pt>
                <c:pt idx="44">
                  <c:v>20.239735</c:v>
                </c:pt>
                <c:pt idx="45">
                  <c:v>21.19293</c:v>
                </c:pt>
                <c:pt idx="46">
                  <c:v>22.65502</c:v>
                </c:pt>
                <c:pt idx="47">
                  <c:v>21.031109000000001</c:v>
                </c:pt>
                <c:pt idx="48">
                  <c:v>21.790320999999999</c:v>
                </c:pt>
                <c:pt idx="49">
                  <c:v>21.170127999999998</c:v>
                </c:pt>
                <c:pt idx="50">
                  <c:v>19.962841000000001</c:v>
                </c:pt>
                <c:pt idx="51">
                  <c:v>21.346689000000001</c:v>
                </c:pt>
                <c:pt idx="52">
                  <c:v>22.772005</c:v>
                </c:pt>
                <c:pt idx="53">
                  <c:v>21.619053000000001</c:v>
                </c:pt>
                <c:pt idx="54">
                  <c:v>20.542657999999999</c:v>
                </c:pt>
                <c:pt idx="55">
                  <c:v>19.400884999999999</c:v>
                </c:pt>
                <c:pt idx="56">
                  <c:v>19.157515</c:v>
                </c:pt>
                <c:pt idx="57">
                  <c:v>17.952223</c:v>
                </c:pt>
                <c:pt idx="58">
                  <c:v>23.528964999999999</c:v>
                </c:pt>
                <c:pt idx="59">
                  <c:v>20.398464000000001</c:v>
                </c:pt>
                <c:pt idx="60">
                  <c:v>21.727291000000001</c:v>
                </c:pt>
                <c:pt idx="61">
                  <c:v>27.061547999999998</c:v>
                </c:pt>
                <c:pt idx="62">
                  <c:v>20.647099999999998</c:v>
                </c:pt>
                <c:pt idx="63">
                  <c:v>22.655998</c:v>
                </c:pt>
                <c:pt idx="64">
                  <c:v>21.207274999999999</c:v>
                </c:pt>
                <c:pt idx="65">
                  <c:v>21.242757999999998</c:v>
                </c:pt>
                <c:pt idx="66">
                  <c:v>20.797620999999999</c:v>
                </c:pt>
                <c:pt idx="67">
                  <c:v>21.644425999999999</c:v>
                </c:pt>
                <c:pt idx="68">
                  <c:v>19.061824999999999</c:v>
                </c:pt>
                <c:pt idx="69">
                  <c:v>22.617487000000001</c:v>
                </c:pt>
                <c:pt idx="70">
                  <c:v>17.746077</c:v>
                </c:pt>
                <c:pt idx="71">
                  <c:v>15.260869</c:v>
                </c:pt>
                <c:pt idx="72">
                  <c:v>18.702380999999999</c:v>
                </c:pt>
                <c:pt idx="73">
                  <c:v>16.894100000000002</c:v>
                </c:pt>
                <c:pt idx="74">
                  <c:v>19.644987</c:v>
                </c:pt>
                <c:pt idx="75">
                  <c:v>19.017348999999999</c:v>
                </c:pt>
                <c:pt idx="76">
                  <c:v>15.638083</c:v>
                </c:pt>
                <c:pt idx="77">
                  <c:v>17.648069</c:v>
                </c:pt>
                <c:pt idx="78">
                  <c:v>17.768318000000001</c:v>
                </c:pt>
                <c:pt idx="79">
                  <c:v>20.204719999999998</c:v>
                </c:pt>
                <c:pt idx="80">
                  <c:v>17.986189</c:v>
                </c:pt>
                <c:pt idx="81">
                  <c:v>19.840312999999998</c:v>
                </c:pt>
                <c:pt idx="82">
                  <c:v>20.075212000000001</c:v>
                </c:pt>
                <c:pt idx="83">
                  <c:v>19.260954000000002</c:v>
                </c:pt>
                <c:pt idx="84">
                  <c:v>17.745594000000001</c:v>
                </c:pt>
                <c:pt idx="85">
                  <c:v>18.752769000000001</c:v>
                </c:pt>
                <c:pt idx="86">
                  <c:v>19.506585999999999</c:v>
                </c:pt>
                <c:pt idx="87">
                  <c:v>15.902143000000001</c:v>
                </c:pt>
                <c:pt idx="88">
                  <c:v>23.806781999999998</c:v>
                </c:pt>
                <c:pt idx="89">
                  <c:v>18.332096</c:v>
                </c:pt>
                <c:pt idx="90">
                  <c:v>14.31423</c:v>
                </c:pt>
                <c:pt idx="91">
                  <c:v>15.676773000000001</c:v>
                </c:pt>
                <c:pt idx="92">
                  <c:v>18.780802000000001</c:v>
                </c:pt>
                <c:pt idx="93">
                  <c:v>13.985773999999999</c:v>
                </c:pt>
                <c:pt idx="94">
                  <c:v>12.173353000000001</c:v>
                </c:pt>
                <c:pt idx="95">
                  <c:v>10.635301</c:v>
                </c:pt>
                <c:pt idx="96">
                  <c:v>9.3602009000000006</c:v>
                </c:pt>
                <c:pt idx="97">
                  <c:v>10.842687</c:v>
                </c:pt>
                <c:pt idx="98">
                  <c:v>11.162324999999999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+11dBm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'IP3'!$P$5:$P$103</c:f>
              <c:numCache>
                <c:formatCode>General</c:formatCode>
                <c:ptCount val="99"/>
                <c:pt idx="0">
                  <c:v>-7.9788880000000004</c:v>
                </c:pt>
                <c:pt idx="1">
                  <c:v>-15.463388999999999</c:v>
                </c:pt>
                <c:pt idx="2">
                  <c:v>-11.3513</c:v>
                </c:pt>
                <c:pt idx="3">
                  <c:v>-9.6780062000000004</c:v>
                </c:pt>
                <c:pt idx="4">
                  <c:v>-6.8470521</c:v>
                </c:pt>
                <c:pt idx="5">
                  <c:v>-10.519550000000001</c:v>
                </c:pt>
                <c:pt idx="6">
                  <c:v>-10.337208</c:v>
                </c:pt>
                <c:pt idx="7">
                  <c:v>-6.2872371999999999</c:v>
                </c:pt>
                <c:pt idx="8">
                  <c:v>-6.7974968000000002</c:v>
                </c:pt>
                <c:pt idx="9">
                  <c:v>-8.7230892000000004</c:v>
                </c:pt>
                <c:pt idx="10">
                  <c:v>-12.055645</c:v>
                </c:pt>
                <c:pt idx="11">
                  <c:v>-2.5492933</c:v>
                </c:pt>
                <c:pt idx="12">
                  <c:v>-6.3382186999999997</c:v>
                </c:pt>
                <c:pt idx="13">
                  <c:v>-6.7136101999999998</c:v>
                </c:pt>
                <c:pt idx="14">
                  <c:v>-6.5947728000000003</c:v>
                </c:pt>
                <c:pt idx="15">
                  <c:v>-3.7426754999999998</c:v>
                </c:pt>
                <c:pt idx="16">
                  <c:v>-1.3011083999999999</c:v>
                </c:pt>
                <c:pt idx="17">
                  <c:v>10.365577</c:v>
                </c:pt>
                <c:pt idx="18">
                  <c:v>13.864452999999999</c:v>
                </c:pt>
                <c:pt idx="19">
                  <c:v>13.036182</c:v>
                </c:pt>
                <c:pt idx="20">
                  <c:v>11.712968</c:v>
                </c:pt>
                <c:pt idx="21">
                  <c:v>14.595891999999999</c:v>
                </c:pt>
                <c:pt idx="22">
                  <c:v>15.305793</c:v>
                </c:pt>
                <c:pt idx="23">
                  <c:v>15.808381000000001</c:v>
                </c:pt>
                <c:pt idx="24">
                  <c:v>14.867516999999999</c:v>
                </c:pt>
                <c:pt idx="25">
                  <c:v>15.609835</c:v>
                </c:pt>
                <c:pt idx="26">
                  <c:v>14.747719</c:v>
                </c:pt>
                <c:pt idx="27">
                  <c:v>15.618168000000001</c:v>
                </c:pt>
                <c:pt idx="28">
                  <c:v>18.238292999999999</c:v>
                </c:pt>
                <c:pt idx="29">
                  <c:v>16.752625999999999</c:v>
                </c:pt>
                <c:pt idx="30">
                  <c:v>18.073162</c:v>
                </c:pt>
                <c:pt idx="31">
                  <c:v>19.878661999999998</c:v>
                </c:pt>
                <c:pt idx="32">
                  <c:v>19.703330999999999</c:v>
                </c:pt>
                <c:pt idx="33">
                  <c:v>21.595413000000001</c:v>
                </c:pt>
                <c:pt idx="34">
                  <c:v>26.029554000000001</c:v>
                </c:pt>
                <c:pt idx="35">
                  <c:v>18.808252</c:v>
                </c:pt>
                <c:pt idx="36">
                  <c:v>20.868324000000001</c:v>
                </c:pt>
                <c:pt idx="37">
                  <c:v>20.748718</c:v>
                </c:pt>
                <c:pt idx="38">
                  <c:v>20.875288000000001</c:v>
                </c:pt>
                <c:pt idx="39">
                  <c:v>18.134080999999998</c:v>
                </c:pt>
                <c:pt idx="40">
                  <c:v>14.862005</c:v>
                </c:pt>
                <c:pt idx="41">
                  <c:v>13.716260999999999</c:v>
                </c:pt>
                <c:pt idx="42">
                  <c:v>13.974689</c:v>
                </c:pt>
                <c:pt idx="43">
                  <c:v>16.484629000000002</c:v>
                </c:pt>
                <c:pt idx="44">
                  <c:v>20.199902000000002</c:v>
                </c:pt>
                <c:pt idx="45">
                  <c:v>23.740717</c:v>
                </c:pt>
                <c:pt idx="46">
                  <c:v>27.252071000000001</c:v>
                </c:pt>
                <c:pt idx="47">
                  <c:v>21.050329000000001</c:v>
                </c:pt>
                <c:pt idx="48">
                  <c:v>22.706704999999999</c:v>
                </c:pt>
                <c:pt idx="49">
                  <c:v>20.647375</c:v>
                </c:pt>
                <c:pt idx="50">
                  <c:v>18.029173</c:v>
                </c:pt>
                <c:pt idx="51">
                  <c:v>18.098746999999999</c:v>
                </c:pt>
                <c:pt idx="52">
                  <c:v>18.745296</c:v>
                </c:pt>
                <c:pt idx="53">
                  <c:v>18.577988000000001</c:v>
                </c:pt>
                <c:pt idx="54">
                  <c:v>16.208760999999999</c:v>
                </c:pt>
                <c:pt idx="55">
                  <c:v>14.955639</c:v>
                </c:pt>
                <c:pt idx="56">
                  <c:v>14.526923999999999</c:v>
                </c:pt>
                <c:pt idx="57">
                  <c:v>13.835526</c:v>
                </c:pt>
                <c:pt idx="58">
                  <c:v>16.144188</c:v>
                </c:pt>
                <c:pt idx="59">
                  <c:v>15.463371</c:v>
                </c:pt>
                <c:pt idx="60">
                  <c:v>15.996376</c:v>
                </c:pt>
                <c:pt idx="61">
                  <c:v>18.702976</c:v>
                </c:pt>
                <c:pt idx="62">
                  <c:v>17.136889</c:v>
                </c:pt>
                <c:pt idx="63">
                  <c:v>18.657070000000001</c:v>
                </c:pt>
                <c:pt idx="64">
                  <c:v>19.027943</c:v>
                </c:pt>
                <c:pt idx="65">
                  <c:v>20.863140000000001</c:v>
                </c:pt>
                <c:pt idx="66">
                  <c:v>22.580133</c:v>
                </c:pt>
                <c:pt idx="67">
                  <c:v>20.888688999999999</c:v>
                </c:pt>
                <c:pt idx="68">
                  <c:v>18.333389</c:v>
                </c:pt>
                <c:pt idx="69">
                  <c:v>21.570395999999999</c:v>
                </c:pt>
                <c:pt idx="70">
                  <c:v>17.853232999999999</c:v>
                </c:pt>
                <c:pt idx="71">
                  <c:v>15.07212</c:v>
                </c:pt>
                <c:pt idx="72">
                  <c:v>17.523066</c:v>
                </c:pt>
                <c:pt idx="73">
                  <c:v>17.425791</c:v>
                </c:pt>
                <c:pt idx="74">
                  <c:v>19.551161</c:v>
                </c:pt>
                <c:pt idx="75">
                  <c:v>21.473948</c:v>
                </c:pt>
                <c:pt idx="76">
                  <c:v>15.719156999999999</c:v>
                </c:pt>
                <c:pt idx="77">
                  <c:v>15.226000000000001</c:v>
                </c:pt>
                <c:pt idx="78">
                  <c:v>16.874158999999999</c:v>
                </c:pt>
                <c:pt idx="79">
                  <c:v>16.336081</c:v>
                </c:pt>
                <c:pt idx="80">
                  <c:v>18.584143000000001</c:v>
                </c:pt>
                <c:pt idx="81">
                  <c:v>17.400804999999998</c:v>
                </c:pt>
                <c:pt idx="82">
                  <c:v>7.7335443000000001</c:v>
                </c:pt>
                <c:pt idx="83">
                  <c:v>6.6969414</c:v>
                </c:pt>
                <c:pt idx="84">
                  <c:v>4.8576350000000001</c:v>
                </c:pt>
                <c:pt idx="85">
                  <c:v>5.5378346000000001</c:v>
                </c:pt>
                <c:pt idx="86">
                  <c:v>16.939117</c:v>
                </c:pt>
                <c:pt idx="87">
                  <c:v>14.136616</c:v>
                </c:pt>
                <c:pt idx="88">
                  <c:v>17.952271</c:v>
                </c:pt>
                <c:pt idx="89">
                  <c:v>14.499948</c:v>
                </c:pt>
                <c:pt idx="90">
                  <c:v>15.093253000000001</c:v>
                </c:pt>
                <c:pt idx="91">
                  <c:v>14.819452999999999</c:v>
                </c:pt>
                <c:pt idx="92">
                  <c:v>14.630934</c:v>
                </c:pt>
                <c:pt idx="93">
                  <c:v>13.602731</c:v>
                </c:pt>
                <c:pt idx="94">
                  <c:v>11.904730000000001</c:v>
                </c:pt>
                <c:pt idx="95">
                  <c:v>10.574452000000001</c:v>
                </c:pt>
                <c:pt idx="96">
                  <c:v>9.2468623999999995</c:v>
                </c:pt>
                <c:pt idx="97">
                  <c:v>10.962014</c:v>
                </c:pt>
                <c:pt idx="98">
                  <c:v>8.7874564999999993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+9dBm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'IP3'!$S$5:$S$103</c:f>
              <c:numCache>
                <c:formatCode>General</c:formatCode>
                <c:ptCount val="99"/>
                <c:pt idx="0">
                  <c:v>-13.221690000000001</c:v>
                </c:pt>
                <c:pt idx="1">
                  <c:v>-10.26793</c:v>
                </c:pt>
                <c:pt idx="2">
                  <c:v>-6.9520488</c:v>
                </c:pt>
                <c:pt idx="3">
                  <c:v>-7.5945248999999997</c:v>
                </c:pt>
                <c:pt idx="4">
                  <c:v>-6.5364336999999999</c:v>
                </c:pt>
                <c:pt idx="5">
                  <c:v>-7.8823447</c:v>
                </c:pt>
                <c:pt idx="6">
                  <c:v>-6.4086733000000002</c:v>
                </c:pt>
                <c:pt idx="7">
                  <c:v>-8.2017574</c:v>
                </c:pt>
                <c:pt idx="8">
                  <c:v>-8.9068432000000008</c:v>
                </c:pt>
                <c:pt idx="9">
                  <c:v>-13.609899</c:v>
                </c:pt>
                <c:pt idx="10">
                  <c:v>-12.330643</c:v>
                </c:pt>
                <c:pt idx="11">
                  <c:v>-7.5699883000000003</c:v>
                </c:pt>
                <c:pt idx="12">
                  <c:v>-3.5278051000000001</c:v>
                </c:pt>
                <c:pt idx="13">
                  <c:v>-5.6135354</c:v>
                </c:pt>
                <c:pt idx="14">
                  <c:v>-7.0510259</c:v>
                </c:pt>
                <c:pt idx="15">
                  <c:v>-6.9769291999999998</c:v>
                </c:pt>
                <c:pt idx="16">
                  <c:v>-6.1090989000000002</c:v>
                </c:pt>
                <c:pt idx="17">
                  <c:v>-2.1878955000000002</c:v>
                </c:pt>
                <c:pt idx="18">
                  <c:v>3.8659463000000001</c:v>
                </c:pt>
                <c:pt idx="19">
                  <c:v>13.977774</c:v>
                </c:pt>
                <c:pt idx="20">
                  <c:v>11.780455</c:v>
                </c:pt>
                <c:pt idx="21">
                  <c:v>14.537167</c:v>
                </c:pt>
                <c:pt idx="22">
                  <c:v>14.625866</c:v>
                </c:pt>
                <c:pt idx="23">
                  <c:v>14.709879000000001</c:v>
                </c:pt>
                <c:pt idx="24">
                  <c:v>13.363052</c:v>
                </c:pt>
                <c:pt idx="25">
                  <c:v>19.143754999999999</c:v>
                </c:pt>
                <c:pt idx="26">
                  <c:v>18.247817999999999</c:v>
                </c:pt>
                <c:pt idx="27">
                  <c:v>16.691707999999998</c:v>
                </c:pt>
                <c:pt idx="28">
                  <c:v>16.582619000000001</c:v>
                </c:pt>
                <c:pt idx="29">
                  <c:v>16.403476999999999</c:v>
                </c:pt>
                <c:pt idx="30">
                  <c:v>16.129349000000001</c:v>
                </c:pt>
                <c:pt idx="31">
                  <c:v>17.350172000000001</c:v>
                </c:pt>
                <c:pt idx="32">
                  <c:v>17.725401000000002</c:v>
                </c:pt>
                <c:pt idx="33">
                  <c:v>17.065629999999999</c:v>
                </c:pt>
                <c:pt idx="34">
                  <c:v>19.031319</c:v>
                </c:pt>
                <c:pt idx="35">
                  <c:v>15.982867000000001</c:v>
                </c:pt>
                <c:pt idx="36">
                  <c:v>16.264265000000002</c:v>
                </c:pt>
                <c:pt idx="37">
                  <c:v>16.782803000000001</c:v>
                </c:pt>
                <c:pt idx="38">
                  <c:v>16.199574999999999</c:v>
                </c:pt>
                <c:pt idx="39">
                  <c:v>14.91569</c:v>
                </c:pt>
                <c:pt idx="40">
                  <c:v>14.508096</c:v>
                </c:pt>
                <c:pt idx="41">
                  <c:v>14.674877</c:v>
                </c:pt>
                <c:pt idx="42">
                  <c:v>16.025911000000001</c:v>
                </c:pt>
                <c:pt idx="43">
                  <c:v>18.366503000000002</c:v>
                </c:pt>
                <c:pt idx="44">
                  <c:v>22.786626999999999</c:v>
                </c:pt>
                <c:pt idx="45">
                  <c:v>24.721043000000002</c:v>
                </c:pt>
                <c:pt idx="46">
                  <c:v>23.148882</c:v>
                </c:pt>
                <c:pt idx="47">
                  <c:v>23.475062999999999</c:v>
                </c:pt>
                <c:pt idx="48">
                  <c:v>21.930537999999999</c:v>
                </c:pt>
                <c:pt idx="49">
                  <c:v>18.935393999999999</c:v>
                </c:pt>
                <c:pt idx="50">
                  <c:v>16.359097999999999</c:v>
                </c:pt>
                <c:pt idx="51">
                  <c:v>15.020255000000001</c:v>
                </c:pt>
                <c:pt idx="52">
                  <c:v>14.508018</c:v>
                </c:pt>
                <c:pt idx="53">
                  <c:v>13.851663</c:v>
                </c:pt>
                <c:pt idx="54">
                  <c:v>12.711613</c:v>
                </c:pt>
                <c:pt idx="55">
                  <c:v>11.751937</c:v>
                </c:pt>
                <c:pt idx="56">
                  <c:v>11.401185</c:v>
                </c:pt>
                <c:pt idx="57">
                  <c:v>8.5862674999999999</c:v>
                </c:pt>
                <c:pt idx="58">
                  <c:v>12.327769</c:v>
                </c:pt>
                <c:pt idx="59">
                  <c:v>12.958413999999999</c:v>
                </c:pt>
                <c:pt idx="60">
                  <c:v>9.2187909999999995</c:v>
                </c:pt>
                <c:pt idx="61">
                  <c:v>15.194031000000001</c:v>
                </c:pt>
                <c:pt idx="62">
                  <c:v>12.197722000000001</c:v>
                </c:pt>
                <c:pt idx="63">
                  <c:v>14.168530000000001</c:v>
                </c:pt>
                <c:pt idx="64">
                  <c:v>17.666059000000001</c:v>
                </c:pt>
                <c:pt idx="65">
                  <c:v>18.078035</c:v>
                </c:pt>
                <c:pt idx="66">
                  <c:v>18.353391999999999</c:v>
                </c:pt>
                <c:pt idx="67">
                  <c:v>20.174897999999999</c:v>
                </c:pt>
                <c:pt idx="68">
                  <c:v>18.283387999999999</c:v>
                </c:pt>
                <c:pt idx="69">
                  <c:v>18.075678</c:v>
                </c:pt>
                <c:pt idx="70">
                  <c:v>19.718765000000001</c:v>
                </c:pt>
                <c:pt idx="71">
                  <c:v>12.466371000000001</c:v>
                </c:pt>
                <c:pt idx="72">
                  <c:v>13.194267999999999</c:v>
                </c:pt>
                <c:pt idx="73">
                  <c:v>14.750111</c:v>
                </c:pt>
                <c:pt idx="74">
                  <c:v>11.651761</c:v>
                </c:pt>
                <c:pt idx="75">
                  <c:v>6.2188524999999997</c:v>
                </c:pt>
                <c:pt idx="76">
                  <c:v>15.677367</c:v>
                </c:pt>
                <c:pt idx="77">
                  <c:v>2.3221110999999999</c:v>
                </c:pt>
                <c:pt idx="78">
                  <c:v>6.0875558999999999</c:v>
                </c:pt>
                <c:pt idx="79">
                  <c:v>-0.75886374999999995</c:v>
                </c:pt>
                <c:pt idx="80">
                  <c:v>-0.87508255000000001</c:v>
                </c:pt>
                <c:pt idx="81">
                  <c:v>1.8226252999999999</c:v>
                </c:pt>
                <c:pt idx="82">
                  <c:v>-3.8791150999999999</c:v>
                </c:pt>
                <c:pt idx="83">
                  <c:v>-4.2956557000000002</c:v>
                </c:pt>
                <c:pt idx="84">
                  <c:v>-4.7710942999999997</c:v>
                </c:pt>
                <c:pt idx="85">
                  <c:v>-4.5969534000000003</c:v>
                </c:pt>
                <c:pt idx="86">
                  <c:v>-1.3576220000000001</c:v>
                </c:pt>
                <c:pt idx="87">
                  <c:v>-2.3767529000000001</c:v>
                </c:pt>
                <c:pt idx="88">
                  <c:v>-0.58148122000000002</c:v>
                </c:pt>
                <c:pt idx="89">
                  <c:v>1.986459</c:v>
                </c:pt>
                <c:pt idx="90">
                  <c:v>10.059652</c:v>
                </c:pt>
                <c:pt idx="91">
                  <c:v>12.459716999999999</c:v>
                </c:pt>
                <c:pt idx="92">
                  <c:v>17.524372</c:v>
                </c:pt>
                <c:pt idx="93">
                  <c:v>12.092326999999999</c:v>
                </c:pt>
                <c:pt idx="94">
                  <c:v>11.886298</c:v>
                </c:pt>
                <c:pt idx="95">
                  <c:v>10.227015</c:v>
                </c:pt>
                <c:pt idx="96">
                  <c:v>9.2998600000000007</c:v>
                </c:pt>
                <c:pt idx="97">
                  <c:v>3.4419323999999998</c:v>
                </c:pt>
                <c:pt idx="98">
                  <c:v>-0.76857679999999995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DA-48F5-BFF9-8B5962E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'IP3'!$J$2</c15:sqref>
                        </c15:formulaRef>
                      </c:ext>
                    </c:extLst>
                    <c:strCache>
                      <c:ptCount val="1"/>
                      <c:pt idx="0">
                        <c:v>+15dBm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'IP3'!$I$5:$I$103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8.5816326530612006</c:v>
                      </c:pt>
                      <c:pt idx="2">
                        <c:v>9.1632653061223994</c:v>
                      </c:pt>
                      <c:pt idx="3">
                        <c:v>9.7448979591837013</c:v>
                      </c:pt>
                      <c:pt idx="4">
                        <c:v>10.326530612245001</c:v>
                      </c:pt>
                      <c:pt idx="5">
                        <c:v>10.908163265305999</c:v>
                      </c:pt>
                      <c:pt idx="6">
                        <c:v>11.489795918367001</c:v>
                      </c:pt>
                      <c:pt idx="7">
                        <c:v>12.071428571429001</c:v>
                      </c:pt>
                      <c:pt idx="8">
                        <c:v>12.653061224489999</c:v>
                      </c:pt>
                      <c:pt idx="9">
                        <c:v>13.234693877551001</c:v>
                      </c:pt>
                      <c:pt idx="10">
                        <c:v>13.816326530611999</c:v>
                      </c:pt>
                      <c:pt idx="11">
                        <c:v>14.397959183673001</c:v>
                      </c:pt>
                      <c:pt idx="12">
                        <c:v>14.979591836735</c:v>
                      </c:pt>
                      <c:pt idx="13">
                        <c:v>15.561224489796</c:v>
                      </c:pt>
                      <c:pt idx="14">
                        <c:v>16.142857142857</c:v>
                      </c:pt>
                      <c:pt idx="15">
                        <c:v>16.724489795918</c:v>
                      </c:pt>
                      <c:pt idx="16">
                        <c:v>17.306122448979998</c:v>
                      </c:pt>
                      <c:pt idx="17">
                        <c:v>17.887755102041002</c:v>
                      </c:pt>
                      <c:pt idx="18">
                        <c:v>18.469387755102002</c:v>
                      </c:pt>
                      <c:pt idx="19">
                        <c:v>19.051020408162998</c:v>
                      </c:pt>
                      <c:pt idx="20">
                        <c:v>19.632653061223998</c:v>
                      </c:pt>
                      <c:pt idx="21">
                        <c:v>20.214285714286</c:v>
                      </c:pt>
                      <c:pt idx="22">
                        <c:v>20.795918367346999</c:v>
                      </c:pt>
                      <c:pt idx="23">
                        <c:v>21.377551020407999</c:v>
                      </c:pt>
                      <c:pt idx="24">
                        <c:v>21.959183673469003</c:v>
                      </c:pt>
                      <c:pt idx="25">
                        <c:v>22.540816326530997</c:v>
                      </c:pt>
                      <c:pt idx="26">
                        <c:v>23.122448979592001</c:v>
                      </c:pt>
                      <c:pt idx="27">
                        <c:v>23.704081632653001</c:v>
                      </c:pt>
                      <c:pt idx="28">
                        <c:v>24.285714285714</c:v>
                      </c:pt>
                      <c:pt idx="29">
                        <c:v>24.867346938776002</c:v>
                      </c:pt>
                      <c:pt idx="30">
                        <c:v>25.448979591837002</c:v>
                      </c:pt>
                      <c:pt idx="31">
                        <c:v>26.030612244897998</c:v>
                      </c:pt>
                      <c:pt idx="32">
                        <c:v>26.612244897958998</c:v>
                      </c:pt>
                      <c:pt idx="33">
                        <c:v>27.193877551020002</c:v>
                      </c:pt>
                      <c:pt idx="34">
                        <c:v>27.775510204082</c:v>
                      </c:pt>
                      <c:pt idx="35">
                        <c:v>28.357142857143003</c:v>
                      </c:pt>
                      <c:pt idx="36">
                        <c:v>28.938775510204</c:v>
                      </c:pt>
                      <c:pt idx="37">
                        <c:v>29.520408163265</c:v>
                      </c:pt>
                      <c:pt idx="38">
                        <c:v>30.102040816327001</c:v>
                      </c:pt>
                      <c:pt idx="39">
                        <c:v>30.683673469388001</c:v>
                      </c:pt>
                      <c:pt idx="40">
                        <c:v>31.265306122449001</c:v>
                      </c:pt>
                      <c:pt idx="41">
                        <c:v>31.846938775509997</c:v>
                      </c:pt>
                      <c:pt idx="42">
                        <c:v>32.428571428570997</c:v>
                      </c:pt>
                      <c:pt idx="43">
                        <c:v>33.010204081632999</c:v>
                      </c:pt>
                      <c:pt idx="44">
                        <c:v>33.591836734693999</c:v>
                      </c:pt>
                      <c:pt idx="45">
                        <c:v>34.173469387754999</c:v>
                      </c:pt>
                      <c:pt idx="46">
                        <c:v>34.755102040815999</c:v>
                      </c:pt>
                      <c:pt idx="47">
                        <c:v>35.336734693878</c:v>
                      </c:pt>
                      <c:pt idx="48">
                        <c:v>35.918367346939</c:v>
                      </c:pt>
                      <c:pt idx="49">
                        <c:v>36.5</c:v>
                      </c:pt>
                      <c:pt idx="50">
                        <c:v>37.081632653061</c:v>
                      </c:pt>
                      <c:pt idx="51">
                        <c:v>37.663265306122</c:v>
                      </c:pt>
                      <c:pt idx="52">
                        <c:v>38.244897959184001</c:v>
                      </c:pt>
                      <c:pt idx="53">
                        <c:v>38.826530612245001</c:v>
                      </c:pt>
                      <c:pt idx="54">
                        <c:v>39.408163265306001</c:v>
                      </c:pt>
                      <c:pt idx="55">
                        <c:v>39.989795918366994</c:v>
                      </c:pt>
                      <c:pt idx="56">
                        <c:v>40.571428571429003</c:v>
                      </c:pt>
                      <c:pt idx="57">
                        <c:v>41.153061224489996</c:v>
                      </c:pt>
                      <c:pt idx="58">
                        <c:v>41.734693877551003</c:v>
                      </c:pt>
                      <c:pt idx="59">
                        <c:v>42.316326530612002</c:v>
                      </c:pt>
                      <c:pt idx="60">
                        <c:v>42.897959183672995</c:v>
                      </c:pt>
                      <c:pt idx="61">
                        <c:v>43.479591836735004</c:v>
                      </c:pt>
                      <c:pt idx="62">
                        <c:v>44.061224489795997</c:v>
                      </c:pt>
                      <c:pt idx="63">
                        <c:v>44.642857142857004</c:v>
                      </c:pt>
                      <c:pt idx="64">
                        <c:v>45.224489795917997</c:v>
                      </c:pt>
                      <c:pt idx="65">
                        <c:v>45.806122448980005</c:v>
                      </c:pt>
                      <c:pt idx="66">
                        <c:v>46.387755102040998</c:v>
                      </c:pt>
                      <c:pt idx="67">
                        <c:v>46.969387755101998</c:v>
                      </c:pt>
                      <c:pt idx="68">
                        <c:v>47.551020408163005</c:v>
                      </c:pt>
                      <c:pt idx="69">
                        <c:v>48.132653061223998</c:v>
                      </c:pt>
                      <c:pt idx="70">
                        <c:v>48.714285714286007</c:v>
                      </c:pt>
                      <c:pt idx="71">
                        <c:v>49.295918367346999</c:v>
                      </c:pt>
                      <c:pt idx="72">
                        <c:v>49.877551020407999</c:v>
                      </c:pt>
                      <c:pt idx="73">
                        <c:v>50.459183673468999</c:v>
                      </c:pt>
                      <c:pt idx="74">
                        <c:v>51.040816326531001</c:v>
                      </c:pt>
                      <c:pt idx="75">
                        <c:v>51.622448979592001</c:v>
                      </c:pt>
                      <c:pt idx="76">
                        <c:v>52.204081632653001</c:v>
                      </c:pt>
                      <c:pt idx="77">
                        <c:v>52.785714285713993</c:v>
                      </c:pt>
                      <c:pt idx="78">
                        <c:v>53.367346938776002</c:v>
                      </c:pt>
                      <c:pt idx="79">
                        <c:v>53.948979591836995</c:v>
                      </c:pt>
                      <c:pt idx="80">
                        <c:v>54.530612244898002</c:v>
                      </c:pt>
                      <c:pt idx="81">
                        <c:v>55.112244897959002</c:v>
                      </c:pt>
                      <c:pt idx="82">
                        <c:v>55.693877551019995</c:v>
                      </c:pt>
                      <c:pt idx="83">
                        <c:v>56.275510204082003</c:v>
                      </c:pt>
                      <c:pt idx="84">
                        <c:v>56.857142857142996</c:v>
                      </c:pt>
                      <c:pt idx="85">
                        <c:v>57.438775510204003</c:v>
                      </c:pt>
                      <c:pt idx="86">
                        <c:v>58.020408163264996</c:v>
                      </c:pt>
                      <c:pt idx="87">
                        <c:v>58.602040816327005</c:v>
                      </c:pt>
                      <c:pt idx="88">
                        <c:v>59.183673469387998</c:v>
                      </c:pt>
                      <c:pt idx="89">
                        <c:v>59.765306122448997</c:v>
                      </c:pt>
                      <c:pt idx="90">
                        <c:v>60.346938775510004</c:v>
                      </c:pt>
                      <c:pt idx="91">
                        <c:v>60.928571428570997</c:v>
                      </c:pt>
                      <c:pt idx="92">
                        <c:v>61.510204081633006</c:v>
                      </c:pt>
                      <c:pt idx="93">
                        <c:v>62.091836734693999</c:v>
                      </c:pt>
                      <c:pt idx="94">
                        <c:v>62.673469387754999</c:v>
                      </c:pt>
                      <c:pt idx="95">
                        <c:v>63.255102040815999</c:v>
                      </c:pt>
                      <c:pt idx="96">
                        <c:v>63.836734693878</c:v>
                      </c:pt>
                      <c:pt idx="97">
                        <c:v>64.418367346939007</c:v>
                      </c:pt>
                      <c:pt idx="98">
                        <c:v>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'IP3'!$J$5:$J$103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9DA-48F5-BFF9-8B5962EAC0B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'IP3'!$U$5:$U$103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8.5816326530612006</c:v>
                      </c:pt>
                      <c:pt idx="2">
                        <c:v>9.1632653061223994</c:v>
                      </c:pt>
                      <c:pt idx="3">
                        <c:v>9.7448979591837013</c:v>
                      </c:pt>
                      <c:pt idx="4">
                        <c:v>10.326530612245001</c:v>
                      </c:pt>
                      <c:pt idx="5">
                        <c:v>10.908163265305999</c:v>
                      </c:pt>
                      <c:pt idx="6">
                        <c:v>11.489795918367001</c:v>
                      </c:pt>
                      <c:pt idx="7">
                        <c:v>12.071428571429001</c:v>
                      </c:pt>
                      <c:pt idx="8">
                        <c:v>12.653061224489999</c:v>
                      </c:pt>
                      <c:pt idx="9">
                        <c:v>13.234693877551001</c:v>
                      </c:pt>
                      <c:pt idx="10">
                        <c:v>13.816326530611999</c:v>
                      </c:pt>
                      <c:pt idx="11">
                        <c:v>14.397959183673001</c:v>
                      </c:pt>
                      <c:pt idx="12">
                        <c:v>14.979591836735</c:v>
                      </c:pt>
                      <c:pt idx="13">
                        <c:v>15.561224489796</c:v>
                      </c:pt>
                      <c:pt idx="14">
                        <c:v>16.142857142857</c:v>
                      </c:pt>
                      <c:pt idx="15">
                        <c:v>16.724489795918</c:v>
                      </c:pt>
                      <c:pt idx="16">
                        <c:v>17.306122448979998</c:v>
                      </c:pt>
                      <c:pt idx="17">
                        <c:v>17.887755102041002</c:v>
                      </c:pt>
                      <c:pt idx="18">
                        <c:v>18.469387755102002</c:v>
                      </c:pt>
                      <c:pt idx="19">
                        <c:v>19.051020408162998</c:v>
                      </c:pt>
                      <c:pt idx="20">
                        <c:v>19.632653061223998</c:v>
                      </c:pt>
                      <c:pt idx="21">
                        <c:v>20.214285714286</c:v>
                      </c:pt>
                      <c:pt idx="22">
                        <c:v>20.795918367346999</c:v>
                      </c:pt>
                      <c:pt idx="23">
                        <c:v>21.377551020407999</c:v>
                      </c:pt>
                      <c:pt idx="24">
                        <c:v>21.959183673469003</c:v>
                      </c:pt>
                      <c:pt idx="25">
                        <c:v>22.540816326530997</c:v>
                      </c:pt>
                      <c:pt idx="26">
                        <c:v>23.122448979592001</c:v>
                      </c:pt>
                      <c:pt idx="27">
                        <c:v>23.704081632653001</c:v>
                      </c:pt>
                      <c:pt idx="28">
                        <c:v>24.285714285714</c:v>
                      </c:pt>
                      <c:pt idx="29">
                        <c:v>24.867346938776002</c:v>
                      </c:pt>
                      <c:pt idx="30">
                        <c:v>25.448979591837002</c:v>
                      </c:pt>
                      <c:pt idx="31">
                        <c:v>26.030612244897998</c:v>
                      </c:pt>
                      <c:pt idx="32">
                        <c:v>26.612244897958998</c:v>
                      </c:pt>
                      <c:pt idx="33">
                        <c:v>27.193877551020002</c:v>
                      </c:pt>
                      <c:pt idx="34">
                        <c:v>27.775510204082</c:v>
                      </c:pt>
                      <c:pt idx="35">
                        <c:v>28.357142857143003</c:v>
                      </c:pt>
                      <c:pt idx="36">
                        <c:v>28.938775510204</c:v>
                      </c:pt>
                      <c:pt idx="37">
                        <c:v>29.520408163265</c:v>
                      </c:pt>
                      <c:pt idx="38">
                        <c:v>30.102040816327001</c:v>
                      </c:pt>
                      <c:pt idx="39">
                        <c:v>30.683673469388001</c:v>
                      </c:pt>
                      <c:pt idx="40">
                        <c:v>31.265306122449001</c:v>
                      </c:pt>
                      <c:pt idx="41">
                        <c:v>31.846938775509997</c:v>
                      </c:pt>
                      <c:pt idx="42">
                        <c:v>32.428571428570997</c:v>
                      </c:pt>
                      <c:pt idx="43">
                        <c:v>33.010204081632999</c:v>
                      </c:pt>
                      <c:pt idx="44">
                        <c:v>33.591836734693999</c:v>
                      </c:pt>
                      <c:pt idx="45">
                        <c:v>34.173469387754999</c:v>
                      </c:pt>
                      <c:pt idx="46">
                        <c:v>34.755102040815999</c:v>
                      </c:pt>
                      <c:pt idx="47">
                        <c:v>35.336734693878</c:v>
                      </c:pt>
                      <c:pt idx="48">
                        <c:v>35.918367346939</c:v>
                      </c:pt>
                      <c:pt idx="49">
                        <c:v>36.5</c:v>
                      </c:pt>
                      <c:pt idx="50">
                        <c:v>37.081632653061</c:v>
                      </c:pt>
                      <c:pt idx="51">
                        <c:v>37.663265306122</c:v>
                      </c:pt>
                      <c:pt idx="52">
                        <c:v>38.244897959184001</c:v>
                      </c:pt>
                      <c:pt idx="53">
                        <c:v>38.826530612245001</c:v>
                      </c:pt>
                      <c:pt idx="54">
                        <c:v>39.408163265306001</c:v>
                      </c:pt>
                      <c:pt idx="55">
                        <c:v>39.989795918366994</c:v>
                      </c:pt>
                      <c:pt idx="56">
                        <c:v>40.571428571429003</c:v>
                      </c:pt>
                      <c:pt idx="57">
                        <c:v>41.153061224489996</c:v>
                      </c:pt>
                      <c:pt idx="58">
                        <c:v>41.734693877551003</c:v>
                      </c:pt>
                      <c:pt idx="59">
                        <c:v>42.316326530612002</c:v>
                      </c:pt>
                      <c:pt idx="60">
                        <c:v>42.897959183672995</c:v>
                      </c:pt>
                      <c:pt idx="61">
                        <c:v>43.479591836735004</c:v>
                      </c:pt>
                      <c:pt idx="62">
                        <c:v>44.061224489795997</c:v>
                      </c:pt>
                      <c:pt idx="63">
                        <c:v>44.642857142857004</c:v>
                      </c:pt>
                      <c:pt idx="64">
                        <c:v>45.224489795917997</c:v>
                      </c:pt>
                      <c:pt idx="65">
                        <c:v>45.806122448980005</c:v>
                      </c:pt>
                      <c:pt idx="66">
                        <c:v>46.387755102040998</c:v>
                      </c:pt>
                      <c:pt idx="67">
                        <c:v>46.969387755101998</c:v>
                      </c:pt>
                      <c:pt idx="68">
                        <c:v>47.551020408163005</c:v>
                      </c:pt>
                      <c:pt idx="69">
                        <c:v>48.132653061223998</c:v>
                      </c:pt>
                      <c:pt idx="70">
                        <c:v>48.714285714286007</c:v>
                      </c:pt>
                      <c:pt idx="71">
                        <c:v>49.295918367346999</c:v>
                      </c:pt>
                      <c:pt idx="72">
                        <c:v>49.877551020407999</c:v>
                      </c:pt>
                      <c:pt idx="73">
                        <c:v>50.459183673468999</c:v>
                      </c:pt>
                      <c:pt idx="74">
                        <c:v>51.040816326531001</c:v>
                      </c:pt>
                      <c:pt idx="75">
                        <c:v>51.622448979592001</c:v>
                      </c:pt>
                      <c:pt idx="76">
                        <c:v>52.204081632653001</c:v>
                      </c:pt>
                      <c:pt idx="77">
                        <c:v>52.785714285713993</c:v>
                      </c:pt>
                      <c:pt idx="78">
                        <c:v>53.367346938776002</c:v>
                      </c:pt>
                      <c:pt idx="79">
                        <c:v>53.948979591836995</c:v>
                      </c:pt>
                      <c:pt idx="80">
                        <c:v>54.530612244898002</c:v>
                      </c:pt>
                      <c:pt idx="81">
                        <c:v>55.112244897959002</c:v>
                      </c:pt>
                      <c:pt idx="82">
                        <c:v>55.693877551019995</c:v>
                      </c:pt>
                      <c:pt idx="83">
                        <c:v>56.275510204082003</c:v>
                      </c:pt>
                      <c:pt idx="84">
                        <c:v>56.857142857142996</c:v>
                      </c:pt>
                      <c:pt idx="85">
                        <c:v>57.438775510204003</c:v>
                      </c:pt>
                      <c:pt idx="86">
                        <c:v>58.020408163264996</c:v>
                      </c:pt>
                      <c:pt idx="87">
                        <c:v>58.602040816327005</c:v>
                      </c:pt>
                      <c:pt idx="88">
                        <c:v>59.183673469387998</c:v>
                      </c:pt>
                      <c:pt idx="89">
                        <c:v>59.765306122448997</c:v>
                      </c:pt>
                      <c:pt idx="90">
                        <c:v>60.346938775510004</c:v>
                      </c:pt>
                      <c:pt idx="91">
                        <c:v>60.928571428570997</c:v>
                      </c:pt>
                      <c:pt idx="92">
                        <c:v>61.510204081633006</c:v>
                      </c:pt>
                      <c:pt idx="93">
                        <c:v>62.091836734693999</c:v>
                      </c:pt>
                      <c:pt idx="94">
                        <c:v>62.673469387754999</c:v>
                      </c:pt>
                      <c:pt idx="95">
                        <c:v>63.255102040815999</c:v>
                      </c:pt>
                      <c:pt idx="96">
                        <c:v>63.836734693878</c:v>
                      </c:pt>
                      <c:pt idx="97">
                        <c:v>64.418367346939007</c:v>
                      </c:pt>
                      <c:pt idx="98">
                        <c:v>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'IP3'!$V$5:$V$103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-11.753772</c:v>
                      </c:pt>
                      <c:pt idx="1">
                        <c:v>-6.6033343999999996</c:v>
                      </c:pt>
                      <c:pt idx="2">
                        <c:v>-10.574889000000001</c:v>
                      </c:pt>
                      <c:pt idx="3">
                        <c:v>-8.0778847000000003</c:v>
                      </c:pt>
                      <c:pt idx="4">
                        <c:v>-10.142588</c:v>
                      </c:pt>
                      <c:pt idx="5">
                        <c:v>-6.6228061</c:v>
                      </c:pt>
                      <c:pt idx="6">
                        <c:v>-5.8406061999999999</c:v>
                      </c:pt>
                      <c:pt idx="7">
                        <c:v>-4.3127661000000002</c:v>
                      </c:pt>
                      <c:pt idx="8">
                        <c:v>-8.9579535000000003</c:v>
                      </c:pt>
                      <c:pt idx="9">
                        <c:v>-7.4599972000000001</c:v>
                      </c:pt>
                      <c:pt idx="10">
                        <c:v>-8.1701364999999999</c:v>
                      </c:pt>
                      <c:pt idx="11">
                        <c:v>-6.6020260000000004</c:v>
                      </c:pt>
                      <c:pt idx="12">
                        <c:v>-2.7665584000000001</c:v>
                      </c:pt>
                      <c:pt idx="13">
                        <c:v>-4.4062222999999996</c:v>
                      </c:pt>
                      <c:pt idx="14">
                        <c:v>-2.8889596000000002</c:v>
                      </c:pt>
                      <c:pt idx="15">
                        <c:v>-8.0122900000000001</c:v>
                      </c:pt>
                      <c:pt idx="16">
                        <c:v>-7.6104039999999999</c:v>
                      </c:pt>
                      <c:pt idx="17">
                        <c:v>-6.0516170999999996</c:v>
                      </c:pt>
                      <c:pt idx="18">
                        <c:v>-4.2433743000000002</c:v>
                      </c:pt>
                      <c:pt idx="19">
                        <c:v>3.5515561</c:v>
                      </c:pt>
                      <c:pt idx="20">
                        <c:v>11.364440999999999</c:v>
                      </c:pt>
                      <c:pt idx="21">
                        <c:v>16.386901999999999</c:v>
                      </c:pt>
                      <c:pt idx="22">
                        <c:v>14.28054</c:v>
                      </c:pt>
                      <c:pt idx="23">
                        <c:v>15.787239</c:v>
                      </c:pt>
                      <c:pt idx="24">
                        <c:v>16.139721000000002</c:v>
                      </c:pt>
                      <c:pt idx="25">
                        <c:v>16.949209</c:v>
                      </c:pt>
                      <c:pt idx="26">
                        <c:v>18.800246999999999</c:v>
                      </c:pt>
                      <c:pt idx="27">
                        <c:v>16.319745999999999</c:v>
                      </c:pt>
                      <c:pt idx="28">
                        <c:v>15.850503</c:v>
                      </c:pt>
                      <c:pt idx="29">
                        <c:v>13.148103000000001</c:v>
                      </c:pt>
                      <c:pt idx="30">
                        <c:v>13.164902</c:v>
                      </c:pt>
                      <c:pt idx="31">
                        <c:v>15.037413000000001</c:v>
                      </c:pt>
                      <c:pt idx="32">
                        <c:v>12.407919</c:v>
                      </c:pt>
                      <c:pt idx="33">
                        <c:v>11.43502</c:v>
                      </c:pt>
                      <c:pt idx="34">
                        <c:v>13.060578</c:v>
                      </c:pt>
                      <c:pt idx="35">
                        <c:v>9.7212744000000004</c:v>
                      </c:pt>
                      <c:pt idx="36">
                        <c:v>10.991828</c:v>
                      </c:pt>
                      <c:pt idx="37">
                        <c:v>14.336223</c:v>
                      </c:pt>
                      <c:pt idx="38">
                        <c:v>11.41328</c:v>
                      </c:pt>
                      <c:pt idx="39">
                        <c:v>5.5534973000000001</c:v>
                      </c:pt>
                      <c:pt idx="40">
                        <c:v>2.6149358999999999</c:v>
                      </c:pt>
                      <c:pt idx="41">
                        <c:v>14.933592000000001</c:v>
                      </c:pt>
                      <c:pt idx="42">
                        <c:v>14.729386</c:v>
                      </c:pt>
                      <c:pt idx="43">
                        <c:v>15.082829</c:v>
                      </c:pt>
                      <c:pt idx="44">
                        <c:v>16.647852</c:v>
                      </c:pt>
                      <c:pt idx="45">
                        <c:v>18.122181000000001</c:v>
                      </c:pt>
                      <c:pt idx="46">
                        <c:v>18.368471</c:v>
                      </c:pt>
                      <c:pt idx="47">
                        <c:v>18.285391000000001</c:v>
                      </c:pt>
                      <c:pt idx="48">
                        <c:v>18.180706000000001</c:v>
                      </c:pt>
                      <c:pt idx="49">
                        <c:v>16.001128999999999</c:v>
                      </c:pt>
                      <c:pt idx="50">
                        <c:v>12.890696</c:v>
                      </c:pt>
                      <c:pt idx="51">
                        <c:v>11.033263</c:v>
                      </c:pt>
                      <c:pt idx="52">
                        <c:v>12.501286</c:v>
                      </c:pt>
                      <c:pt idx="53">
                        <c:v>12.739074</c:v>
                      </c:pt>
                      <c:pt idx="54">
                        <c:v>2.6049289999999998</c:v>
                      </c:pt>
                      <c:pt idx="55">
                        <c:v>-0.16310361000000001</c:v>
                      </c:pt>
                      <c:pt idx="56">
                        <c:v>-2.3368555999999998</c:v>
                      </c:pt>
                      <c:pt idx="57">
                        <c:v>-3.5751113999999999</c:v>
                      </c:pt>
                      <c:pt idx="58">
                        <c:v>-1.8824174</c:v>
                      </c:pt>
                      <c:pt idx="59">
                        <c:v>-2.3577889999999999</c:v>
                      </c:pt>
                      <c:pt idx="60">
                        <c:v>-3.8344295000000002</c:v>
                      </c:pt>
                      <c:pt idx="61">
                        <c:v>1.5249866999999999</c:v>
                      </c:pt>
                      <c:pt idx="62">
                        <c:v>-1.5646774000000001</c:v>
                      </c:pt>
                      <c:pt idx="63">
                        <c:v>2.0619385000000001</c:v>
                      </c:pt>
                      <c:pt idx="64">
                        <c:v>9.5408925999999994</c:v>
                      </c:pt>
                      <c:pt idx="65">
                        <c:v>20.143930000000001</c:v>
                      </c:pt>
                      <c:pt idx="66">
                        <c:v>11.70604</c:v>
                      </c:pt>
                      <c:pt idx="67">
                        <c:v>11.318883</c:v>
                      </c:pt>
                      <c:pt idx="68">
                        <c:v>10.806492</c:v>
                      </c:pt>
                      <c:pt idx="69">
                        <c:v>11.853785999999999</c:v>
                      </c:pt>
                      <c:pt idx="70">
                        <c:v>15.31645</c:v>
                      </c:pt>
                      <c:pt idx="71">
                        <c:v>5.2405318999999997</c:v>
                      </c:pt>
                      <c:pt idx="72">
                        <c:v>-0.38897103</c:v>
                      </c:pt>
                      <c:pt idx="73">
                        <c:v>6.4337119999999999</c:v>
                      </c:pt>
                      <c:pt idx="74">
                        <c:v>-1.0241442999999999</c:v>
                      </c:pt>
                      <c:pt idx="75">
                        <c:v>-4.1692099999999996</c:v>
                      </c:pt>
                      <c:pt idx="76">
                        <c:v>-3.4891814999999999</c:v>
                      </c:pt>
                      <c:pt idx="77">
                        <c:v>-4.9838538000000003</c:v>
                      </c:pt>
                      <c:pt idx="78">
                        <c:v>-4.2378011000000004</c:v>
                      </c:pt>
                      <c:pt idx="79">
                        <c:v>-5.4500060000000001</c:v>
                      </c:pt>
                      <c:pt idx="80">
                        <c:v>-5.6755161000000003</c:v>
                      </c:pt>
                      <c:pt idx="81">
                        <c:v>-5.120635</c:v>
                      </c:pt>
                      <c:pt idx="82">
                        <c:v>-6.4206485999999998</c:v>
                      </c:pt>
                      <c:pt idx="83">
                        <c:v>-6.4215498000000002</c:v>
                      </c:pt>
                      <c:pt idx="84">
                        <c:v>-6.6202582999999997</c:v>
                      </c:pt>
                      <c:pt idx="85">
                        <c:v>-6.4027938999999998</c:v>
                      </c:pt>
                      <c:pt idx="86">
                        <c:v>-5.6884531999999997</c:v>
                      </c:pt>
                      <c:pt idx="87">
                        <c:v>-5.4295954999999996</c:v>
                      </c:pt>
                      <c:pt idx="88">
                        <c:v>-5.2350459000000003</c:v>
                      </c:pt>
                      <c:pt idx="89">
                        <c:v>-4.4752641000000004</c:v>
                      </c:pt>
                      <c:pt idx="90">
                        <c:v>-3.5129926</c:v>
                      </c:pt>
                      <c:pt idx="91">
                        <c:v>-3.354244</c:v>
                      </c:pt>
                      <c:pt idx="92">
                        <c:v>-2.7376561000000001</c:v>
                      </c:pt>
                      <c:pt idx="93">
                        <c:v>-1.8702629</c:v>
                      </c:pt>
                      <c:pt idx="94">
                        <c:v>-0.61887466999999996</c:v>
                      </c:pt>
                      <c:pt idx="95">
                        <c:v>-1.6105102</c:v>
                      </c:pt>
                      <c:pt idx="96">
                        <c:v>-1.3154583</c:v>
                      </c:pt>
                      <c:pt idx="97">
                        <c:v>-1.9823169</c:v>
                      </c:pt>
                      <c:pt idx="98">
                        <c:v>-7.4914508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DA-48F5-BFF9-8B5962EAC0B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rnd"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'IP3'!$X$5:$X$103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8.5816326530612006</c:v>
                      </c:pt>
                      <c:pt idx="2">
                        <c:v>9.1632653061223994</c:v>
                      </c:pt>
                      <c:pt idx="3">
                        <c:v>9.7448979591837013</c:v>
                      </c:pt>
                      <c:pt idx="4">
                        <c:v>10.326530612245001</c:v>
                      </c:pt>
                      <c:pt idx="5">
                        <c:v>10.908163265305999</c:v>
                      </c:pt>
                      <c:pt idx="6">
                        <c:v>11.489795918367001</c:v>
                      </c:pt>
                      <c:pt idx="7">
                        <c:v>12.071428571429001</c:v>
                      </c:pt>
                      <c:pt idx="8">
                        <c:v>12.653061224489999</c:v>
                      </c:pt>
                      <c:pt idx="9">
                        <c:v>13.234693877551001</c:v>
                      </c:pt>
                      <c:pt idx="10">
                        <c:v>13.816326530611999</c:v>
                      </c:pt>
                      <c:pt idx="11">
                        <c:v>14.397959183673001</c:v>
                      </c:pt>
                      <c:pt idx="12">
                        <c:v>14.979591836735</c:v>
                      </c:pt>
                      <c:pt idx="13">
                        <c:v>15.561224489796</c:v>
                      </c:pt>
                      <c:pt idx="14">
                        <c:v>16.142857142857</c:v>
                      </c:pt>
                      <c:pt idx="15">
                        <c:v>16.724489795918</c:v>
                      </c:pt>
                      <c:pt idx="16">
                        <c:v>17.306122448979998</c:v>
                      </c:pt>
                      <c:pt idx="17">
                        <c:v>17.887755102041002</c:v>
                      </c:pt>
                      <c:pt idx="18">
                        <c:v>18.469387755102002</c:v>
                      </c:pt>
                      <c:pt idx="19">
                        <c:v>19.051020408162998</c:v>
                      </c:pt>
                      <c:pt idx="20">
                        <c:v>19.632653061223998</c:v>
                      </c:pt>
                      <c:pt idx="21">
                        <c:v>20.214285714286</c:v>
                      </c:pt>
                      <c:pt idx="22">
                        <c:v>20.795918367346999</c:v>
                      </c:pt>
                      <c:pt idx="23">
                        <c:v>21.377551020407999</c:v>
                      </c:pt>
                      <c:pt idx="24">
                        <c:v>21.959183673469003</c:v>
                      </c:pt>
                      <c:pt idx="25">
                        <c:v>22.540816326530997</c:v>
                      </c:pt>
                      <c:pt idx="26">
                        <c:v>23.122448979592001</c:v>
                      </c:pt>
                      <c:pt idx="27">
                        <c:v>23.704081632653001</c:v>
                      </c:pt>
                      <c:pt idx="28">
                        <c:v>24.285714285714</c:v>
                      </c:pt>
                      <c:pt idx="29">
                        <c:v>24.867346938776002</c:v>
                      </c:pt>
                      <c:pt idx="30">
                        <c:v>25.448979591837002</c:v>
                      </c:pt>
                      <c:pt idx="31">
                        <c:v>26.030612244897998</c:v>
                      </c:pt>
                      <c:pt idx="32">
                        <c:v>26.612244897958998</c:v>
                      </c:pt>
                      <c:pt idx="33">
                        <c:v>27.193877551020002</c:v>
                      </c:pt>
                      <c:pt idx="34">
                        <c:v>27.775510204082</c:v>
                      </c:pt>
                      <c:pt idx="35">
                        <c:v>28.357142857143003</c:v>
                      </c:pt>
                      <c:pt idx="36">
                        <c:v>28.938775510204</c:v>
                      </c:pt>
                      <c:pt idx="37">
                        <c:v>29.520408163265</c:v>
                      </c:pt>
                      <c:pt idx="38">
                        <c:v>30.102040816327001</c:v>
                      </c:pt>
                      <c:pt idx="39">
                        <c:v>30.683673469388001</c:v>
                      </c:pt>
                      <c:pt idx="40">
                        <c:v>31.265306122449001</c:v>
                      </c:pt>
                      <c:pt idx="41">
                        <c:v>31.846938775509997</c:v>
                      </c:pt>
                      <c:pt idx="42">
                        <c:v>32.428571428570997</c:v>
                      </c:pt>
                      <c:pt idx="43">
                        <c:v>33.010204081632999</c:v>
                      </c:pt>
                      <c:pt idx="44">
                        <c:v>33.591836734693999</c:v>
                      </c:pt>
                      <c:pt idx="45">
                        <c:v>34.173469387754999</c:v>
                      </c:pt>
                      <c:pt idx="46">
                        <c:v>34.755102040815999</c:v>
                      </c:pt>
                      <c:pt idx="47">
                        <c:v>35.336734693878</c:v>
                      </c:pt>
                      <c:pt idx="48">
                        <c:v>35.918367346939</c:v>
                      </c:pt>
                      <c:pt idx="49">
                        <c:v>36.5</c:v>
                      </c:pt>
                      <c:pt idx="50">
                        <c:v>37.081632653061</c:v>
                      </c:pt>
                      <c:pt idx="51">
                        <c:v>37.663265306122</c:v>
                      </c:pt>
                      <c:pt idx="52">
                        <c:v>38.244897959184001</c:v>
                      </c:pt>
                      <c:pt idx="53">
                        <c:v>38.826530612245001</c:v>
                      </c:pt>
                      <c:pt idx="54">
                        <c:v>39.408163265306001</c:v>
                      </c:pt>
                      <c:pt idx="55">
                        <c:v>39.989795918366994</c:v>
                      </c:pt>
                      <c:pt idx="56">
                        <c:v>40.571428571429003</c:v>
                      </c:pt>
                      <c:pt idx="57">
                        <c:v>41.153061224489996</c:v>
                      </c:pt>
                      <c:pt idx="58">
                        <c:v>41.734693877551003</c:v>
                      </c:pt>
                      <c:pt idx="59">
                        <c:v>42.316326530612002</c:v>
                      </c:pt>
                      <c:pt idx="60">
                        <c:v>42.897959183672995</c:v>
                      </c:pt>
                      <c:pt idx="61">
                        <c:v>43.479591836735004</c:v>
                      </c:pt>
                      <c:pt idx="62">
                        <c:v>44.061224489795997</c:v>
                      </c:pt>
                      <c:pt idx="63">
                        <c:v>44.642857142857004</c:v>
                      </c:pt>
                      <c:pt idx="64">
                        <c:v>45.224489795917997</c:v>
                      </c:pt>
                      <c:pt idx="65">
                        <c:v>45.806122448980005</c:v>
                      </c:pt>
                      <c:pt idx="66">
                        <c:v>46.387755102040998</c:v>
                      </c:pt>
                      <c:pt idx="67">
                        <c:v>46.969387755101998</c:v>
                      </c:pt>
                      <c:pt idx="68">
                        <c:v>47.551020408163005</c:v>
                      </c:pt>
                      <c:pt idx="69">
                        <c:v>48.132653061223998</c:v>
                      </c:pt>
                      <c:pt idx="70">
                        <c:v>48.714285714286007</c:v>
                      </c:pt>
                      <c:pt idx="71">
                        <c:v>49.295918367346999</c:v>
                      </c:pt>
                      <c:pt idx="72">
                        <c:v>49.877551020407999</c:v>
                      </c:pt>
                      <c:pt idx="73">
                        <c:v>50.459183673468999</c:v>
                      </c:pt>
                      <c:pt idx="74">
                        <c:v>51.040816326531001</c:v>
                      </c:pt>
                      <c:pt idx="75">
                        <c:v>51.622448979592001</c:v>
                      </c:pt>
                      <c:pt idx="76">
                        <c:v>52.204081632653001</c:v>
                      </c:pt>
                      <c:pt idx="77">
                        <c:v>52.785714285713993</c:v>
                      </c:pt>
                      <c:pt idx="78">
                        <c:v>53.367346938776002</c:v>
                      </c:pt>
                      <c:pt idx="79">
                        <c:v>53.948979591836995</c:v>
                      </c:pt>
                      <c:pt idx="80">
                        <c:v>54.530612244898002</c:v>
                      </c:pt>
                      <c:pt idx="81">
                        <c:v>55.112244897959002</c:v>
                      </c:pt>
                      <c:pt idx="82">
                        <c:v>55.693877551019995</c:v>
                      </c:pt>
                      <c:pt idx="83">
                        <c:v>56.275510204082003</c:v>
                      </c:pt>
                      <c:pt idx="84">
                        <c:v>56.857142857142996</c:v>
                      </c:pt>
                      <c:pt idx="85">
                        <c:v>57.438775510204003</c:v>
                      </c:pt>
                      <c:pt idx="86">
                        <c:v>58.020408163264996</c:v>
                      </c:pt>
                      <c:pt idx="87">
                        <c:v>58.602040816327005</c:v>
                      </c:pt>
                      <c:pt idx="88">
                        <c:v>59.183673469387998</c:v>
                      </c:pt>
                      <c:pt idx="89">
                        <c:v>59.765306122448997</c:v>
                      </c:pt>
                      <c:pt idx="90">
                        <c:v>60.346938775510004</c:v>
                      </c:pt>
                      <c:pt idx="91">
                        <c:v>60.928571428570997</c:v>
                      </c:pt>
                      <c:pt idx="92">
                        <c:v>61.510204081633006</c:v>
                      </c:pt>
                      <c:pt idx="93">
                        <c:v>62.091836734693999</c:v>
                      </c:pt>
                      <c:pt idx="94">
                        <c:v>62.673469387754999</c:v>
                      </c:pt>
                      <c:pt idx="95">
                        <c:v>63.255102040815999</c:v>
                      </c:pt>
                      <c:pt idx="96">
                        <c:v>63.836734693878</c:v>
                      </c:pt>
                      <c:pt idx="97">
                        <c:v>64.418367346939007</c:v>
                      </c:pt>
                      <c:pt idx="98">
                        <c:v>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'IP3'!$Y$5:$Y$103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-8.4559517</c:v>
                      </c:pt>
                      <c:pt idx="1">
                        <c:v>-7.5093794000000003</c:v>
                      </c:pt>
                      <c:pt idx="2">
                        <c:v>-8.2675456999999994</c:v>
                      </c:pt>
                      <c:pt idx="3">
                        <c:v>-7.7270330999999999</c:v>
                      </c:pt>
                      <c:pt idx="4">
                        <c:v>-5.3645258</c:v>
                      </c:pt>
                      <c:pt idx="5">
                        <c:v>-5.4603038000000002</c:v>
                      </c:pt>
                      <c:pt idx="6">
                        <c:v>-7.3735284999999999</c:v>
                      </c:pt>
                      <c:pt idx="7">
                        <c:v>-5.4763755999999999</c:v>
                      </c:pt>
                      <c:pt idx="8">
                        <c:v>-7.9138184000000003</c:v>
                      </c:pt>
                      <c:pt idx="9">
                        <c:v>-7.2171788000000001</c:v>
                      </c:pt>
                      <c:pt idx="10">
                        <c:v>-8.4826107000000004</c:v>
                      </c:pt>
                      <c:pt idx="11">
                        <c:v>-10.673992</c:v>
                      </c:pt>
                      <c:pt idx="12">
                        <c:v>-3.1743302</c:v>
                      </c:pt>
                      <c:pt idx="13">
                        <c:v>-4.6829090000000004</c:v>
                      </c:pt>
                      <c:pt idx="14">
                        <c:v>-1.3591257000000001</c:v>
                      </c:pt>
                      <c:pt idx="15">
                        <c:v>-5.2111010999999996</c:v>
                      </c:pt>
                      <c:pt idx="16">
                        <c:v>-7.6787175999999997</c:v>
                      </c:pt>
                      <c:pt idx="17">
                        <c:v>-7.6863460999999997</c:v>
                      </c:pt>
                      <c:pt idx="18">
                        <c:v>-6.9256649000000001</c:v>
                      </c:pt>
                      <c:pt idx="19">
                        <c:v>-4.1339024999999996</c:v>
                      </c:pt>
                      <c:pt idx="20">
                        <c:v>-0.42201181999999998</c:v>
                      </c:pt>
                      <c:pt idx="21">
                        <c:v>11.546393999999999</c:v>
                      </c:pt>
                      <c:pt idx="22">
                        <c:v>12.237441</c:v>
                      </c:pt>
                      <c:pt idx="23">
                        <c:v>12.807809000000001</c:v>
                      </c:pt>
                      <c:pt idx="24">
                        <c:v>20.485233000000001</c:v>
                      </c:pt>
                      <c:pt idx="25">
                        <c:v>14.76549</c:v>
                      </c:pt>
                      <c:pt idx="26">
                        <c:v>14.393254000000001</c:v>
                      </c:pt>
                      <c:pt idx="27">
                        <c:v>12.520220999999999</c:v>
                      </c:pt>
                      <c:pt idx="28">
                        <c:v>11.511480000000001</c:v>
                      </c:pt>
                      <c:pt idx="29">
                        <c:v>8.7450161000000008</c:v>
                      </c:pt>
                      <c:pt idx="30">
                        <c:v>8.0742512000000008</c:v>
                      </c:pt>
                      <c:pt idx="31">
                        <c:v>8.3390006999999997</c:v>
                      </c:pt>
                      <c:pt idx="32">
                        <c:v>10.061037000000001</c:v>
                      </c:pt>
                      <c:pt idx="33">
                        <c:v>9.5266456999999996</c:v>
                      </c:pt>
                      <c:pt idx="34">
                        <c:v>7.5998054000000002</c:v>
                      </c:pt>
                      <c:pt idx="35">
                        <c:v>0.95549499999999998</c:v>
                      </c:pt>
                      <c:pt idx="36">
                        <c:v>-0.73701167000000001</c:v>
                      </c:pt>
                      <c:pt idx="37">
                        <c:v>-3.2369162999999999</c:v>
                      </c:pt>
                      <c:pt idx="38">
                        <c:v>-1.547912</c:v>
                      </c:pt>
                      <c:pt idx="39">
                        <c:v>-4.7854605000000001</c:v>
                      </c:pt>
                      <c:pt idx="40">
                        <c:v>-5.1343584</c:v>
                      </c:pt>
                      <c:pt idx="41">
                        <c:v>-3.3884989999999999</c:v>
                      </c:pt>
                      <c:pt idx="42">
                        <c:v>-3.1714044000000001</c:v>
                      </c:pt>
                      <c:pt idx="43">
                        <c:v>0.30945869999999998</c:v>
                      </c:pt>
                      <c:pt idx="44">
                        <c:v>-1.4697811999999999</c:v>
                      </c:pt>
                      <c:pt idx="45">
                        <c:v>4.0604329000000003</c:v>
                      </c:pt>
                      <c:pt idx="46">
                        <c:v>20.246254</c:v>
                      </c:pt>
                      <c:pt idx="47">
                        <c:v>9.6292361999999994</c:v>
                      </c:pt>
                      <c:pt idx="48">
                        <c:v>10.154567</c:v>
                      </c:pt>
                      <c:pt idx="49">
                        <c:v>9.6316977000000001</c:v>
                      </c:pt>
                      <c:pt idx="50">
                        <c:v>13.896853</c:v>
                      </c:pt>
                      <c:pt idx="51">
                        <c:v>3.4229314</c:v>
                      </c:pt>
                      <c:pt idx="52">
                        <c:v>-0.97155594999999995</c:v>
                      </c:pt>
                      <c:pt idx="53">
                        <c:v>-2.5727806000000002</c:v>
                      </c:pt>
                      <c:pt idx="54">
                        <c:v>-5.5443715999999998</c:v>
                      </c:pt>
                      <c:pt idx="55">
                        <c:v>-5.7790417999999999</c:v>
                      </c:pt>
                      <c:pt idx="56">
                        <c:v>-6.4494103999999997</c:v>
                      </c:pt>
                      <c:pt idx="57">
                        <c:v>-6.7571668999999996</c:v>
                      </c:pt>
                      <c:pt idx="58">
                        <c:v>-6.1780472</c:v>
                      </c:pt>
                      <c:pt idx="59">
                        <c:v>-6.1510711000000002</c:v>
                      </c:pt>
                      <c:pt idx="60">
                        <c:v>-6.2891488000000004</c:v>
                      </c:pt>
                      <c:pt idx="61">
                        <c:v>-5.3659105</c:v>
                      </c:pt>
                      <c:pt idx="62">
                        <c:v>-5.9610380999999997</c:v>
                      </c:pt>
                      <c:pt idx="63">
                        <c:v>-5.1605229000000001</c:v>
                      </c:pt>
                      <c:pt idx="64">
                        <c:v>-4.1423091999999997</c:v>
                      </c:pt>
                      <c:pt idx="65">
                        <c:v>-3.5369177000000001</c:v>
                      </c:pt>
                      <c:pt idx="66">
                        <c:v>-2.8146931999999998</c:v>
                      </c:pt>
                      <c:pt idx="67">
                        <c:v>-2.7137598999999999</c:v>
                      </c:pt>
                      <c:pt idx="68">
                        <c:v>-2.2576323</c:v>
                      </c:pt>
                      <c:pt idx="69">
                        <c:v>-2.8101872999999999</c:v>
                      </c:pt>
                      <c:pt idx="70">
                        <c:v>-3.2437961</c:v>
                      </c:pt>
                      <c:pt idx="71">
                        <c:v>-4.3988341999999996</c:v>
                      </c:pt>
                      <c:pt idx="72">
                        <c:v>-5.1978435999999997</c:v>
                      </c:pt>
                      <c:pt idx="73">
                        <c:v>-4.1610621999999999</c:v>
                      </c:pt>
                      <c:pt idx="74">
                        <c:v>-5.3957972999999999</c:v>
                      </c:pt>
                      <c:pt idx="75">
                        <c:v>-5.8653044999999997</c:v>
                      </c:pt>
                      <c:pt idx="76">
                        <c:v>-6.1188431000000003</c:v>
                      </c:pt>
                      <c:pt idx="77">
                        <c:v>-6.0097088999999997</c:v>
                      </c:pt>
                      <c:pt idx="78">
                        <c:v>-6.1720572000000002</c:v>
                      </c:pt>
                      <c:pt idx="79">
                        <c:v>-6.4167494999999999</c:v>
                      </c:pt>
                      <c:pt idx="80">
                        <c:v>-6.6108269999999996</c:v>
                      </c:pt>
                      <c:pt idx="81">
                        <c:v>-6.3909330000000004</c:v>
                      </c:pt>
                      <c:pt idx="82">
                        <c:v>-5.9705032999999998</c:v>
                      </c:pt>
                      <c:pt idx="83">
                        <c:v>-6.3203582999999997</c:v>
                      </c:pt>
                      <c:pt idx="84">
                        <c:v>-7.7749857999999996</c:v>
                      </c:pt>
                      <c:pt idx="85">
                        <c:v>-3.9096598999999999</c:v>
                      </c:pt>
                      <c:pt idx="86">
                        <c:v>-5.5006614000000003</c:v>
                      </c:pt>
                      <c:pt idx="87">
                        <c:v>0.19171919000000001</c:v>
                      </c:pt>
                      <c:pt idx="88">
                        <c:v>-6.3117561000000002</c:v>
                      </c:pt>
                      <c:pt idx="89">
                        <c:v>-6.3496490000000003</c:v>
                      </c:pt>
                      <c:pt idx="90">
                        <c:v>-3.6204059000000002</c:v>
                      </c:pt>
                      <c:pt idx="91">
                        <c:v>-3.0911217</c:v>
                      </c:pt>
                      <c:pt idx="92">
                        <c:v>-5.5061011000000004</c:v>
                      </c:pt>
                      <c:pt idx="93">
                        <c:v>-3.1972491999999999</c:v>
                      </c:pt>
                      <c:pt idx="94">
                        <c:v>-4.2943153000000001</c:v>
                      </c:pt>
                      <c:pt idx="95">
                        <c:v>-0.70483028999999997</c:v>
                      </c:pt>
                      <c:pt idx="96">
                        <c:v>-9.3381948000000001</c:v>
                      </c:pt>
                      <c:pt idx="97">
                        <c:v>-8.5086241000000005</c:v>
                      </c:pt>
                      <c:pt idx="98">
                        <c:v>-7.7187481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03-40B1-AF1F-23513702EFC9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913945107241791"/>
          <c:y val="0.61362423447069114"/>
          <c:w val="0.19632951264612125"/>
          <c:h val="0.1886242344706911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477675977556737"/>
          <c:y val="5.07054673721340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2591498979294256E-2"/>
          <c:w val="0.76542713682528862"/>
          <c:h val="0.7266560950714493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'IP3'!$AM$2</c:f>
              <c:strCache>
                <c:ptCount val="1"/>
                <c:pt idx="0">
                  <c:v>+13dBm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'IP3'!$AM$5:$AM$103</c:f>
              <c:numCache>
                <c:formatCode>General</c:formatCode>
                <c:ptCount val="99"/>
                <c:pt idx="0">
                  <c:v>-7.7712048999999999</c:v>
                </c:pt>
                <c:pt idx="1">
                  <c:v>-14.126583999999999</c:v>
                </c:pt>
                <c:pt idx="2">
                  <c:v>-8.8441638999999999</c:v>
                </c:pt>
                <c:pt idx="3">
                  <c:v>-1.8866423000000001</c:v>
                </c:pt>
                <c:pt idx="4">
                  <c:v>-3.7469956999999998</c:v>
                </c:pt>
                <c:pt idx="5">
                  <c:v>-10.691392</c:v>
                </c:pt>
                <c:pt idx="6">
                  <c:v>-9.3147268000000008</c:v>
                </c:pt>
                <c:pt idx="7">
                  <c:v>-10.458386000000001</c:v>
                </c:pt>
                <c:pt idx="8">
                  <c:v>-0.49726900000000002</c:v>
                </c:pt>
                <c:pt idx="9">
                  <c:v>13.005163</c:v>
                </c:pt>
                <c:pt idx="10">
                  <c:v>15.702360000000001</c:v>
                </c:pt>
                <c:pt idx="11">
                  <c:v>20.958379999999998</c:v>
                </c:pt>
                <c:pt idx="12">
                  <c:v>26.521912</c:v>
                </c:pt>
                <c:pt idx="13">
                  <c:v>20.858673</c:v>
                </c:pt>
                <c:pt idx="14">
                  <c:v>22.776188000000001</c:v>
                </c:pt>
                <c:pt idx="15">
                  <c:v>20.9193</c:v>
                </c:pt>
                <c:pt idx="16">
                  <c:v>22.344273000000001</c:v>
                </c:pt>
                <c:pt idx="17">
                  <c:v>19.205631</c:v>
                </c:pt>
                <c:pt idx="18">
                  <c:v>17.404627000000001</c:v>
                </c:pt>
                <c:pt idx="19">
                  <c:v>17.361805</c:v>
                </c:pt>
                <c:pt idx="20">
                  <c:v>17.974820999999999</c:v>
                </c:pt>
                <c:pt idx="21">
                  <c:v>15.25643</c:v>
                </c:pt>
                <c:pt idx="22">
                  <c:v>13.996176999999999</c:v>
                </c:pt>
                <c:pt idx="23">
                  <c:v>14.977485</c:v>
                </c:pt>
                <c:pt idx="24">
                  <c:v>13.740966999999999</c:v>
                </c:pt>
                <c:pt idx="25">
                  <c:v>14.224296000000001</c:v>
                </c:pt>
                <c:pt idx="26">
                  <c:v>13.489623999999999</c:v>
                </c:pt>
                <c:pt idx="27">
                  <c:v>15.821159</c:v>
                </c:pt>
                <c:pt idx="28">
                  <c:v>19.856190000000002</c:v>
                </c:pt>
                <c:pt idx="29">
                  <c:v>21.076542</c:v>
                </c:pt>
                <c:pt idx="30">
                  <c:v>16.732921999999999</c:v>
                </c:pt>
                <c:pt idx="31">
                  <c:v>17.682507999999999</c:v>
                </c:pt>
                <c:pt idx="32">
                  <c:v>20.418759999999999</c:v>
                </c:pt>
                <c:pt idx="33">
                  <c:v>20.837769000000002</c:v>
                </c:pt>
                <c:pt idx="34">
                  <c:v>25.038328</c:v>
                </c:pt>
                <c:pt idx="35">
                  <c:v>20.897051000000001</c:v>
                </c:pt>
                <c:pt idx="36">
                  <c:v>21.423887000000001</c:v>
                </c:pt>
                <c:pt idx="37">
                  <c:v>22.413585999999999</c:v>
                </c:pt>
                <c:pt idx="38">
                  <c:v>22.808733</c:v>
                </c:pt>
                <c:pt idx="39">
                  <c:v>22.682119</c:v>
                </c:pt>
                <c:pt idx="40">
                  <c:v>21.337152</c:v>
                </c:pt>
                <c:pt idx="41">
                  <c:v>22.197165999999999</c:v>
                </c:pt>
                <c:pt idx="42">
                  <c:v>23.263615000000001</c:v>
                </c:pt>
                <c:pt idx="43">
                  <c:v>21.197082999999999</c:v>
                </c:pt>
                <c:pt idx="44">
                  <c:v>20.169713999999999</c:v>
                </c:pt>
                <c:pt idx="45">
                  <c:v>21.381577</c:v>
                </c:pt>
                <c:pt idx="46">
                  <c:v>18.806725</c:v>
                </c:pt>
                <c:pt idx="47">
                  <c:v>22.232642999999999</c:v>
                </c:pt>
                <c:pt idx="48">
                  <c:v>22.044426000000001</c:v>
                </c:pt>
                <c:pt idx="49">
                  <c:v>24.747036000000001</c:v>
                </c:pt>
                <c:pt idx="50">
                  <c:v>28.628837999999998</c:v>
                </c:pt>
                <c:pt idx="51">
                  <c:v>24.239262</c:v>
                </c:pt>
                <c:pt idx="52">
                  <c:v>28.090316999999999</c:v>
                </c:pt>
                <c:pt idx="53">
                  <c:v>30.313803</c:v>
                </c:pt>
                <c:pt idx="54">
                  <c:v>22.795909999999999</c:v>
                </c:pt>
                <c:pt idx="55">
                  <c:v>22.529624999999999</c:v>
                </c:pt>
                <c:pt idx="56">
                  <c:v>26.169941000000001</c:v>
                </c:pt>
                <c:pt idx="57">
                  <c:v>20.893684</c:v>
                </c:pt>
                <c:pt idx="58">
                  <c:v>23.934775999999999</c:v>
                </c:pt>
                <c:pt idx="59">
                  <c:v>23.070435</c:v>
                </c:pt>
                <c:pt idx="60">
                  <c:v>22.052873999999999</c:v>
                </c:pt>
                <c:pt idx="61">
                  <c:v>20.999609</c:v>
                </c:pt>
                <c:pt idx="62">
                  <c:v>19.970469999999999</c:v>
                </c:pt>
                <c:pt idx="63">
                  <c:v>21.560089000000001</c:v>
                </c:pt>
                <c:pt idx="64">
                  <c:v>20.263157</c:v>
                </c:pt>
                <c:pt idx="65">
                  <c:v>18.993293999999999</c:v>
                </c:pt>
                <c:pt idx="66">
                  <c:v>18.466175</c:v>
                </c:pt>
                <c:pt idx="67">
                  <c:v>19.404646</c:v>
                </c:pt>
                <c:pt idx="68">
                  <c:v>17.487580999999999</c:v>
                </c:pt>
                <c:pt idx="69">
                  <c:v>20.36702</c:v>
                </c:pt>
                <c:pt idx="70">
                  <c:v>17.032126999999999</c:v>
                </c:pt>
                <c:pt idx="71">
                  <c:v>14.962399</c:v>
                </c:pt>
                <c:pt idx="72">
                  <c:v>18.443235000000001</c:v>
                </c:pt>
                <c:pt idx="73">
                  <c:v>15.949161</c:v>
                </c:pt>
                <c:pt idx="74">
                  <c:v>19.779897999999999</c:v>
                </c:pt>
                <c:pt idx="75">
                  <c:v>20.327942</c:v>
                </c:pt>
                <c:pt idx="76">
                  <c:v>16.929715999999999</c:v>
                </c:pt>
                <c:pt idx="77">
                  <c:v>18.906139</c:v>
                </c:pt>
                <c:pt idx="78">
                  <c:v>18.339417000000001</c:v>
                </c:pt>
                <c:pt idx="79">
                  <c:v>23.194834</c:v>
                </c:pt>
                <c:pt idx="80">
                  <c:v>22.088148</c:v>
                </c:pt>
                <c:pt idx="81">
                  <c:v>22.980639</c:v>
                </c:pt>
                <c:pt idx="82">
                  <c:v>24.157655999999999</c:v>
                </c:pt>
                <c:pt idx="83">
                  <c:v>22.527224</c:v>
                </c:pt>
                <c:pt idx="84">
                  <c:v>20.393695999999998</c:v>
                </c:pt>
                <c:pt idx="85">
                  <c:v>24.300442</c:v>
                </c:pt>
                <c:pt idx="86">
                  <c:v>18.876289</c:v>
                </c:pt>
                <c:pt idx="87">
                  <c:v>18.064796000000001</c:v>
                </c:pt>
                <c:pt idx="88">
                  <c:v>17.453527000000001</c:v>
                </c:pt>
                <c:pt idx="89">
                  <c:v>19.782586999999999</c:v>
                </c:pt>
                <c:pt idx="90">
                  <c:v>14.156423</c:v>
                </c:pt>
                <c:pt idx="91">
                  <c:v>14.103965000000001</c:v>
                </c:pt>
                <c:pt idx="92">
                  <c:v>16.798275</c:v>
                </c:pt>
                <c:pt idx="93">
                  <c:v>4.6955213999999996</c:v>
                </c:pt>
                <c:pt idx="94">
                  <c:v>6.3770356000000001</c:v>
                </c:pt>
                <c:pt idx="95">
                  <c:v>10.638489</c:v>
                </c:pt>
                <c:pt idx="96">
                  <c:v>9.4423676000000007</c:v>
                </c:pt>
                <c:pt idx="97">
                  <c:v>10.243354</c:v>
                </c:pt>
                <c:pt idx="98">
                  <c:v>-7.6227545999999993E-2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+11dBm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'IP3'!$AP$5:$AP$103</c:f>
              <c:numCache>
                <c:formatCode>General</c:formatCode>
                <c:ptCount val="99"/>
                <c:pt idx="0">
                  <c:v>-6.6524758000000004</c:v>
                </c:pt>
                <c:pt idx="1">
                  <c:v>-7.8321848000000003</c:v>
                </c:pt>
                <c:pt idx="2">
                  <c:v>-7.7921494999999998</c:v>
                </c:pt>
                <c:pt idx="3">
                  <c:v>-8.9897565999999998</c:v>
                </c:pt>
                <c:pt idx="4">
                  <c:v>-4.1882272</c:v>
                </c:pt>
                <c:pt idx="5">
                  <c:v>-5.7114010000000004</c:v>
                </c:pt>
                <c:pt idx="6">
                  <c:v>-4.4495009999999997</c:v>
                </c:pt>
                <c:pt idx="7">
                  <c:v>-6.9290909999999997</c:v>
                </c:pt>
                <c:pt idx="8">
                  <c:v>-5.1941880999999999</c:v>
                </c:pt>
                <c:pt idx="9">
                  <c:v>2.1726755999999998</c:v>
                </c:pt>
                <c:pt idx="10">
                  <c:v>11.31869</c:v>
                </c:pt>
                <c:pt idx="11">
                  <c:v>16.949473999999999</c:v>
                </c:pt>
                <c:pt idx="12">
                  <c:v>18.867483</c:v>
                </c:pt>
                <c:pt idx="13">
                  <c:v>18.277687</c:v>
                </c:pt>
                <c:pt idx="14">
                  <c:v>21.539728</c:v>
                </c:pt>
                <c:pt idx="15">
                  <c:v>21.780058</c:v>
                </c:pt>
                <c:pt idx="16">
                  <c:v>23.269784999999999</c:v>
                </c:pt>
                <c:pt idx="17">
                  <c:v>21.214428000000002</c:v>
                </c:pt>
                <c:pt idx="18">
                  <c:v>17.658815000000001</c:v>
                </c:pt>
                <c:pt idx="19">
                  <c:v>16.044998</c:v>
                </c:pt>
                <c:pt idx="20">
                  <c:v>16.449905000000001</c:v>
                </c:pt>
                <c:pt idx="21">
                  <c:v>14.794463</c:v>
                </c:pt>
                <c:pt idx="22">
                  <c:v>13.173697000000001</c:v>
                </c:pt>
                <c:pt idx="23">
                  <c:v>13.208885</c:v>
                </c:pt>
                <c:pt idx="24">
                  <c:v>11.890696</c:v>
                </c:pt>
                <c:pt idx="25">
                  <c:v>13.219678</c:v>
                </c:pt>
                <c:pt idx="26">
                  <c:v>12.632785</c:v>
                </c:pt>
                <c:pt idx="27">
                  <c:v>14.831168</c:v>
                </c:pt>
                <c:pt idx="28">
                  <c:v>17.951242000000001</c:v>
                </c:pt>
                <c:pt idx="29">
                  <c:v>18.425314</c:v>
                </c:pt>
                <c:pt idx="30">
                  <c:v>16.898475999999999</c:v>
                </c:pt>
                <c:pt idx="31">
                  <c:v>24.799005999999999</c:v>
                </c:pt>
                <c:pt idx="32">
                  <c:v>17.602938000000002</c:v>
                </c:pt>
                <c:pt idx="33">
                  <c:v>20.487932000000001</c:v>
                </c:pt>
                <c:pt idx="34">
                  <c:v>25.920942</c:v>
                </c:pt>
                <c:pt idx="35">
                  <c:v>19.354503999999999</c:v>
                </c:pt>
                <c:pt idx="36">
                  <c:v>15.783011</c:v>
                </c:pt>
                <c:pt idx="37">
                  <c:v>18.086387999999999</c:v>
                </c:pt>
                <c:pt idx="38">
                  <c:v>21.166439</c:v>
                </c:pt>
                <c:pt idx="39">
                  <c:v>19.759063999999999</c:v>
                </c:pt>
                <c:pt idx="40">
                  <c:v>16.843616000000001</c:v>
                </c:pt>
                <c:pt idx="41">
                  <c:v>17.094963</c:v>
                </c:pt>
                <c:pt idx="42">
                  <c:v>20.372271999999999</c:v>
                </c:pt>
                <c:pt idx="43">
                  <c:v>17.947962</c:v>
                </c:pt>
                <c:pt idx="44">
                  <c:v>17.004534</c:v>
                </c:pt>
                <c:pt idx="45">
                  <c:v>16.37734</c:v>
                </c:pt>
                <c:pt idx="46">
                  <c:v>13.234780000000001</c:v>
                </c:pt>
                <c:pt idx="47">
                  <c:v>17.508713</c:v>
                </c:pt>
                <c:pt idx="48">
                  <c:v>16.020659999999999</c:v>
                </c:pt>
                <c:pt idx="49">
                  <c:v>20.275794999999999</c:v>
                </c:pt>
                <c:pt idx="50">
                  <c:v>22.842334999999999</c:v>
                </c:pt>
                <c:pt idx="51">
                  <c:v>23.600383999999998</c:v>
                </c:pt>
                <c:pt idx="52">
                  <c:v>24.978370999999999</c:v>
                </c:pt>
                <c:pt idx="53">
                  <c:v>26.927199999999999</c:v>
                </c:pt>
                <c:pt idx="54">
                  <c:v>22.172561999999999</c:v>
                </c:pt>
                <c:pt idx="55">
                  <c:v>21.368223</c:v>
                </c:pt>
                <c:pt idx="56">
                  <c:v>24.164213</c:v>
                </c:pt>
                <c:pt idx="57">
                  <c:v>19.848042</c:v>
                </c:pt>
                <c:pt idx="58">
                  <c:v>23.920725000000001</c:v>
                </c:pt>
                <c:pt idx="59">
                  <c:v>19.505244999999999</c:v>
                </c:pt>
                <c:pt idx="60">
                  <c:v>19.747865999999998</c:v>
                </c:pt>
                <c:pt idx="61">
                  <c:v>17.322945000000001</c:v>
                </c:pt>
                <c:pt idx="62">
                  <c:v>17.455881000000002</c:v>
                </c:pt>
                <c:pt idx="63">
                  <c:v>18.779651999999999</c:v>
                </c:pt>
                <c:pt idx="64">
                  <c:v>16.958787999999998</c:v>
                </c:pt>
                <c:pt idx="65">
                  <c:v>16.634193</c:v>
                </c:pt>
                <c:pt idx="66">
                  <c:v>16.601479999999999</c:v>
                </c:pt>
                <c:pt idx="67">
                  <c:v>16.431314</c:v>
                </c:pt>
                <c:pt idx="68">
                  <c:v>15.650935</c:v>
                </c:pt>
                <c:pt idx="69">
                  <c:v>18.265749</c:v>
                </c:pt>
                <c:pt idx="70">
                  <c:v>16.962745999999999</c:v>
                </c:pt>
                <c:pt idx="71">
                  <c:v>14.730896</c:v>
                </c:pt>
                <c:pt idx="72">
                  <c:v>19.247005000000001</c:v>
                </c:pt>
                <c:pt idx="73">
                  <c:v>18.409030999999999</c:v>
                </c:pt>
                <c:pt idx="74">
                  <c:v>20.698820000000001</c:v>
                </c:pt>
                <c:pt idx="75">
                  <c:v>20.479986</c:v>
                </c:pt>
                <c:pt idx="76">
                  <c:v>17.778987999999998</c:v>
                </c:pt>
                <c:pt idx="77">
                  <c:v>18.449116</c:v>
                </c:pt>
                <c:pt idx="78">
                  <c:v>19.86553</c:v>
                </c:pt>
                <c:pt idx="79">
                  <c:v>22.830385</c:v>
                </c:pt>
                <c:pt idx="80">
                  <c:v>25.736498000000001</c:v>
                </c:pt>
                <c:pt idx="81">
                  <c:v>24.537852999999998</c:v>
                </c:pt>
                <c:pt idx="82">
                  <c:v>24.639046</c:v>
                </c:pt>
                <c:pt idx="83">
                  <c:v>22.222034000000001</c:v>
                </c:pt>
                <c:pt idx="84">
                  <c:v>20.796309999999998</c:v>
                </c:pt>
                <c:pt idx="85">
                  <c:v>23.403009000000001</c:v>
                </c:pt>
                <c:pt idx="86">
                  <c:v>19.321117000000001</c:v>
                </c:pt>
                <c:pt idx="87">
                  <c:v>17.871441000000001</c:v>
                </c:pt>
                <c:pt idx="88">
                  <c:v>18.125699999999998</c:v>
                </c:pt>
                <c:pt idx="89">
                  <c:v>15.476526</c:v>
                </c:pt>
                <c:pt idx="90">
                  <c:v>7.9986300000000004</c:v>
                </c:pt>
                <c:pt idx="91">
                  <c:v>0.85954540999999995</c:v>
                </c:pt>
                <c:pt idx="92">
                  <c:v>1.9442855999999999</c:v>
                </c:pt>
                <c:pt idx="93">
                  <c:v>-5.0673589999999997</c:v>
                </c:pt>
                <c:pt idx="94">
                  <c:v>-5.1226034</c:v>
                </c:pt>
                <c:pt idx="95">
                  <c:v>-5.0423989000000002</c:v>
                </c:pt>
                <c:pt idx="96">
                  <c:v>-4.2055429999999996</c:v>
                </c:pt>
                <c:pt idx="97">
                  <c:v>-3.5132672999999999</c:v>
                </c:pt>
                <c:pt idx="98">
                  <c:v>-4.2153372999999998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ser>
          <c:idx val="3"/>
          <c:order val="3"/>
          <c:tx>
            <c:strRef>
              <c:f>'IP3'!$AS$2</c:f>
              <c:strCache>
                <c:ptCount val="1"/>
                <c:pt idx="0">
                  <c:v>+9dBm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'IP3'!$AS$5:$AS$103</c:f>
              <c:numCache>
                <c:formatCode>General</c:formatCode>
                <c:ptCount val="99"/>
                <c:pt idx="0">
                  <c:v>-6.3670802000000002</c:v>
                </c:pt>
                <c:pt idx="1">
                  <c:v>-8.8897160999999993</c:v>
                </c:pt>
                <c:pt idx="2">
                  <c:v>-10.369735</c:v>
                </c:pt>
                <c:pt idx="3">
                  <c:v>-11.692409</c:v>
                </c:pt>
                <c:pt idx="4">
                  <c:v>-6.5167522</c:v>
                </c:pt>
                <c:pt idx="5">
                  <c:v>-9.4556093000000008</c:v>
                </c:pt>
                <c:pt idx="6">
                  <c:v>-5.4742470000000001</c:v>
                </c:pt>
                <c:pt idx="7">
                  <c:v>-14.907890999999999</c:v>
                </c:pt>
                <c:pt idx="8">
                  <c:v>-9.5543221999999997</c:v>
                </c:pt>
                <c:pt idx="9">
                  <c:v>-9.1816815999999992</c:v>
                </c:pt>
                <c:pt idx="10">
                  <c:v>-5.5284386000000003</c:v>
                </c:pt>
                <c:pt idx="11">
                  <c:v>5.5798550000000002</c:v>
                </c:pt>
                <c:pt idx="12">
                  <c:v>16.165043000000001</c:v>
                </c:pt>
                <c:pt idx="13">
                  <c:v>20.514272999999999</c:v>
                </c:pt>
                <c:pt idx="14">
                  <c:v>21.749956000000001</c:v>
                </c:pt>
                <c:pt idx="15">
                  <c:v>21.062329999999999</c:v>
                </c:pt>
                <c:pt idx="16">
                  <c:v>21.810392</c:v>
                </c:pt>
                <c:pt idx="17">
                  <c:v>21.979009999999999</c:v>
                </c:pt>
                <c:pt idx="18">
                  <c:v>18.907796999999999</c:v>
                </c:pt>
                <c:pt idx="19">
                  <c:v>15.069749</c:v>
                </c:pt>
                <c:pt idx="20">
                  <c:v>15.305974000000001</c:v>
                </c:pt>
                <c:pt idx="21">
                  <c:v>14.165658000000001</c:v>
                </c:pt>
                <c:pt idx="22">
                  <c:v>12.363429999999999</c:v>
                </c:pt>
                <c:pt idx="23">
                  <c:v>12.167214</c:v>
                </c:pt>
                <c:pt idx="24">
                  <c:v>11.314848</c:v>
                </c:pt>
                <c:pt idx="25">
                  <c:v>13.597772000000001</c:v>
                </c:pt>
                <c:pt idx="26">
                  <c:v>12.960303</c:v>
                </c:pt>
                <c:pt idx="27">
                  <c:v>14.971487</c:v>
                </c:pt>
                <c:pt idx="28">
                  <c:v>16.240407999999999</c:v>
                </c:pt>
                <c:pt idx="29">
                  <c:v>16.899225000000001</c:v>
                </c:pt>
                <c:pt idx="30">
                  <c:v>18.723998999999999</c:v>
                </c:pt>
                <c:pt idx="31">
                  <c:v>18.994738000000002</c:v>
                </c:pt>
                <c:pt idx="32">
                  <c:v>17.207204999999998</c:v>
                </c:pt>
                <c:pt idx="33">
                  <c:v>20.160740000000001</c:v>
                </c:pt>
                <c:pt idx="34">
                  <c:v>25.756471999999999</c:v>
                </c:pt>
                <c:pt idx="35">
                  <c:v>18.767824000000001</c:v>
                </c:pt>
                <c:pt idx="36">
                  <c:v>14.903827</c:v>
                </c:pt>
                <c:pt idx="37">
                  <c:v>15.121945999999999</c:v>
                </c:pt>
                <c:pt idx="38">
                  <c:v>17.706112000000001</c:v>
                </c:pt>
                <c:pt idx="39">
                  <c:v>14.776928</c:v>
                </c:pt>
                <c:pt idx="40">
                  <c:v>13.508100000000001</c:v>
                </c:pt>
                <c:pt idx="41">
                  <c:v>12.596989000000001</c:v>
                </c:pt>
                <c:pt idx="42">
                  <c:v>12.833326</c:v>
                </c:pt>
                <c:pt idx="43">
                  <c:v>17.293880000000001</c:v>
                </c:pt>
                <c:pt idx="44">
                  <c:v>7.5852380000000004</c:v>
                </c:pt>
                <c:pt idx="45">
                  <c:v>8.7826985999999998</c:v>
                </c:pt>
                <c:pt idx="46">
                  <c:v>5.2806848999999998</c:v>
                </c:pt>
                <c:pt idx="47">
                  <c:v>12.717805</c:v>
                </c:pt>
                <c:pt idx="48">
                  <c:v>11.990601</c:v>
                </c:pt>
                <c:pt idx="49">
                  <c:v>13.214221999999999</c:v>
                </c:pt>
                <c:pt idx="50">
                  <c:v>17.191986</c:v>
                </c:pt>
                <c:pt idx="51">
                  <c:v>18.471615</c:v>
                </c:pt>
                <c:pt idx="52">
                  <c:v>20.378767</c:v>
                </c:pt>
                <c:pt idx="53">
                  <c:v>21.525113999999999</c:v>
                </c:pt>
                <c:pt idx="54">
                  <c:v>20.782140999999999</c:v>
                </c:pt>
                <c:pt idx="55">
                  <c:v>19.338303</c:v>
                </c:pt>
                <c:pt idx="56">
                  <c:v>17.660430999999999</c:v>
                </c:pt>
                <c:pt idx="57">
                  <c:v>16.639809</c:v>
                </c:pt>
                <c:pt idx="58">
                  <c:v>17.816110999999999</c:v>
                </c:pt>
                <c:pt idx="59">
                  <c:v>15.175271</c:v>
                </c:pt>
                <c:pt idx="60">
                  <c:v>15.074987</c:v>
                </c:pt>
                <c:pt idx="61">
                  <c:v>13.112984000000001</c:v>
                </c:pt>
                <c:pt idx="62">
                  <c:v>13.790353</c:v>
                </c:pt>
                <c:pt idx="63">
                  <c:v>16.125859999999999</c:v>
                </c:pt>
                <c:pt idx="64">
                  <c:v>12.401979000000001</c:v>
                </c:pt>
                <c:pt idx="65">
                  <c:v>10.914555</c:v>
                </c:pt>
                <c:pt idx="66">
                  <c:v>10.543025999999999</c:v>
                </c:pt>
                <c:pt idx="67">
                  <c:v>15.153152</c:v>
                </c:pt>
                <c:pt idx="68">
                  <c:v>9.2655858999999996</c:v>
                </c:pt>
                <c:pt idx="69">
                  <c:v>10.102777</c:v>
                </c:pt>
                <c:pt idx="70">
                  <c:v>4.9391445999999997</c:v>
                </c:pt>
                <c:pt idx="71">
                  <c:v>20.396584000000001</c:v>
                </c:pt>
                <c:pt idx="72">
                  <c:v>15.408587000000001</c:v>
                </c:pt>
                <c:pt idx="73">
                  <c:v>5.0590754000000002</c:v>
                </c:pt>
                <c:pt idx="74">
                  <c:v>18.656320999999998</c:v>
                </c:pt>
                <c:pt idx="75">
                  <c:v>16.036787</c:v>
                </c:pt>
                <c:pt idx="76">
                  <c:v>16.173777000000001</c:v>
                </c:pt>
                <c:pt idx="77">
                  <c:v>18.034651</c:v>
                </c:pt>
                <c:pt idx="78">
                  <c:v>14.817107999999999</c:v>
                </c:pt>
                <c:pt idx="79">
                  <c:v>19.435934</c:v>
                </c:pt>
                <c:pt idx="80">
                  <c:v>19.638348000000001</c:v>
                </c:pt>
                <c:pt idx="81">
                  <c:v>18.979838999999998</c:v>
                </c:pt>
                <c:pt idx="82">
                  <c:v>21.185044999999999</c:v>
                </c:pt>
                <c:pt idx="83">
                  <c:v>20.717780999999999</c:v>
                </c:pt>
                <c:pt idx="84">
                  <c:v>20.775105</c:v>
                </c:pt>
                <c:pt idx="85">
                  <c:v>18.115065000000001</c:v>
                </c:pt>
                <c:pt idx="86">
                  <c:v>14.054736</c:v>
                </c:pt>
                <c:pt idx="87">
                  <c:v>13.453760000000001</c:v>
                </c:pt>
                <c:pt idx="88">
                  <c:v>15.285606</c:v>
                </c:pt>
                <c:pt idx="89">
                  <c:v>0.14733396000000001</c:v>
                </c:pt>
                <c:pt idx="90">
                  <c:v>-4.0638857000000002</c:v>
                </c:pt>
                <c:pt idx="91">
                  <c:v>-5.1501780000000004</c:v>
                </c:pt>
                <c:pt idx="92">
                  <c:v>-5.0392999999999999</c:v>
                </c:pt>
                <c:pt idx="93">
                  <c:v>-6.2430982999999998</c:v>
                </c:pt>
                <c:pt idx="94">
                  <c:v>-7.1659088000000004</c:v>
                </c:pt>
                <c:pt idx="95">
                  <c:v>-7.1214665999999998</c:v>
                </c:pt>
                <c:pt idx="96">
                  <c:v>-5.1693110000000004</c:v>
                </c:pt>
                <c:pt idx="97">
                  <c:v>-6.7415047000000001</c:v>
                </c:pt>
                <c:pt idx="98">
                  <c:v>-7.5311731999999996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44-4FCF-B507-FB2C7832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'IP3'!$AJ$2</c15:sqref>
                        </c15:formulaRef>
                      </c:ext>
                    </c:extLst>
                    <c:strCache>
                      <c:ptCount val="1"/>
                      <c:pt idx="0">
                        <c:v>+15dBm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'IP3'!$AI$5:$AI$103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8.5816326530612006</c:v>
                      </c:pt>
                      <c:pt idx="2">
                        <c:v>9.1632653061223994</c:v>
                      </c:pt>
                      <c:pt idx="3">
                        <c:v>9.7448979591837013</c:v>
                      </c:pt>
                      <c:pt idx="4">
                        <c:v>10.326530612245001</c:v>
                      </c:pt>
                      <c:pt idx="5">
                        <c:v>10.908163265305999</c:v>
                      </c:pt>
                      <c:pt idx="6">
                        <c:v>11.489795918367001</c:v>
                      </c:pt>
                      <c:pt idx="7">
                        <c:v>12.071428571429001</c:v>
                      </c:pt>
                      <c:pt idx="8">
                        <c:v>12.653061224489999</c:v>
                      </c:pt>
                      <c:pt idx="9">
                        <c:v>13.234693877551001</c:v>
                      </c:pt>
                      <c:pt idx="10">
                        <c:v>13.816326530611999</c:v>
                      </c:pt>
                      <c:pt idx="11">
                        <c:v>14.397959183673001</c:v>
                      </c:pt>
                      <c:pt idx="12">
                        <c:v>14.979591836735</c:v>
                      </c:pt>
                      <c:pt idx="13">
                        <c:v>15.561224489796</c:v>
                      </c:pt>
                      <c:pt idx="14">
                        <c:v>16.142857142857</c:v>
                      </c:pt>
                      <c:pt idx="15">
                        <c:v>16.724489795918</c:v>
                      </c:pt>
                      <c:pt idx="16">
                        <c:v>17.306122448979998</c:v>
                      </c:pt>
                      <c:pt idx="17">
                        <c:v>17.887755102041002</c:v>
                      </c:pt>
                      <c:pt idx="18">
                        <c:v>18.469387755102002</c:v>
                      </c:pt>
                      <c:pt idx="19">
                        <c:v>19.051020408162998</c:v>
                      </c:pt>
                      <c:pt idx="20">
                        <c:v>19.632653061223998</c:v>
                      </c:pt>
                      <c:pt idx="21">
                        <c:v>20.214285714286</c:v>
                      </c:pt>
                      <c:pt idx="22">
                        <c:v>20.795918367346999</c:v>
                      </c:pt>
                      <c:pt idx="23">
                        <c:v>21.377551020407999</c:v>
                      </c:pt>
                      <c:pt idx="24">
                        <c:v>21.959183673469003</c:v>
                      </c:pt>
                      <c:pt idx="25">
                        <c:v>22.540816326530997</c:v>
                      </c:pt>
                      <c:pt idx="26">
                        <c:v>23.122448979592001</c:v>
                      </c:pt>
                      <c:pt idx="27">
                        <c:v>23.704081632653001</c:v>
                      </c:pt>
                      <c:pt idx="28">
                        <c:v>24.285714285714</c:v>
                      </c:pt>
                      <c:pt idx="29">
                        <c:v>24.867346938776002</c:v>
                      </c:pt>
                      <c:pt idx="30">
                        <c:v>25.448979591837002</c:v>
                      </c:pt>
                      <c:pt idx="31">
                        <c:v>26.030612244897998</c:v>
                      </c:pt>
                      <c:pt idx="32">
                        <c:v>26.612244897958998</c:v>
                      </c:pt>
                      <c:pt idx="33">
                        <c:v>27.193877551020002</c:v>
                      </c:pt>
                      <c:pt idx="34">
                        <c:v>27.775510204082</c:v>
                      </c:pt>
                      <c:pt idx="35">
                        <c:v>28.357142857143003</c:v>
                      </c:pt>
                      <c:pt idx="36">
                        <c:v>28.938775510204</c:v>
                      </c:pt>
                      <c:pt idx="37">
                        <c:v>29.520408163265</c:v>
                      </c:pt>
                      <c:pt idx="38">
                        <c:v>30.102040816327001</c:v>
                      </c:pt>
                      <c:pt idx="39">
                        <c:v>30.683673469388001</c:v>
                      </c:pt>
                      <c:pt idx="40">
                        <c:v>31.265306122449001</c:v>
                      </c:pt>
                      <c:pt idx="41">
                        <c:v>31.846938775509997</c:v>
                      </c:pt>
                      <c:pt idx="42">
                        <c:v>32.428571428570997</c:v>
                      </c:pt>
                      <c:pt idx="43">
                        <c:v>33.010204081632999</c:v>
                      </c:pt>
                      <c:pt idx="44">
                        <c:v>33.591836734693999</c:v>
                      </c:pt>
                      <c:pt idx="45">
                        <c:v>34.173469387754999</c:v>
                      </c:pt>
                      <c:pt idx="46">
                        <c:v>34.755102040815999</c:v>
                      </c:pt>
                      <c:pt idx="47">
                        <c:v>35.336734693878</c:v>
                      </c:pt>
                      <c:pt idx="48">
                        <c:v>35.918367346939</c:v>
                      </c:pt>
                      <c:pt idx="49">
                        <c:v>36.5</c:v>
                      </c:pt>
                      <c:pt idx="50">
                        <c:v>37.081632653061</c:v>
                      </c:pt>
                      <c:pt idx="51">
                        <c:v>37.663265306122</c:v>
                      </c:pt>
                      <c:pt idx="52">
                        <c:v>38.244897959184001</c:v>
                      </c:pt>
                      <c:pt idx="53">
                        <c:v>38.826530612245001</c:v>
                      </c:pt>
                      <c:pt idx="54">
                        <c:v>39.408163265306001</c:v>
                      </c:pt>
                      <c:pt idx="55">
                        <c:v>39.989795918366994</c:v>
                      </c:pt>
                      <c:pt idx="56">
                        <c:v>40.571428571429003</c:v>
                      </c:pt>
                      <c:pt idx="57">
                        <c:v>41.153061224489996</c:v>
                      </c:pt>
                      <c:pt idx="58">
                        <c:v>41.734693877551003</c:v>
                      </c:pt>
                      <c:pt idx="59">
                        <c:v>42.316326530612002</c:v>
                      </c:pt>
                      <c:pt idx="60">
                        <c:v>42.897959183672995</c:v>
                      </c:pt>
                      <c:pt idx="61">
                        <c:v>43.479591836735004</c:v>
                      </c:pt>
                      <c:pt idx="62">
                        <c:v>44.061224489795997</c:v>
                      </c:pt>
                      <c:pt idx="63">
                        <c:v>44.642857142857004</c:v>
                      </c:pt>
                      <c:pt idx="64">
                        <c:v>45.224489795917997</c:v>
                      </c:pt>
                      <c:pt idx="65">
                        <c:v>45.806122448980005</c:v>
                      </c:pt>
                      <c:pt idx="66">
                        <c:v>46.387755102040998</c:v>
                      </c:pt>
                      <c:pt idx="67">
                        <c:v>46.969387755101998</c:v>
                      </c:pt>
                      <c:pt idx="68">
                        <c:v>47.551020408163005</c:v>
                      </c:pt>
                      <c:pt idx="69">
                        <c:v>48.132653061223998</c:v>
                      </c:pt>
                      <c:pt idx="70">
                        <c:v>48.714285714286007</c:v>
                      </c:pt>
                      <c:pt idx="71">
                        <c:v>49.295918367346999</c:v>
                      </c:pt>
                      <c:pt idx="72">
                        <c:v>49.877551020407999</c:v>
                      </c:pt>
                      <c:pt idx="73">
                        <c:v>50.459183673468999</c:v>
                      </c:pt>
                      <c:pt idx="74">
                        <c:v>51.040816326531001</c:v>
                      </c:pt>
                      <c:pt idx="75">
                        <c:v>51.622448979592001</c:v>
                      </c:pt>
                      <c:pt idx="76">
                        <c:v>52.204081632653001</c:v>
                      </c:pt>
                      <c:pt idx="77">
                        <c:v>52.785714285713993</c:v>
                      </c:pt>
                      <c:pt idx="78">
                        <c:v>53.367346938776002</c:v>
                      </c:pt>
                      <c:pt idx="79">
                        <c:v>53.948979591836995</c:v>
                      </c:pt>
                      <c:pt idx="80">
                        <c:v>54.530612244898002</c:v>
                      </c:pt>
                      <c:pt idx="81">
                        <c:v>55.112244897959002</c:v>
                      </c:pt>
                      <c:pt idx="82">
                        <c:v>55.693877551019995</c:v>
                      </c:pt>
                      <c:pt idx="83">
                        <c:v>56.275510204082003</c:v>
                      </c:pt>
                      <c:pt idx="84">
                        <c:v>56.857142857142996</c:v>
                      </c:pt>
                      <c:pt idx="85">
                        <c:v>57.438775510204003</c:v>
                      </c:pt>
                      <c:pt idx="86">
                        <c:v>58.020408163264996</c:v>
                      </c:pt>
                      <c:pt idx="87">
                        <c:v>58.602040816327005</c:v>
                      </c:pt>
                      <c:pt idx="88">
                        <c:v>59.183673469387998</c:v>
                      </c:pt>
                      <c:pt idx="89">
                        <c:v>59.765306122448997</c:v>
                      </c:pt>
                      <c:pt idx="90">
                        <c:v>60.346938775510004</c:v>
                      </c:pt>
                      <c:pt idx="91">
                        <c:v>60.928571428570997</c:v>
                      </c:pt>
                      <c:pt idx="92">
                        <c:v>61.510204081633006</c:v>
                      </c:pt>
                      <c:pt idx="93">
                        <c:v>62.091836734693999</c:v>
                      </c:pt>
                      <c:pt idx="94">
                        <c:v>62.673469387754999</c:v>
                      </c:pt>
                      <c:pt idx="95">
                        <c:v>63.255102040815999</c:v>
                      </c:pt>
                      <c:pt idx="96">
                        <c:v>63.836734693878</c:v>
                      </c:pt>
                      <c:pt idx="97">
                        <c:v>64.418367346939007</c:v>
                      </c:pt>
                      <c:pt idx="98">
                        <c:v>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'IP3'!$AJ$5:$AJ$103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C44-4FCF-B507-FB2C7832E51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'IP3'!$AU$5:$AU$103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8.5816326530612006</c:v>
                      </c:pt>
                      <c:pt idx="2">
                        <c:v>9.1632653061223994</c:v>
                      </c:pt>
                      <c:pt idx="3">
                        <c:v>9.7448979591837013</c:v>
                      </c:pt>
                      <c:pt idx="4">
                        <c:v>10.326530612245001</c:v>
                      </c:pt>
                      <c:pt idx="5">
                        <c:v>10.908163265305999</c:v>
                      </c:pt>
                      <c:pt idx="6">
                        <c:v>11.489795918367001</c:v>
                      </c:pt>
                      <c:pt idx="7">
                        <c:v>12.071428571429001</c:v>
                      </c:pt>
                      <c:pt idx="8">
                        <c:v>12.653061224489999</c:v>
                      </c:pt>
                      <c:pt idx="9">
                        <c:v>13.234693877551001</c:v>
                      </c:pt>
                      <c:pt idx="10">
                        <c:v>13.816326530611999</c:v>
                      </c:pt>
                      <c:pt idx="11">
                        <c:v>14.397959183673001</c:v>
                      </c:pt>
                      <c:pt idx="12">
                        <c:v>14.979591836735</c:v>
                      </c:pt>
                      <c:pt idx="13">
                        <c:v>15.561224489796</c:v>
                      </c:pt>
                      <c:pt idx="14">
                        <c:v>16.142857142857</c:v>
                      </c:pt>
                      <c:pt idx="15">
                        <c:v>16.724489795918</c:v>
                      </c:pt>
                      <c:pt idx="16">
                        <c:v>17.306122448979998</c:v>
                      </c:pt>
                      <c:pt idx="17">
                        <c:v>17.887755102041002</c:v>
                      </c:pt>
                      <c:pt idx="18">
                        <c:v>18.469387755102002</c:v>
                      </c:pt>
                      <c:pt idx="19">
                        <c:v>19.051020408162998</c:v>
                      </c:pt>
                      <c:pt idx="20">
                        <c:v>19.632653061223998</c:v>
                      </c:pt>
                      <c:pt idx="21">
                        <c:v>20.214285714286</c:v>
                      </c:pt>
                      <c:pt idx="22">
                        <c:v>20.795918367346999</c:v>
                      </c:pt>
                      <c:pt idx="23">
                        <c:v>21.377551020407999</c:v>
                      </c:pt>
                      <c:pt idx="24">
                        <c:v>21.959183673469003</c:v>
                      </c:pt>
                      <c:pt idx="25">
                        <c:v>22.540816326530997</c:v>
                      </c:pt>
                      <c:pt idx="26">
                        <c:v>23.122448979592001</c:v>
                      </c:pt>
                      <c:pt idx="27">
                        <c:v>23.704081632653001</c:v>
                      </c:pt>
                      <c:pt idx="28">
                        <c:v>24.285714285714</c:v>
                      </c:pt>
                      <c:pt idx="29">
                        <c:v>24.867346938776002</c:v>
                      </c:pt>
                      <c:pt idx="30">
                        <c:v>25.448979591837002</c:v>
                      </c:pt>
                      <c:pt idx="31">
                        <c:v>26.030612244897998</c:v>
                      </c:pt>
                      <c:pt idx="32">
                        <c:v>26.612244897958998</c:v>
                      </c:pt>
                      <c:pt idx="33">
                        <c:v>27.193877551020002</c:v>
                      </c:pt>
                      <c:pt idx="34">
                        <c:v>27.775510204082</c:v>
                      </c:pt>
                      <c:pt idx="35">
                        <c:v>28.357142857143003</c:v>
                      </c:pt>
                      <c:pt idx="36">
                        <c:v>28.938775510204</c:v>
                      </c:pt>
                      <c:pt idx="37">
                        <c:v>29.520408163265</c:v>
                      </c:pt>
                      <c:pt idx="38">
                        <c:v>30.102040816327001</c:v>
                      </c:pt>
                      <c:pt idx="39">
                        <c:v>30.683673469388001</c:v>
                      </c:pt>
                      <c:pt idx="40">
                        <c:v>31.265306122449001</c:v>
                      </c:pt>
                      <c:pt idx="41">
                        <c:v>31.846938775509997</c:v>
                      </c:pt>
                      <c:pt idx="42">
                        <c:v>32.428571428570997</c:v>
                      </c:pt>
                      <c:pt idx="43">
                        <c:v>33.010204081632999</c:v>
                      </c:pt>
                      <c:pt idx="44">
                        <c:v>33.591836734693999</c:v>
                      </c:pt>
                      <c:pt idx="45">
                        <c:v>34.173469387754999</c:v>
                      </c:pt>
                      <c:pt idx="46">
                        <c:v>34.755102040815999</c:v>
                      </c:pt>
                      <c:pt idx="47">
                        <c:v>35.336734693878</c:v>
                      </c:pt>
                      <c:pt idx="48">
                        <c:v>35.918367346939</c:v>
                      </c:pt>
                      <c:pt idx="49">
                        <c:v>36.5</c:v>
                      </c:pt>
                      <c:pt idx="50">
                        <c:v>37.081632653061</c:v>
                      </c:pt>
                      <c:pt idx="51">
                        <c:v>37.663265306122</c:v>
                      </c:pt>
                      <c:pt idx="52">
                        <c:v>38.244897959184001</c:v>
                      </c:pt>
                      <c:pt idx="53">
                        <c:v>38.826530612245001</c:v>
                      </c:pt>
                      <c:pt idx="54">
                        <c:v>39.408163265306001</c:v>
                      </c:pt>
                      <c:pt idx="55">
                        <c:v>39.989795918366994</c:v>
                      </c:pt>
                      <c:pt idx="56">
                        <c:v>40.571428571429003</c:v>
                      </c:pt>
                      <c:pt idx="57">
                        <c:v>41.153061224489996</c:v>
                      </c:pt>
                      <c:pt idx="58">
                        <c:v>41.734693877551003</c:v>
                      </c:pt>
                      <c:pt idx="59">
                        <c:v>42.316326530612002</c:v>
                      </c:pt>
                      <c:pt idx="60">
                        <c:v>42.897959183672995</c:v>
                      </c:pt>
                      <c:pt idx="61">
                        <c:v>43.479591836735004</c:v>
                      </c:pt>
                      <c:pt idx="62">
                        <c:v>44.061224489795997</c:v>
                      </c:pt>
                      <c:pt idx="63">
                        <c:v>44.642857142857004</c:v>
                      </c:pt>
                      <c:pt idx="64">
                        <c:v>45.224489795917997</c:v>
                      </c:pt>
                      <c:pt idx="65">
                        <c:v>45.806122448980005</c:v>
                      </c:pt>
                      <c:pt idx="66">
                        <c:v>46.387755102040998</c:v>
                      </c:pt>
                      <c:pt idx="67">
                        <c:v>46.969387755101998</c:v>
                      </c:pt>
                      <c:pt idx="68">
                        <c:v>47.551020408163005</c:v>
                      </c:pt>
                      <c:pt idx="69">
                        <c:v>48.132653061223998</c:v>
                      </c:pt>
                      <c:pt idx="70">
                        <c:v>48.714285714286007</c:v>
                      </c:pt>
                      <c:pt idx="71">
                        <c:v>49.295918367346999</c:v>
                      </c:pt>
                      <c:pt idx="72">
                        <c:v>49.877551020407999</c:v>
                      </c:pt>
                      <c:pt idx="73">
                        <c:v>50.459183673468999</c:v>
                      </c:pt>
                      <c:pt idx="74">
                        <c:v>51.040816326531001</c:v>
                      </c:pt>
                      <c:pt idx="75">
                        <c:v>51.622448979592001</c:v>
                      </c:pt>
                      <c:pt idx="76">
                        <c:v>52.204081632653001</c:v>
                      </c:pt>
                      <c:pt idx="77">
                        <c:v>52.785714285713993</c:v>
                      </c:pt>
                      <c:pt idx="78">
                        <c:v>53.367346938776002</c:v>
                      </c:pt>
                      <c:pt idx="79">
                        <c:v>53.948979591836995</c:v>
                      </c:pt>
                      <c:pt idx="80">
                        <c:v>54.530612244898002</c:v>
                      </c:pt>
                      <c:pt idx="81">
                        <c:v>55.112244897959002</c:v>
                      </c:pt>
                      <c:pt idx="82">
                        <c:v>55.693877551019995</c:v>
                      </c:pt>
                      <c:pt idx="83">
                        <c:v>56.275510204082003</c:v>
                      </c:pt>
                      <c:pt idx="84">
                        <c:v>56.857142857142996</c:v>
                      </c:pt>
                      <c:pt idx="85">
                        <c:v>57.438775510204003</c:v>
                      </c:pt>
                      <c:pt idx="86">
                        <c:v>58.020408163264996</c:v>
                      </c:pt>
                      <c:pt idx="87">
                        <c:v>58.602040816327005</c:v>
                      </c:pt>
                      <c:pt idx="88">
                        <c:v>59.183673469387998</c:v>
                      </c:pt>
                      <c:pt idx="89">
                        <c:v>59.765306122448997</c:v>
                      </c:pt>
                      <c:pt idx="90">
                        <c:v>60.346938775510004</c:v>
                      </c:pt>
                      <c:pt idx="91">
                        <c:v>60.928571428570997</c:v>
                      </c:pt>
                      <c:pt idx="92">
                        <c:v>61.510204081633006</c:v>
                      </c:pt>
                      <c:pt idx="93">
                        <c:v>62.091836734693999</c:v>
                      </c:pt>
                      <c:pt idx="94">
                        <c:v>62.673469387754999</c:v>
                      </c:pt>
                      <c:pt idx="95">
                        <c:v>63.255102040815999</c:v>
                      </c:pt>
                      <c:pt idx="96">
                        <c:v>63.836734693878</c:v>
                      </c:pt>
                      <c:pt idx="97">
                        <c:v>64.418367346939007</c:v>
                      </c:pt>
                      <c:pt idx="98">
                        <c:v>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'IP3'!$AV$5:$AV$103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-8.4721440999999995</c:v>
                      </c:pt>
                      <c:pt idx="1">
                        <c:v>-6.5306549</c:v>
                      </c:pt>
                      <c:pt idx="2">
                        <c:v>-11.53533</c:v>
                      </c:pt>
                      <c:pt idx="3">
                        <c:v>-4.4817432999999998</c:v>
                      </c:pt>
                      <c:pt idx="4">
                        <c:v>-10.930251999999999</c:v>
                      </c:pt>
                      <c:pt idx="5">
                        <c:v>-6.5132098000000003</c:v>
                      </c:pt>
                      <c:pt idx="6">
                        <c:v>-0.34754225999999999</c:v>
                      </c:pt>
                      <c:pt idx="7">
                        <c:v>-6.1409415999999997</c:v>
                      </c:pt>
                      <c:pt idx="8">
                        <c:v>-8.7800121000000004</c:v>
                      </c:pt>
                      <c:pt idx="9">
                        <c:v>-8.5030289000000003</c:v>
                      </c:pt>
                      <c:pt idx="10">
                        <c:v>-6.8184490000000002</c:v>
                      </c:pt>
                      <c:pt idx="11">
                        <c:v>-3.1697950000000001</c:v>
                      </c:pt>
                      <c:pt idx="12">
                        <c:v>2.2730551000000001</c:v>
                      </c:pt>
                      <c:pt idx="13">
                        <c:v>11.996093999999999</c:v>
                      </c:pt>
                      <c:pt idx="14">
                        <c:v>17.650122</c:v>
                      </c:pt>
                      <c:pt idx="15">
                        <c:v>19.253592999999999</c:v>
                      </c:pt>
                      <c:pt idx="16">
                        <c:v>22.163532</c:v>
                      </c:pt>
                      <c:pt idx="17">
                        <c:v>21.447365000000001</c:v>
                      </c:pt>
                      <c:pt idx="18">
                        <c:v>19.044281000000002</c:v>
                      </c:pt>
                      <c:pt idx="19">
                        <c:v>14.704537999999999</c:v>
                      </c:pt>
                      <c:pt idx="20">
                        <c:v>14.652547999999999</c:v>
                      </c:pt>
                      <c:pt idx="21">
                        <c:v>13.795339999999999</c:v>
                      </c:pt>
                      <c:pt idx="22">
                        <c:v>12.40469</c:v>
                      </c:pt>
                      <c:pt idx="23">
                        <c:v>12.234515</c:v>
                      </c:pt>
                      <c:pt idx="24">
                        <c:v>11.633931</c:v>
                      </c:pt>
                      <c:pt idx="25">
                        <c:v>14.413188</c:v>
                      </c:pt>
                      <c:pt idx="26">
                        <c:v>13.145681</c:v>
                      </c:pt>
                      <c:pt idx="27">
                        <c:v>14.95435</c:v>
                      </c:pt>
                      <c:pt idx="28">
                        <c:v>14.605976</c:v>
                      </c:pt>
                      <c:pt idx="29">
                        <c:v>13.947226000000001</c:v>
                      </c:pt>
                      <c:pt idx="30">
                        <c:v>16.371981000000002</c:v>
                      </c:pt>
                      <c:pt idx="31">
                        <c:v>16.491399999999999</c:v>
                      </c:pt>
                      <c:pt idx="32">
                        <c:v>14.977682</c:v>
                      </c:pt>
                      <c:pt idx="33">
                        <c:v>16.941400999999999</c:v>
                      </c:pt>
                      <c:pt idx="34">
                        <c:v>18.340778</c:v>
                      </c:pt>
                      <c:pt idx="35">
                        <c:v>17.371634</c:v>
                      </c:pt>
                      <c:pt idx="36">
                        <c:v>14.620164000000001</c:v>
                      </c:pt>
                      <c:pt idx="37">
                        <c:v>22.258144000000001</c:v>
                      </c:pt>
                      <c:pt idx="38">
                        <c:v>14.894133999999999</c:v>
                      </c:pt>
                      <c:pt idx="39">
                        <c:v>3.2180377999999998</c:v>
                      </c:pt>
                      <c:pt idx="40">
                        <c:v>-3.2281213000000003E-2</c:v>
                      </c:pt>
                      <c:pt idx="41">
                        <c:v>-0.15603384000000001</c:v>
                      </c:pt>
                      <c:pt idx="42">
                        <c:v>-1.876897</c:v>
                      </c:pt>
                      <c:pt idx="43">
                        <c:v>-1.3238951000000001</c:v>
                      </c:pt>
                      <c:pt idx="44">
                        <c:v>-3.7676954</c:v>
                      </c:pt>
                      <c:pt idx="45">
                        <c:v>-3.7005526999999998</c:v>
                      </c:pt>
                      <c:pt idx="46">
                        <c:v>-4.4689813000000003</c:v>
                      </c:pt>
                      <c:pt idx="47">
                        <c:v>-1.1627647000000001</c:v>
                      </c:pt>
                      <c:pt idx="48">
                        <c:v>-2.3217061000000001</c:v>
                      </c:pt>
                      <c:pt idx="49">
                        <c:v>3.8759758</c:v>
                      </c:pt>
                      <c:pt idx="50">
                        <c:v>11.517942</c:v>
                      </c:pt>
                      <c:pt idx="51">
                        <c:v>13.582807000000001</c:v>
                      </c:pt>
                      <c:pt idx="52">
                        <c:v>14.78429</c:v>
                      </c:pt>
                      <c:pt idx="53">
                        <c:v>15.054116</c:v>
                      </c:pt>
                      <c:pt idx="54">
                        <c:v>15.925875</c:v>
                      </c:pt>
                      <c:pt idx="55">
                        <c:v>15.259406</c:v>
                      </c:pt>
                      <c:pt idx="56">
                        <c:v>13.735836000000001</c:v>
                      </c:pt>
                      <c:pt idx="57">
                        <c:v>11.79848</c:v>
                      </c:pt>
                      <c:pt idx="58">
                        <c:v>10.828286</c:v>
                      </c:pt>
                      <c:pt idx="59">
                        <c:v>9.7425861000000005</c:v>
                      </c:pt>
                      <c:pt idx="60">
                        <c:v>13.383418000000001</c:v>
                      </c:pt>
                      <c:pt idx="61">
                        <c:v>1.4692297999999999</c:v>
                      </c:pt>
                      <c:pt idx="62">
                        <c:v>6.2105516999999999</c:v>
                      </c:pt>
                      <c:pt idx="63">
                        <c:v>17.211493999999998</c:v>
                      </c:pt>
                      <c:pt idx="64">
                        <c:v>-1.1723009</c:v>
                      </c:pt>
                      <c:pt idx="65">
                        <c:v>-3.3029090999999999</c:v>
                      </c:pt>
                      <c:pt idx="66">
                        <c:v>-3.5031403999999999</c:v>
                      </c:pt>
                      <c:pt idx="67">
                        <c:v>-2.9579217</c:v>
                      </c:pt>
                      <c:pt idx="68">
                        <c:v>-3.7786740999999999</c:v>
                      </c:pt>
                      <c:pt idx="69">
                        <c:v>-3.5165535999999999</c:v>
                      </c:pt>
                      <c:pt idx="70">
                        <c:v>-4.5468739999999999</c:v>
                      </c:pt>
                      <c:pt idx="71">
                        <c:v>-2.4194144999999998</c:v>
                      </c:pt>
                      <c:pt idx="72">
                        <c:v>1.2354653</c:v>
                      </c:pt>
                      <c:pt idx="73">
                        <c:v>-4.3803158</c:v>
                      </c:pt>
                      <c:pt idx="74">
                        <c:v>-1.8653603999999999</c:v>
                      </c:pt>
                      <c:pt idx="75">
                        <c:v>-1.9933242</c:v>
                      </c:pt>
                      <c:pt idx="76">
                        <c:v>1.3345075</c:v>
                      </c:pt>
                      <c:pt idx="77">
                        <c:v>3.3002414999999998</c:v>
                      </c:pt>
                      <c:pt idx="78">
                        <c:v>-2.2494903000000002</c:v>
                      </c:pt>
                      <c:pt idx="79">
                        <c:v>12.440777000000001</c:v>
                      </c:pt>
                      <c:pt idx="80">
                        <c:v>5.2409138999999998</c:v>
                      </c:pt>
                      <c:pt idx="81">
                        <c:v>7.0134645000000004</c:v>
                      </c:pt>
                      <c:pt idx="82">
                        <c:v>14.064539999999999</c:v>
                      </c:pt>
                      <c:pt idx="83">
                        <c:v>13.206519</c:v>
                      </c:pt>
                      <c:pt idx="84">
                        <c:v>12.293227999999999</c:v>
                      </c:pt>
                      <c:pt idx="85">
                        <c:v>9.1597033000000003</c:v>
                      </c:pt>
                      <c:pt idx="86">
                        <c:v>-0.85616797</c:v>
                      </c:pt>
                      <c:pt idx="87">
                        <c:v>0.13135260000000001</c:v>
                      </c:pt>
                      <c:pt idx="88">
                        <c:v>-2.6822295</c:v>
                      </c:pt>
                      <c:pt idx="89">
                        <c:v>-5.0100894</c:v>
                      </c:pt>
                      <c:pt idx="90">
                        <c:v>-5.8326545000000003</c:v>
                      </c:pt>
                      <c:pt idx="91">
                        <c:v>-7.6664618999999998</c:v>
                      </c:pt>
                      <c:pt idx="92">
                        <c:v>-7.7108129999999999</c:v>
                      </c:pt>
                      <c:pt idx="93">
                        <c:v>-9.5224743000000007</c:v>
                      </c:pt>
                      <c:pt idx="94">
                        <c:v>-7.8477854999999996</c:v>
                      </c:pt>
                      <c:pt idx="95">
                        <c:v>-13.243114</c:v>
                      </c:pt>
                      <c:pt idx="96">
                        <c:v>-5.3684778</c:v>
                      </c:pt>
                      <c:pt idx="97">
                        <c:v>-9.6335964000000001</c:v>
                      </c:pt>
                      <c:pt idx="98">
                        <c:v>-5.8649396999999999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44-4FCF-B507-FB2C7832E51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rnd"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'IP3'!$AX$5:$AX$103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8.5816326530612006</c:v>
                      </c:pt>
                      <c:pt idx="2">
                        <c:v>9.1632653061223994</c:v>
                      </c:pt>
                      <c:pt idx="3">
                        <c:v>9.7448979591837013</c:v>
                      </c:pt>
                      <c:pt idx="4">
                        <c:v>10.326530612245001</c:v>
                      </c:pt>
                      <c:pt idx="5">
                        <c:v>10.908163265305999</c:v>
                      </c:pt>
                      <c:pt idx="6">
                        <c:v>11.489795918367001</c:v>
                      </c:pt>
                      <c:pt idx="7">
                        <c:v>12.071428571429001</c:v>
                      </c:pt>
                      <c:pt idx="8">
                        <c:v>12.653061224489999</c:v>
                      </c:pt>
                      <c:pt idx="9">
                        <c:v>13.234693877551001</c:v>
                      </c:pt>
                      <c:pt idx="10">
                        <c:v>13.816326530611999</c:v>
                      </c:pt>
                      <c:pt idx="11">
                        <c:v>14.397959183673001</c:v>
                      </c:pt>
                      <c:pt idx="12">
                        <c:v>14.979591836735</c:v>
                      </c:pt>
                      <c:pt idx="13">
                        <c:v>15.561224489796</c:v>
                      </c:pt>
                      <c:pt idx="14">
                        <c:v>16.142857142857</c:v>
                      </c:pt>
                      <c:pt idx="15">
                        <c:v>16.724489795918</c:v>
                      </c:pt>
                      <c:pt idx="16">
                        <c:v>17.306122448979998</c:v>
                      </c:pt>
                      <c:pt idx="17">
                        <c:v>17.887755102041002</c:v>
                      </c:pt>
                      <c:pt idx="18">
                        <c:v>18.469387755102002</c:v>
                      </c:pt>
                      <c:pt idx="19">
                        <c:v>19.051020408162998</c:v>
                      </c:pt>
                      <c:pt idx="20">
                        <c:v>19.632653061223998</c:v>
                      </c:pt>
                      <c:pt idx="21">
                        <c:v>20.214285714286</c:v>
                      </c:pt>
                      <c:pt idx="22">
                        <c:v>20.795918367346999</c:v>
                      </c:pt>
                      <c:pt idx="23">
                        <c:v>21.377551020407999</c:v>
                      </c:pt>
                      <c:pt idx="24">
                        <c:v>21.959183673469003</c:v>
                      </c:pt>
                      <c:pt idx="25">
                        <c:v>22.540816326530997</c:v>
                      </c:pt>
                      <c:pt idx="26">
                        <c:v>23.122448979592001</c:v>
                      </c:pt>
                      <c:pt idx="27">
                        <c:v>23.704081632653001</c:v>
                      </c:pt>
                      <c:pt idx="28">
                        <c:v>24.285714285714</c:v>
                      </c:pt>
                      <c:pt idx="29">
                        <c:v>24.867346938776002</c:v>
                      </c:pt>
                      <c:pt idx="30">
                        <c:v>25.448979591837002</c:v>
                      </c:pt>
                      <c:pt idx="31">
                        <c:v>26.030612244897998</c:v>
                      </c:pt>
                      <c:pt idx="32">
                        <c:v>26.612244897958998</c:v>
                      </c:pt>
                      <c:pt idx="33">
                        <c:v>27.193877551020002</c:v>
                      </c:pt>
                      <c:pt idx="34">
                        <c:v>27.775510204082</c:v>
                      </c:pt>
                      <c:pt idx="35">
                        <c:v>28.357142857143003</c:v>
                      </c:pt>
                      <c:pt idx="36">
                        <c:v>28.938775510204</c:v>
                      </c:pt>
                      <c:pt idx="37">
                        <c:v>29.520408163265</c:v>
                      </c:pt>
                      <c:pt idx="38">
                        <c:v>30.102040816327001</c:v>
                      </c:pt>
                      <c:pt idx="39">
                        <c:v>30.683673469388001</c:v>
                      </c:pt>
                      <c:pt idx="40">
                        <c:v>31.265306122449001</c:v>
                      </c:pt>
                      <c:pt idx="41">
                        <c:v>31.846938775509997</c:v>
                      </c:pt>
                      <c:pt idx="42">
                        <c:v>32.428571428570997</c:v>
                      </c:pt>
                      <c:pt idx="43">
                        <c:v>33.010204081632999</c:v>
                      </c:pt>
                      <c:pt idx="44">
                        <c:v>33.591836734693999</c:v>
                      </c:pt>
                      <c:pt idx="45">
                        <c:v>34.173469387754999</c:v>
                      </c:pt>
                      <c:pt idx="46">
                        <c:v>34.755102040815999</c:v>
                      </c:pt>
                      <c:pt idx="47">
                        <c:v>35.336734693878</c:v>
                      </c:pt>
                      <c:pt idx="48">
                        <c:v>35.918367346939</c:v>
                      </c:pt>
                      <c:pt idx="49">
                        <c:v>36.5</c:v>
                      </c:pt>
                      <c:pt idx="50">
                        <c:v>37.081632653061</c:v>
                      </c:pt>
                      <c:pt idx="51">
                        <c:v>37.663265306122</c:v>
                      </c:pt>
                      <c:pt idx="52">
                        <c:v>38.244897959184001</c:v>
                      </c:pt>
                      <c:pt idx="53">
                        <c:v>38.826530612245001</c:v>
                      </c:pt>
                      <c:pt idx="54">
                        <c:v>39.408163265306001</c:v>
                      </c:pt>
                      <c:pt idx="55">
                        <c:v>39.989795918366994</c:v>
                      </c:pt>
                      <c:pt idx="56">
                        <c:v>40.571428571429003</c:v>
                      </c:pt>
                      <c:pt idx="57">
                        <c:v>41.153061224489996</c:v>
                      </c:pt>
                      <c:pt idx="58">
                        <c:v>41.734693877551003</c:v>
                      </c:pt>
                      <c:pt idx="59">
                        <c:v>42.316326530612002</c:v>
                      </c:pt>
                      <c:pt idx="60">
                        <c:v>42.897959183672995</c:v>
                      </c:pt>
                      <c:pt idx="61">
                        <c:v>43.479591836735004</c:v>
                      </c:pt>
                      <c:pt idx="62">
                        <c:v>44.061224489795997</c:v>
                      </c:pt>
                      <c:pt idx="63">
                        <c:v>44.642857142857004</c:v>
                      </c:pt>
                      <c:pt idx="64">
                        <c:v>45.224489795917997</c:v>
                      </c:pt>
                      <c:pt idx="65">
                        <c:v>45.806122448980005</c:v>
                      </c:pt>
                      <c:pt idx="66">
                        <c:v>46.387755102040998</c:v>
                      </c:pt>
                      <c:pt idx="67">
                        <c:v>46.969387755101998</c:v>
                      </c:pt>
                      <c:pt idx="68">
                        <c:v>47.551020408163005</c:v>
                      </c:pt>
                      <c:pt idx="69">
                        <c:v>48.132653061223998</c:v>
                      </c:pt>
                      <c:pt idx="70">
                        <c:v>48.714285714286007</c:v>
                      </c:pt>
                      <c:pt idx="71">
                        <c:v>49.295918367346999</c:v>
                      </c:pt>
                      <c:pt idx="72">
                        <c:v>49.877551020407999</c:v>
                      </c:pt>
                      <c:pt idx="73">
                        <c:v>50.459183673468999</c:v>
                      </c:pt>
                      <c:pt idx="74">
                        <c:v>51.040816326531001</c:v>
                      </c:pt>
                      <c:pt idx="75">
                        <c:v>51.622448979592001</c:v>
                      </c:pt>
                      <c:pt idx="76">
                        <c:v>52.204081632653001</c:v>
                      </c:pt>
                      <c:pt idx="77">
                        <c:v>52.785714285713993</c:v>
                      </c:pt>
                      <c:pt idx="78">
                        <c:v>53.367346938776002</c:v>
                      </c:pt>
                      <c:pt idx="79">
                        <c:v>53.948979591836995</c:v>
                      </c:pt>
                      <c:pt idx="80">
                        <c:v>54.530612244898002</c:v>
                      </c:pt>
                      <c:pt idx="81">
                        <c:v>55.112244897959002</c:v>
                      </c:pt>
                      <c:pt idx="82">
                        <c:v>55.693877551019995</c:v>
                      </c:pt>
                      <c:pt idx="83">
                        <c:v>56.275510204082003</c:v>
                      </c:pt>
                      <c:pt idx="84">
                        <c:v>56.857142857142996</c:v>
                      </c:pt>
                      <c:pt idx="85">
                        <c:v>57.438775510204003</c:v>
                      </c:pt>
                      <c:pt idx="86">
                        <c:v>58.020408163264996</c:v>
                      </c:pt>
                      <c:pt idx="87">
                        <c:v>58.602040816327005</c:v>
                      </c:pt>
                      <c:pt idx="88">
                        <c:v>59.183673469387998</c:v>
                      </c:pt>
                      <c:pt idx="89">
                        <c:v>59.765306122448997</c:v>
                      </c:pt>
                      <c:pt idx="90">
                        <c:v>60.346938775510004</c:v>
                      </c:pt>
                      <c:pt idx="91">
                        <c:v>60.928571428570997</c:v>
                      </c:pt>
                      <c:pt idx="92">
                        <c:v>61.510204081633006</c:v>
                      </c:pt>
                      <c:pt idx="93">
                        <c:v>62.091836734693999</c:v>
                      </c:pt>
                      <c:pt idx="94">
                        <c:v>62.673469387754999</c:v>
                      </c:pt>
                      <c:pt idx="95">
                        <c:v>63.255102040815999</c:v>
                      </c:pt>
                      <c:pt idx="96">
                        <c:v>63.836734693878</c:v>
                      </c:pt>
                      <c:pt idx="97">
                        <c:v>64.418367346939007</c:v>
                      </c:pt>
                      <c:pt idx="98">
                        <c:v>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'IP3'!$AY$5:$AY$103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-13.018153</c:v>
                      </c:pt>
                      <c:pt idx="1">
                        <c:v>-11.072602</c:v>
                      </c:pt>
                      <c:pt idx="2">
                        <c:v>-7.6312933000000003</c:v>
                      </c:pt>
                      <c:pt idx="3">
                        <c:v>-4.1005063000000002</c:v>
                      </c:pt>
                      <c:pt idx="4">
                        <c:v>-6.6276564999999996</c:v>
                      </c:pt>
                      <c:pt idx="5">
                        <c:v>-3.1727986000000001</c:v>
                      </c:pt>
                      <c:pt idx="6">
                        <c:v>-13.764948</c:v>
                      </c:pt>
                      <c:pt idx="7">
                        <c:v>-8.5951632999999994</c:v>
                      </c:pt>
                      <c:pt idx="8">
                        <c:v>-9.3294449000000004</c:v>
                      </c:pt>
                      <c:pt idx="9">
                        <c:v>-10.205152999999999</c:v>
                      </c:pt>
                      <c:pt idx="10">
                        <c:v>-8.0391302000000007</c:v>
                      </c:pt>
                      <c:pt idx="11">
                        <c:v>-8.4599036999999999</c:v>
                      </c:pt>
                      <c:pt idx="12">
                        <c:v>-3.4217672000000001</c:v>
                      </c:pt>
                      <c:pt idx="13">
                        <c:v>-0.38573444000000001</c:v>
                      </c:pt>
                      <c:pt idx="14">
                        <c:v>3.9871379999999998</c:v>
                      </c:pt>
                      <c:pt idx="15">
                        <c:v>13.728125</c:v>
                      </c:pt>
                      <c:pt idx="16">
                        <c:v>19.030073000000002</c:v>
                      </c:pt>
                      <c:pt idx="17">
                        <c:v>18.524481000000002</c:v>
                      </c:pt>
                      <c:pt idx="18">
                        <c:v>17.219673</c:v>
                      </c:pt>
                      <c:pt idx="19">
                        <c:v>12.945687</c:v>
                      </c:pt>
                      <c:pt idx="20">
                        <c:v>12.827571000000001</c:v>
                      </c:pt>
                      <c:pt idx="21">
                        <c:v>13.022257</c:v>
                      </c:pt>
                      <c:pt idx="22">
                        <c:v>13.805296999999999</c:v>
                      </c:pt>
                      <c:pt idx="23">
                        <c:v>12.861782</c:v>
                      </c:pt>
                      <c:pt idx="24">
                        <c:v>11.499464</c:v>
                      </c:pt>
                      <c:pt idx="25">
                        <c:v>13.288745</c:v>
                      </c:pt>
                      <c:pt idx="26">
                        <c:v>10.583952999999999</c:v>
                      </c:pt>
                      <c:pt idx="27">
                        <c:v>11.302161999999999</c:v>
                      </c:pt>
                      <c:pt idx="28">
                        <c:v>9.7781534000000008</c:v>
                      </c:pt>
                      <c:pt idx="29">
                        <c:v>7.9494977000000002</c:v>
                      </c:pt>
                      <c:pt idx="30">
                        <c:v>10.257958</c:v>
                      </c:pt>
                      <c:pt idx="31">
                        <c:v>9.8755331000000002</c:v>
                      </c:pt>
                      <c:pt idx="32">
                        <c:v>8.6676415999999996</c:v>
                      </c:pt>
                      <c:pt idx="33">
                        <c:v>9.7024574000000001</c:v>
                      </c:pt>
                      <c:pt idx="34">
                        <c:v>10.750446</c:v>
                      </c:pt>
                      <c:pt idx="35">
                        <c:v>9.4085026000000003</c:v>
                      </c:pt>
                      <c:pt idx="36">
                        <c:v>3.3397458000000002</c:v>
                      </c:pt>
                      <c:pt idx="37">
                        <c:v>-0.77270567000000001</c:v>
                      </c:pt>
                      <c:pt idx="38">
                        <c:v>2.7037287000000001</c:v>
                      </c:pt>
                      <c:pt idx="39">
                        <c:v>-4.7095051000000003</c:v>
                      </c:pt>
                      <c:pt idx="40">
                        <c:v>-5.4703616999999998</c:v>
                      </c:pt>
                      <c:pt idx="41">
                        <c:v>-5.5894393999999998</c:v>
                      </c:pt>
                      <c:pt idx="42">
                        <c:v>-6.2172136</c:v>
                      </c:pt>
                      <c:pt idx="43">
                        <c:v>-6.0125685000000004</c:v>
                      </c:pt>
                      <c:pt idx="44">
                        <c:v>-6.5342817000000002</c:v>
                      </c:pt>
                      <c:pt idx="45">
                        <c:v>-6.6778269000000003</c:v>
                      </c:pt>
                      <c:pt idx="46">
                        <c:v>-7.0092235000000001</c:v>
                      </c:pt>
                      <c:pt idx="47">
                        <c:v>-6.1485003999999996</c:v>
                      </c:pt>
                      <c:pt idx="48">
                        <c:v>-6.4903788999999996</c:v>
                      </c:pt>
                      <c:pt idx="49">
                        <c:v>-4.9885849999999996</c:v>
                      </c:pt>
                      <c:pt idx="50">
                        <c:v>-3.1416094000000001</c:v>
                      </c:pt>
                      <c:pt idx="51">
                        <c:v>-2.1423109</c:v>
                      </c:pt>
                      <c:pt idx="52">
                        <c:v>2.6726830000000001</c:v>
                      </c:pt>
                      <c:pt idx="53">
                        <c:v>3.0858642999999999</c:v>
                      </c:pt>
                      <c:pt idx="54">
                        <c:v>11.261613000000001</c:v>
                      </c:pt>
                      <c:pt idx="55">
                        <c:v>9.4717702999999993</c:v>
                      </c:pt>
                      <c:pt idx="56">
                        <c:v>8.3612175000000004</c:v>
                      </c:pt>
                      <c:pt idx="57">
                        <c:v>5.2322835999999997</c:v>
                      </c:pt>
                      <c:pt idx="58">
                        <c:v>1.6073923000000001</c:v>
                      </c:pt>
                      <c:pt idx="59">
                        <c:v>-1.4388851</c:v>
                      </c:pt>
                      <c:pt idx="60">
                        <c:v>-2.8905086999999998</c:v>
                      </c:pt>
                      <c:pt idx="61">
                        <c:v>-5.0911942000000003</c:v>
                      </c:pt>
                      <c:pt idx="62">
                        <c:v>-4.3492626999999997</c:v>
                      </c:pt>
                      <c:pt idx="63">
                        <c:v>-3.2634854</c:v>
                      </c:pt>
                      <c:pt idx="64">
                        <c:v>-5.7454944000000001</c:v>
                      </c:pt>
                      <c:pt idx="65">
                        <c:v>-6.2951921999999998</c:v>
                      </c:pt>
                      <c:pt idx="66">
                        <c:v>-6.4132290000000003</c:v>
                      </c:pt>
                      <c:pt idx="67">
                        <c:v>-6.1843900999999999</c:v>
                      </c:pt>
                      <c:pt idx="68">
                        <c:v>-6.4603887000000002</c:v>
                      </c:pt>
                      <c:pt idx="69">
                        <c:v>-6.2334256000000003</c:v>
                      </c:pt>
                      <c:pt idx="70">
                        <c:v>-6.8031072999999997</c:v>
                      </c:pt>
                      <c:pt idx="71">
                        <c:v>-5.9955772999999999</c:v>
                      </c:pt>
                      <c:pt idx="72">
                        <c:v>-5.2051610999999998</c:v>
                      </c:pt>
                      <c:pt idx="73">
                        <c:v>-6.5365791</c:v>
                      </c:pt>
                      <c:pt idx="74">
                        <c:v>-5.7339997</c:v>
                      </c:pt>
                      <c:pt idx="75">
                        <c:v>-5.3910098</c:v>
                      </c:pt>
                      <c:pt idx="76">
                        <c:v>-5.0470619000000001</c:v>
                      </c:pt>
                      <c:pt idx="77">
                        <c:v>-4.6497345000000001</c:v>
                      </c:pt>
                      <c:pt idx="78">
                        <c:v>-5.5807719000000002</c:v>
                      </c:pt>
                      <c:pt idx="79">
                        <c:v>-2.9051331999999999</c:v>
                      </c:pt>
                      <c:pt idx="80">
                        <c:v>-3.9633143</c:v>
                      </c:pt>
                      <c:pt idx="81">
                        <c:v>-3.6415302999999999</c:v>
                      </c:pt>
                      <c:pt idx="82">
                        <c:v>-2.2959619</c:v>
                      </c:pt>
                      <c:pt idx="83">
                        <c:v>-2.2977566999999999</c:v>
                      </c:pt>
                      <c:pt idx="84">
                        <c:v>0.86033130000000002</c:v>
                      </c:pt>
                      <c:pt idx="85">
                        <c:v>-3.2794487000000001</c:v>
                      </c:pt>
                      <c:pt idx="86">
                        <c:v>-4.7456832000000002</c:v>
                      </c:pt>
                      <c:pt idx="87">
                        <c:v>-4.7457018</c:v>
                      </c:pt>
                      <c:pt idx="88">
                        <c:v>-5.3738941999999996</c:v>
                      </c:pt>
                      <c:pt idx="89">
                        <c:v>-5.2733102000000001</c:v>
                      </c:pt>
                      <c:pt idx="90">
                        <c:v>-9.4309586999999997</c:v>
                      </c:pt>
                      <c:pt idx="91">
                        <c:v>-7.5152812000000004</c:v>
                      </c:pt>
                      <c:pt idx="92">
                        <c:v>-4.394876</c:v>
                      </c:pt>
                      <c:pt idx="93">
                        <c:v>-6.4542618000000003</c:v>
                      </c:pt>
                      <c:pt idx="94">
                        <c:v>-13.761728</c:v>
                      </c:pt>
                      <c:pt idx="95">
                        <c:v>-11.102962</c:v>
                      </c:pt>
                      <c:pt idx="96">
                        <c:v>-7.4207419999999997</c:v>
                      </c:pt>
                      <c:pt idx="97">
                        <c:v>-3.1722845999999998</c:v>
                      </c:pt>
                      <c:pt idx="98">
                        <c:v>-12.782956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786-4F72-A0E2-E7E0C92C2E0C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714451102651046"/>
          <c:y val="0.6275072907553223"/>
          <c:w val="0.19632955521060069"/>
          <c:h val="0.1749617235345581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1693191207151147"/>
          <c:y val="9.4797178130511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3229665736227416E-2"/>
          <c:w val="0.76542713682528862"/>
          <c:h val="0.7160177894429863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'IP3'!$M$2</c:f>
              <c:strCache>
                <c:ptCount val="1"/>
                <c:pt idx="0">
                  <c:v>+13dBm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-104.01443999999999</c:v>
                </c:pt>
                <c:pt idx="1">
                  <c:v>-86.315849</c:v>
                </c:pt>
                <c:pt idx="2">
                  <c:v>-93.371437</c:v>
                </c:pt>
                <c:pt idx="3">
                  <c:v>-112.09614000000001</c:v>
                </c:pt>
                <c:pt idx="4">
                  <c:v>-80.962479000000002</c:v>
                </c:pt>
                <c:pt idx="5">
                  <c:v>-106.65319</c:v>
                </c:pt>
                <c:pt idx="6">
                  <c:v>-97.595725999999999</c:v>
                </c:pt>
                <c:pt idx="7">
                  <c:v>-97.881653</c:v>
                </c:pt>
                <c:pt idx="8">
                  <c:v>-89.454932999999997</c:v>
                </c:pt>
                <c:pt idx="9">
                  <c:v>-86.863608999999997</c:v>
                </c:pt>
                <c:pt idx="10">
                  <c:v>-95.887542999999994</c:v>
                </c:pt>
                <c:pt idx="11">
                  <c:v>-83.169944999999998</c:v>
                </c:pt>
                <c:pt idx="12">
                  <c:v>-64.204597000000007</c:v>
                </c:pt>
                <c:pt idx="13">
                  <c:v>-36.989322999999999</c:v>
                </c:pt>
                <c:pt idx="14">
                  <c:v>-23.387934000000001</c:v>
                </c:pt>
                <c:pt idx="15">
                  <c:v>-3.1517214999999998</c:v>
                </c:pt>
                <c:pt idx="16">
                  <c:v>3.6876935999999998</c:v>
                </c:pt>
                <c:pt idx="17">
                  <c:v>7.4918752</c:v>
                </c:pt>
                <c:pt idx="18">
                  <c:v>7.9389491000000003</c:v>
                </c:pt>
                <c:pt idx="19">
                  <c:v>7.0377587999999998</c:v>
                </c:pt>
                <c:pt idx="20">
                  <c:v>5.8580364999999999</c:v>
                </c:pt>
                <c:pt idx="21">
                  <c:v>8.6969042000000005</c:v>
                </c:pt>
                <c:pt idx="22">
                  <c:v>9.6085834999999999</c:v>
                </c:pt>
                <c:pt idx="23">
                  <c:v>10.929423</c:v>
                </c:pt>
                <c:pt idx="24">
                  <c:v>12.04876</c:v>
                </c:pt>
                <c:pt idx="25">
                  <c:v>9.5592976000000007</c:v>
                </c:pt>
                <c:pt idx="26">
                  <c:v>8.0555582000000001</c:v>
                </c:pt>
                <c:pt idx="27">
                  <c:v>12.208866</c:v>
                </c:pt>
                <c:pt idx="28">
                  <c:v>10.798852999999999</c:v>
                </c:pt>
                <c:pt idx="29">
                  <c:v>12.442964999999999</c:v>
                </c:pt>
                <c:pt idx="30">
                  <c:v>14.745234</c:v>
                </c:pt>
                <c:pt idx="31">
                  <c:v>14.936897</c:v>
                </c:pt>
                <c:pt idx="32">
                  <c:v>14.404942999999999</c:v>
                </c:pt>
                <c:pt idx="33">
                  <c:v>15.806274</c:v>
                </c:pt>
                <c:pt idx="34">
                  <c:v>18.059252000000001</c:v>
                </c:pt>
                <c:pt idx="35">
                  <c:v>14.786626999999999</c:v>
                </c:pt>
                <c:pt idx="36">
                  <c:v>12.423386000000001</c:v>
                </c:pt>
                <c:pt idx="37">
                  <c:v>13.411208</c:v>
                </c:pt>
                <c:pt idx="38">
                  <c:v>13.245569</c:v>
                </c:pt>
                <c:pt idx="39">
                  <c:v>13.223634000000001</c:v>
                </c:pt>
                <c:pt idx="40">
                  <c:v>16.348841</c:v>
                </c:pt>
                <c:pt idx="41">
                  <c:v>9.6954384000000005</c:v>
                </c:pt>
                <c:pt idx="42">
                  <c:v>9.7050228000000001</c:v>
                </c:pt>
                <c:pt idx="43">
                  <c:v>10.059898</c:v>
                </c:pt>
                <c:pt idx="44">
                  <c:v>9.8281174</c:v>
                </c:pt>
                <c:pt idx="45">
                  <c:v>11.198494999999999</c:v>
                </c:pt>
                <c:pt idx="46">
                  <c:v>12.556723</c:v>
                </c:pt>
                <c:pt idx="47">
                  <c:v>11.958434</c:v>
                </c:pt>
                <c:pt idx="48">
                  <c:v>12.322906</c:v>
                </c:pt>
                <c:pt idx="49">
                  <c:v>12.727366999999999</c:v>
                </c:pt>
                <c:pt idx="50">
                  <c:v>11.066153999999999</c:v>
                </c:pt>
                <c:pt idx="51">
                  <c:v>13.133576</c:v>
                </c:pt>
                <c:pt idx="52">
                  <c:v>14.707205999999999</c:v>
                </c:pt>
                <c:pt idx="53">
                  <c:v>13.51951</c:v>
                </c:pt>
                <c:pt idx="54">
                  <c:v>12.271414999999999</c:v>
                </c:pt>
                <c:pt idx="55">
                  <c:v>10.961914</c:v>
                </c:pt>
                <c:pt idx="56">
                  <c:v>10.518006</c:v>
                </c:pt>
                <c:pt idx="57">
                  <c:v>9.0817747000000004</c:v>
                </c:pt>
                <c:pt idx="58">
                  <c:v>14.602611</c:v>
                </c:pt>
                <c:pt idx="59">
                  <c:v>11.249074</c:v>
                </c:pt>
                <c:pt idx="60">
                  <c:v>12.418199</c:v>
                </c:pt>
                <c:pt idx="61">
                  <c:v>17.998881999999998</c:v>
                </c:pt>
                <c:pt idx="62">
                  <c:v>11.558439</c:v>
                </c:pt>
                <c:pt idx="63">
                  <c:v>13.127375000000001</c:v>
                </c:pt>
                <c:pt idx="64">
                  <c:v>11.933486</c:v>
                </c:pt>
                <c:pt idx="65">
                  <c:v>11.458460000000001</c:v>
                </c:pt>
                <c:pt idx="66">
                  <c:v>11.387041999999999</c:v>
                </c:pt>
                <c:pt idx="67">
                  <c:v>12.078174000000001</c:v>
                </c:pt>
                <c:pt idx="68">
                  <c:v>9.4803409999999992</c:v>
                </c:pt>
                <c:pt idx="69">
                  <c:v>13.472378000000001</c:v>
                </c:pt>
                <c:pt idx="70">
                  <c:v>8.0569935000000008</c:v>
                </c:pt>
                <c:pt idx="71">
                  <c:v>5.9128375000000002</c:v>
                </c:pt>
                <c:pt idx="72">
                  <c:v>9.2035522000000007</c:v>
                </c:pt>
                <c:pt idx="73">
                  <c:v>7.8922318999999996</c:v>
                </c:pt>
                <c:pt idx="74">
                  <c:v>10.511882</c:v>
                </c:pt>
                <c:pt idx="75">
                  <c:v>10.236964</c:v>
                </c:pt>
                <c:pt idx="76">
                  <c:v>7.3846873999999998</c:v>
                </c:pt>
                <c:pt idx="77">
                  <c:v>8.9664631000000004</c:v>
                </c:pt>
                <c:pt idx="78">
                  <c:v>9.1198367999999999</c:v>
                </c:pt>
                <c:pt idx="79">
                  <c:v>11.331267</c:v>
                </c:pt>
                <c:pt idx="80">
                  <c:v>9.2540292999999991</c:v>
                </c:pt>
                <c:pt idx="81">
                  <c:v>11.16047</c:v>
                </c:pt>
                <c:pt idx="82">
                  <c:v>10.993808</c:v>
                </c:pt>
                <c:pt idx="83">
                  <c:v>9.9431992000000005</c:v>
                </c:pt>
                <c:pt idx="84">
                  <c:v>8.8971186000000007</c:v>
                </c:pt>
                <c:pt idx="85">
                  <c:v>8.8518906000000008</c:v>
                </c:pt>
                <c:pt idx="86">
                  <c:v>9.6731338999999998</c:v>
                </c:pt>
                <c:pt idx="87">
                  <c:v>5.4929876000000002</c:v>
                </c:pt>
                <c:pt idx="88">
                  <c:v>13.764355</c:v>
                </c:pt>
                <c:pt idx="89">
                  <c:v>7.4389571999999999</c:v>
                </c:pt>
                <c:pt idx="90">
                  <c:v>3.4259569999999999</c:v>
                </c:pt>
                <c:pt idx="91">
                  <c:v>4.4572463000000004</c:v>
                </c:pt>
                <c:pt idx="92">
                  <c:v>6.9810762000000004</c:v>
                </c:pt>
                <c:pt idx="93">
                  <c:v>1.9148076999999999</c:v>
                </c:pt>
                <c:pt idx="94">
                  <c:v>-0.66305893999999999</c:v>
                </c:pt>
                <c:pt idx="95">
                  <c:v>-2.1828547</c:v>
                </c:pt>
                <c:pt idx="96">
                  <c:v>-3.9413733</c:v>
                </c:pt>
                <c:pt idx="97">
                  <c:v>-3.0938401</c:v>
                </c:pt>
                <c:pt idx="98">
                  <c:v>-5.5962176000000001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+11dBm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'IP3'!$Q$5:$Q$103</c:f>
              <c:numCache>
                <c:formatCode>General</c:formatCode>
                <c:ptCount val="99"/>
                <c:pt idx="0">
                  <c:v>-94.502799999999993</c:v>
                </c:pt>
                <c:pt idx="1">
                  <c:v>-108.01685000000001</c:v>
                </c:pt>
                <c:pt idx="2">
                  <c:v>-105.88985</c:v>
                </c:pt>
                <c:pt idx="3">
                  <c:v>-98.460739000000004</c:v>
                </c:pt>
                <c:pt idx="4">
                  <c:v>-98.507332000000005</c:v>
                </c:pt>
                <c:pt idx="5">
                  <c:v>-101.73233999999999</c:v>
                </c:pt>
                <c:pt idx="6">
                  <c:v>-99.505295000000004</c:v>
                </c:pt>
                <c:pt idx="7">
                  <c:v>-92.201492000000002</c:v>
                </c:pt>
                <c:pt idx="8">
                  <c:v>-88.081383000000002</c:v>
                </c:pt>
                <c:pt idx="9">
                  <c:v>-92.611298000000005</c:v>
                </c:pt>
                <c:pt idx="10">
                  <c:v>-106.91743</c:v>
                </c:pt>
                <c:pt idx="11">
                  <c:v>-79.188828000000001</c:v>
                </c:pt>
                <c:pt idx="12">
                  <c:v>-82.012848000000005</c:v>
                </c:pt>
                <c:pt idx="13">
                  <c:v>-64.373008999999996</c:v>
                </c:pt>
                <c:pt idx="14">
                  <c:v>-46.897891999999999</c:v>
                </c:pt>
                <c:pt idx="15">
                  <c:v>-23.869603999999999</c:v>
                </c:pt>
                <c:pt idx="16">
                  <c:v>-16.738534999999999</c:v>
                </c:pt>
                <c:pt idx="17">
                  <c:v>2.0982816</c:v>
                </c:pt>
                <c:pt idx="18">
                  <c:v>6.5943889999999996</c:v>
                </c:pt>
                <c:pt idx="19">
                  <c:v>6.3513675000000003</c:v>
                </c:pt>
                <c:pt idx="20">
                  <c:v>5.0933837999999998</c:v>
                </c:pt>
                <c:pt idx="21">
                  <c:v>8.3432627000000004</c:v>
                </c:pt>
                <c:pt idx="22">
                  <c:v>9.1484804000000004</c:v>
                </c:pt>
                <c:pt idx="23">
                  <c:v>9.5799340999999991</c:v>
                </c:pt>
                <c:pt idx="24">
                  <c:v>8.7183866999999999</c:v>
                </c:pt>
                <c:pt idx="25">
                  <c:v>9.2227507000000006</c:v>
                </c:pt>
                <c:pt idx="26">
                  <c:v>8.3306684000000004</c:v>
                </c:pt>
                <c:pt idx="27">
                  <c:v>9.3043765999999994</c:v>
                </c:pt>
                <c:pt idx="28">
                  <c:v>11.923334000000001</c:v>
                </c:pt>
                <c:pt idx="29">
                  <c:v>10.746952</c:v>
                </c:pt>
                <c:pt idx="30">
                  <c:v>12.009523</c:v>
                </c:pt>
                <c:pt idx="31">
                  <c:v>13.423593</c:v>
                </c:pt>
                <c:pt idx="32">
                  <c:v>12.870302000000001</c:v>
                </c:pt>
                <c:pt idx="33">
                  <c:v>14.702033999999999</c:v>
                </c:pt>
                <c:pt idx="34">
                  <c:v>18.981484999999999</c:v>
                </c:pt>
                <c:pt idx="35">
                  <c:v>12.061591</c:v>
                </c:pt>
                <c:pt idx="36">
                  <c:v>13.53698</c:v>
                </c:pt>
                <c:pt idx="37">
                  <c:v>13.335599</c:v>
                </c:pt>
                <c:pt idx="38">
                  <c:v>13.202591999999999</c:v>
                </c:pt>
                <c:pt idx="39">
                  <c:v>10.174231000000001</c:v>
                </c:pt>
                <c:pt idx="40">
                  <c:v>7.0668591999999997</c:v>
                </c:pt>
                <c:pt idx="41">
                  <c:v>6.0343021999999999</c:v>
                </c:pt>
                <c:pt idx="42">
                  <c:v>5.5869483999999998</c:v>
                </c:pt>
                <c:pt idx="43">
                  <c:v>6.8399204999999998</c:v>
                </c:pt>
                <c:pt idx="44">
                  <c:v>8.8944949999999992</c:v>
                </c:pt>
                <c:pt idx="45">
                  <c:v>13.041057</c:v>
                </c:pt>
                <c:pt idx="46">
                  <c:v>16.528358000000001</c:v>
                </c:pt>
                <c:pt idx="47">
                  <c:v>11.516071</c:v>
                </c:pt>
                <c:pt idx="48">
                  <c:v>12.779736</c:v>
                </c:pt>
                <c:pt idx="49">
                  <c:v>11.736490999999999</c:v>
                </c:pt>
                <c:pt idx="50">
                  <c:v>8.6747025999999998</c:v>
                </c:pt>
                <c:pt idx="51">
                  <c:v>9.4477892000000008</c:v>
                </c:pt>
                <c:pt idx="52">
                  <c:v>10.228418</c:v>
                </c:pt>
                <c:pt idx="53">
                  <c:v>10.033784000000001</c:v>
                </c:pt>
                <c:pt idx="54">
                  <c:v>7.4413403999999996</c:v>
                </c:pt>
                <c:pt idx="55">
                  <c:v>5.9662809000000001</c:v>
                </c:pt>
                <c:pt idx="56">
                  <c:v>5.2626786000000001</c:v>
                </c:pt>
                <c:pt idx="57">
                  <c:v>4.3356304000000003</c:v>
                </c:pt>
                <c:pt idx="58">
                  <c:v>6.7390819000000004</c:v>
                </c:pt>
                <c:pt idx="59">
                  <c:v>5.8159517999999997</c:v>
                </c:pt>
                <c:pt idx="60">
                  <c:v>6.1080946999999997</c:v>
                </c:pt>
                <c:pt idx="61">
                  <c:v>9.2735900999999998</c:v>
                </c:pt>
                <c:pt idx="62">
                  <c:v>7.6155876999999998</c:v>
                </c:pt>
                <c:pt idx="63">
                  <c:v>8.8113221999999993</c:v>
                </c:pt>
                <c:pt idx="64">
                  <c:v>9.4543055999999996</c:v>
                </c:pt>
                <c:pt idx="65">
                  <c:v>10.818172000000001</c:v>
                </c:pt>
                <c:pt idx="66">
                  <c:v>12.884192000000001</c:v>
                </c:pt>
                <c:pt idx="67">
                  <c:v>11.053470000000001</c:v>
                </c:pt>
                <c:pt idx="68">
                  <c:v>8.4780625999999994</c:v>
                </c:pt>
                <c:pt idx="69">
                  <c:v>12.180073999999999</c:v>
                </c:pt>
                <c:pt idx="70">
                  <c:v>7.8654666000000004</c:v>
                </c:pt>
                <c:pt idx="71">
                  <c:v>5.4000835</c:v>
                </c:pt>
                <c:pt idx="72">
                  <c:v>7.5297685000000003</c:v>
                </c:pt>
                <c:pt idx="73">
                  <c:v>8.0657739999999993</c:v>
                </c:pt>
                <c:pt idx="74">
                  <c:v>9.9068097999999996</c:v>
                </c:pt>
                <c:pt idx="75">
                  <c:v>11.795222000000001</c:v>
                </c:pt>
                <c:pt idx="76">
                  <c:v>6.7632623000000001</c:v>
                </c:pt>
                <c:pt idx="77">
                  <c:v>5.3352079000000003</c:v>
                </c:pt>
                <c:pt idx="78">
                  <c:v>7.2525959000000002</c:v>
                </c:pt>
                <c:pt idx="79">
                  <c:v>5.3537879000000004</c:v>
                </c:pt>
                <c:pt idx="80">
                  <c:v>7.4880475999999998</c:v>
                </c:pt>
                <c:pt idx="81">
                  <c:v>7.1458459000000003</c:v>
                </c:pt>
                <c:pt idx="82">
                  <c:v>-5.7178234999999997</c:v>
                </c:pt>
                <c:pt idx="83">
                  <c:v>-7.4684113999999999</c:v>
                </c:pt>
                <c:pt idx="84">
                  <c:v>-9.4420280000000005</c:v>
                </c:pt>
                <c:pt idx="85">
                  <c:v>-10.166969</c:v>
                </c:pt>
                <c:pt idx="86">
                  <c:v>4.9020796000000004</c:v>
                </c:pt>
                <c:pt idx="87">
                  <c:v>0.61440718000000005</c:v>
                </c:pt>
                <c:pt idx="88">
                  <c:v>5.7883525000000002</c:v>
                </c:pt>
                <c:pt idx="89">
                  <c:v>1.9031275999999999</c:v>
                </c:pt>
                <c:pt idx="90">
                  <c:v>3.3063015999999998</c:v>
                </c:pt>
                <c:pt idx="91">
                  <c:v>2.5684097000000001</c:v>
                </c:pt>
                <c:pt idx="92">
                  <c:v>1.6627073000000001</c:v>
                </c:pt>
                <c:pt idx="93">
                  <c:v>0.19695699</c:v>
                </c:pt>
                <c:pt idx="94">
                  <c:v>-2.3348285999999998</c:v>
                </c:pt>
                <c:pt idx="95">
                  <c:v>-4.66012</c:v>
                </c:pt>
                <c:pt idx="96">
                  <c:v>-6.7164282999999996</c:v>
                </c:pt>
                <c:pt idx="97">
                  <c:v>-6.3585605999999997</c:v>
                </c:pt>
                <c:pt idx="98">
                  <c:v>-19.043372999999999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+9dBm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'IP3'!$T$5:$T$103</c:f>
              <c:numCache>
                <c:formatCode>General</c:formatCode>
                <c:ptCount val="99"/>
                <c:pt idx="0">
                  <c:v>-105.48583000000001</c:v>
                </c:pt>
                <c:pt idx="1">
                  <c:v>-97.585228000000001</c:v>
                </c:pt>
                <c:pt idx="2">
                  <c:v>-91.653107000000006</c:v>
                </c:pt>
                <c:pt idx="3">
                  <c:v>-97.033210999999994</c:v>
                </c:pt>
                <c:pt idx="4">
                  <c:v>-93.240234000000001</c:v>
                </c:pt>
                <c:pt idx="5">
                  <c:v>-94.042869999999994</c:v>
                </c:pt>
                <c:pt idx="6">
                  <c:v>-91.276191999999995</c:v>
                </c:pt>
                <c:pt idx="7">
                  <c:v>-95.727851999999999</c:v>
                </c:pt>
                <c:pt idx="8">
                  <c:v>-95.752823000000006</c:v>
                </c:pt>
                <c:pt idx="9">
                  <c:v>-106.40992</c:v>
                </c:pt>
                <c:pt idx="10">
                  <c:v>-104.66285000000001</c:v>
                </c:pt>
                <c:pt idx="11">
                  <c:v>-93.242226000000002</c:v>
                </c:pt>
                <c:pt idx="12">
                  <c:v>-79.546775999999994</c:v>
                </c:pt>
                <c:pt idx="13">
                  <c:v>-81.247353000000004</c:v>
                </c:pt>
                <c:pt idx="14">
                  <c:v>-71.820564000000005</c:v>
                </c:pt>
                <c:pt idx="15">
                  <c:v>-43.274138999999998</c:v>
                </c:pt>
                <c:pt idx="16">
                  <c:v>-34.170020999999998</c:v>
                </c:pt>
                <c:pt idx="17">
                  <c:v>-16.685393999999999</c:v>
                </c:pt>
                <c:pt idx="18">
                  <c:v>-6.8437133000000001</c:v>
                </c:pt>
                <c:pt idx="19">
                  <c:v>6.3609247</c:v>
                </c:pt>
                <c:pt idx="20">
                  <c:v>4.4344210999999998</c:v>
                </c:pt>
                <c:pt idx="21">
                  <c:v>7.8237728999999998</c:v>
                </c:pt>
                <c:pt idx="22">
                  <c:v>8.0650777999999992</c:v>
                </c:pt>
                <c:pt idx="23">
                  <c:v>8.1826649000000007</c:v>
                </c:pt>
                <c:pt idx="24">
                  <c:v>6.8186555000000002</c:v>
                </c:pt>
                <c:pt idx="25">
                  <c:v>12.485991</c:v>
                </c:pt>
                <c:pt idx="26">
                  <c:v>11.535755999999999</c:v>
                </c:pt>
                <c:pt idx="27">
                  <c:v>10.180038</c:v>
                </c:pt>
                <c:pt idx="28">
                  <c:v>9.9087782000000004</c:v>
                </c:pt>
                <c:pt idx="29">
                  <c:v>10.077939000000001</c:v>
                </c:pt>
                <c:pt idx="30">
                  <c:v>9.7157926999999997</c:v>
                </c:pt>
                <c:pt idx="31">
                  <c:v>10.583693999999999</c:v>
                </c:pt>
                <c:pt idx="32">
                  <c:v>10.477864</c:v>
                </c:pt>
                <c:pt idx="33">
                  <c:v>9.7298755999999997</c:v>
                </c:pt>
                <c:pt idx="34">
                  <c:v>11.571365999999999</c:v>
                </c:pt>
                <c:pt idx="35">
                  <c:v>8.8057756000000005</c:v>
                </c:pt>
                <c:pt idx="36">
                  <c:v>8.3589582</c:v>
                </c:pt>
                <c:pt idx="37">
                  <c:v>8.6430769000000005</c:v>
                </c:pt>
                <c:pt idx="38">
                  <c:v>7.8437576</c:v>
                </c:pt>
                <c:pt idx="39">
                  <c:v>5.7695354999999999</c:v>
                </c:pt>
                <c:pt idx="40">
                  <c:v>5.2706881000000001</c:v>
                </c:pt>
                <c:pt idx="41">
                  <c:v>6.0499153000000003</c:v>
                </c:pt>
                <c:pt idx="42">
                  <c:v>6.5249758</c:v>
                </c:pt>
                <c:pt idx="43">
                  <c:v>7.6391438999999997</c:v>
                </c:pt>
                <c:pt idx="44">
                  <c:v>10.066927</c:v>
                </c:pt>
                <c:pt idx="45">
                  <c:v>12.944876000000001</c:v>
                </c:pt>
                <c:pt idx="46">
                  <c:v>11.473827999999999</c:v>
                </c:pt>
                <c:pt idx="47">
                  <c:v>13.233449999999999</c:v>
                </c:pt>
                <c:pt idx="48">
                  <c:v>11.325898</c:v>
                </c:pt>
                <c:pt idx="49">
                  <c:v>9.3179388000000003</c:v>
                </c:pt>
                <c:pt idx="50">
                  <c:v>6.1886391999999999</c:v>
                </c:pt>
                <c:pt idx="51">
                  <c:v>5.5351181</c:v>
                </c:pt>
                <c:pt idx="52">
                  <c:v>5.0940709000000002</c:v>
                </c:pt>
                <c:pt idx="53">
                  <c:v>4.4162315999999997</c:v>
                </c:pt>
                <c:pt idx="54">
                  <c:v>2.6251251999999998</c:v>
                </c:pt>
                <c:pt idx="55">
                  <c:v>0.90243547999999996</c:v>
                </c:pt>
                <c:pt idx="56">
                  <c:v>-0.57200605000000004</c:v>
                </c:pt>
                <c:pt idx="57">
                  <c:v>-4.7238584000000001</c:v>
                </c:pt>
                <c:pt idx="58">
                  <c:v>0.50749213000000004</c:v>
                </c:pt>
                <c:pt idx="59">
                  <c:v>0.55985074999999995</c:v>
                </c:pt>
                <c:pt idx="60">
                  <c:v>-4.8184743000000001</c:v>
                </c:pt>
                <c:pt idx="61">
                  <c:v>4.6272086999999997</c:v>
                </c:pt>
                <c:pt idx="62">
                  <c:v>0.57533002</c:v>
                </c:pt>
                <c:pt idx="63">
                  <c:v>3.1542412999999998</c:v>
                </c:pt>
                <c:pt idx="64">
                  <c:v>7.3289590000000002</c:v>
                </c:pt>
                <c:pt idx="65">
                  <c:v>7.3505054000000003</c:v>
                </c:pt>
                <c:pt idx="66">
                  <c:v>7.9836549999999997</c:v>
                </c:pt>
                <c:pt idx="67">
                  <c:v>9.6961268999999994</c:v>
                </c:pt>
                <c:pt idx="68">
                  <c:v>7.7597971000000001</c:v>
                </c:pt>
                <c:pt idx="69">
                  <c:v>8.013401</c:v>
                </c:pt>
                <c:pt idx="70">
                  <c:v>8.8227958999999991</c:v>
                </c:pt>
                <c:pt idx="71">
                  <c:v>1.5790137</c:v>
                </c:pt>
                <c:pt idx="72">
                  <c:v>0.93552922999999999</c:v>
                </c:pt>
                <c:pt idx="73">
                  <c:v>4.2398952999999997</c:v>
                </c:pt>
                <c:pt idx="74">
                  <c:v>-0.54549115999999997</c:v>
                </c:pt>
                <c:pt idx="75">
                  <c:v>-9.2960548000000003</c:v>
                </c:pt>
                <c:pt idx="76">
                  <c:v>2.5393078</c:v>
                </c:pt>
                <c:pt idx="77">
                  <c:v>-15.187954</c:v>
                </c:pt>
                <c:pt idx="78">
                  <c:v>-9.2058839999999993</c:v>
                </c:pt>
                <c:pt idx="79">
                  <c:v>-22.049092999999999</c:v>
                </c:pt>
                <c:pt idx="80">
                  <c:v>-21.801532999999999</c:v>
                </c:pt>
                <c:pt idx="81">
                  <c:v>-15.852403000000001</c:v>
                </c:pt>
                <c:pt idx="82">
                  <c:v>-30.969163999999999</c:v>
                </c:pt>
                <c:pt idx="83">
                  <c:v>-33.318736999999999</c:v>
                </c:pt>
                <c:pt idx="84">
                  <c:v>-34.293757999999997</c:v>
                </c:pt>
                <c:pt idx="85">
                  <c:v>-37.514645000000002</c:v>
                </c:pt>
                <c:pt idx="86">
                  <c:v>-25.286631</c:v>
                </c:pt>
                <c:pt idx="87">
                  <c:v>-30.806114000000001</c:v>
                </c:pt>
                <c:pt idx="88">
                  <c:v>-24.757708000000001</c:v>
                </c:pt>
                <c:pt idx="89">
                  <c:v>-21.219844999999999</c:v>
                </c:pt>
                <c:pt idx="90">
                  <c:v>-8.0349854999999994</c:v>
                </c:pt>
                <c:pt idx="91">
                  <c:v>-6.1777768000000002</c:v>
                </c:pt>
                <c:pt idx="92">
                  <c:v>-2.0052713999999998</c:v>
                </c:pt>
                <c:pt idx="93">
                  <c:v>-6.7493800999999998</c:v>
                </c:pt>
                <c:pt idx="94">
                  <c:v>-6.9320196999999997</c:v>
                </c:pt>
                <c:pt idx="95">
                  <c:v>-12.700526999999999</c:v>
                </c:pt>
                <c:pt idx="96">
                  <c:v>-14.260161</c:v>
                </c:pt>
                <c:pt idx="97">
                  <c:v>-26.371659999999999</c:v>
                </c:pt>
                <c:pt idx="98">
                  <c:v>-58.873817000000003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D3-46DB-8728-589B19E1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'IP3'!$J$2</c15:sqref>
                        </c15:formulaRef>
                      </c:ext>
                    </c:extLst>
                    <c:strCache>
                      <c:ptCount val="1"/>
                      <c:pt idx="0">
                        <c:v>+15dBm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'IP3'!$I$5:$I$103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8.5816326530612006</c:v>
                      </c:pt>
                      <c:pt idx="2">
                        <c:v>9.1632653061223994</c:v>
                      </c:pt>
                      <c:pt idx="3">
                        <c:v>9.7448979591837013</c:v>
                      </c:pt>
                      <c:pt idx="4">
                        <c:v>10.326530612245001</c:v>
                      </c:pt>
                      <c:pt idx="5">
                        <c:v>10.908163265305999</c:v>
                      </c:pt>
                      <c:pt idx="6">
                        <c:v>11.489795918367001</c:v>
                      </c:pt>
                      <c:pt idx="7">
                        <c:v>12.071428571429001</c:v>
                      </c:pt>
                      <c:pt idx="8">
                        <c:v>12.653061224489999</c:v>
                      </c:pt>
                      <c:pt idx="9">
                        <c:v>13.234693877551001</c:v>
                      </c:pt>
                      <c:pt idx="10">
                        <c:v>13.816326530611999</c:v>
                      </c:pt>
                      <c:pt idx="11">
                        <c:v>14.397959183673001</c:v>
                      </c:pt>
                      <c:pt idx="12">
                        <c:v>14.979591836735</c:v>
                      </c:pt>
                      <c:pt idx="13">
                        <c:v>15.561224489796</c:v>
                      </c:pt>
                      <c:pt idx="14">
                        <c:v>16.142857142857</c:v>
                      </c:pt>
                      <c:pt idx="15">
                        <c:v>16.724489795918</c:v>
                      </c:pt>
                      <c:pt idx="16">
                        <c:v>17.306122448979998</c:v>
                      </c:pt>
                      <c:pt idx="17">
                        <c:v>17.887755102041002</c:v>
                      </c:pt>
                      <c:pt idx="18">
                        <c:v>18.469387755102002</c:v>
                      </c:pt>
                      <c:pt idx="19">
                        <c:v>19.051020408162998</c:v>
                      </c:pt>
                      <c:pt idx="20">
                        <c:v>19.632653061223998</c:v>
                      </c:pt>
                      <c:pt idx="21">
                        <c:v>20.214285714286</c:v>
                      </c:pt>
                      <c:pt idx="22">
                        <c:v>20.795918367346999</c:v>
                      </c:pt>
                      <c:pt idx="23">
                        <c:v>21.377551020407999</c:v>
                      </c:pt>
                      <c:pt idx="24">
                        <c:v>21.959183673469003</c:v>
                      </c:pt>
                      <c:pt idx="25">
                        <c:v>22.540816326530997</c:v>
                      </c:pt>
                      <c:pt idx="26">
                        <c:v>23.122448979592001</c:v>
                      </c:pt>
                      <c:pt idx="27">
                        <c:v>23.704081632653001</c:v>
                      </c:pt>
                      <c:pt idx="28">
                        <c:v>24.285714285714</c:v>
                      </c:pt>
                      <c:pt idx="29">
                        <c:v>24.867346938776002</c:v>
                      </c:pt>
                      <c:pt idx="30">
                        <c:v>25.448979591837002</c:v>
                      </c:pt>
                      <c:pt idx="31">
                        <c:v>26.030612244897998</c:v>
                      </c:pt>
                      <c:pt idx="32">
                        <c:v>26.612244897958998</c:v>
                      </c:pt>
                      <c:pt idx="33">
                        <c:v>27.193877551020002</c:v>
                      </c:pt>
                      <c:pt idx="34">
                        <c:v>27.775510204082</c:v>
                      </c:pt>
                      <c:pt idx="35">
                        <c:v>28.357142857143003</c:v>
                      </c:pt>
                      <c:pt idx="36">
                        <c:v>28.938775510204</c:v>
                      </c:pt>
                      <c:pt idx="37">
                        <c:v>29.520408163265</c:v>
                      </c:pt>
                      <c:pt idx="38">
                        <c:v>30.102040816327001</c:v>
                      </c:pt>
                      <c:pt idx="39">
                        <c:v>30.683673469388001</c:v>
                      </c:pt>
                      <c:pt idx="40">
                        <c:v>31.265306122449001</c:v>
                      </c:pt>
                      <c:pt idx="41">
                        <c:v>31.846938775509997</c:v>
                      </c:pt>
                      <c:pt idx="42">
                        <c:v>32.428571428570997</c:v>
                      </c:pt>
                      <c:pt idx="43">
                        <c:v>33.010204081632999</c:v>
                      </c:pt>
                      <c:pt idx="44">
                        <c:v>33.591836734693999</c:v>
                      </c:pt>
                      <c:pt idx="45">
                        <c:v>34.173469387754999</c:v>
                      </c:pt>
                      <c:pt idx="46">
                        <c:v>34.755102040815999</c:v>
                      </c:pt>
                      <c:pt idx="47">
                        <c:v>35.336734693878</c:v>
                      </c:pt>
                      <c:pt idx="48">
                        <c:v>35.918367346939</c:v>
                      </c:pt>
                      <c:pt idx="49">
                        <c:v>36.5</c:v>
                      </c:pt>
                      <c:pt idx="50">
                        <c:v>37.081632653061</c:v>
                      </c:pt>
                      <c:pt idx="51">
                        <c:v>37.663265306122</c:v>
                      </c:pt>
                      <c:pt idx="52">
                        <c:v>38.244897959184001</c:v>
                      </c:pt>
                      <c:pt idx="53">
                        <c:v>38.826530612245001</c:v>
                      </c:pt>
                      <c:pt idx="54">
                        <c:v>39.408163265306001</c:v>
                      </c:pt>
                      <c:pt idx="55">
                        <c:v>39.989795918366994</c:v>
                      </c:pt>
                      <c:pt idx="56">
                        <c:v>40.571428571429003</c:v>
                      </c:pt>
                      <c:pt idx="57">
                        <c:v>41.153061224489996</c:v>
                      </c:pt>
                      <c:pt idx="58">
                        <c:v>41.734693877551003</c:v>
                      </c:pt>
                      <c:pt idx="59">
                        <c:v>42.316326530612002</c:v>
                      </c:pt>
                      <c:pt idx="60">
                        <c:v>42.897959183672995</c:v>
                      </c:pt>
                      <c:pt idx="61">
                        <c:v>43.479591836735004</c:v>
                      </c:pt>
                      <c:pt idx="62">
                        <c:v>44.061224489795997</c:v>
                      </c:pt>
                      <c:pt idx="63">
                        <c:v>44.642857142857004</c:v>
                      </c:pt>
                      <c:pt idx="64">
                        <c:v>45.224489795917997</c:v>
                      </c:pt>
                      <c:pt idx="65">
                        <c:v>45.806122448980005</c:v>
                      </c:pt>
                      <c:pt idx="66">
                        <c:v>46.387755102040998</c:v>
                      </c:pt>
                      <c:pt idx="67">
                        <c:v>46.969387755101998</c:v>
                      </c:pt>
                      <c:pt idx="68">
                        <c:v>47.551020408163005</c:v>
                      </c:pt>
                      <c:pt idx="69">
                        <c:v>48.132653061223998</c:v>
                      </c:pt>
                      <c:pt idx="70">
                        <c:v>48.714285714286007</c:v>
                      </c:pt>
                      <c:pt idx="71">
                        <c:v>49.295918367346999</c:v>
                      </c:pt>
                      <c:pt idx="72">
                        <c:v>49.877551020407999</c:v>
                      </c:pt>
                      <c:pt idx="73">
                        <c:v>50.459183673468999</c:v>
                      </c:pt>
                      <c:pt idx="74">
                        <c:v>51.040816326531001</c:v>
                      </c:pt>
                      <c:pt idx="75">
                        <c:v>51.622448979592001</c:v>
                      </c:pt>
                      <c:pt idx="76">
                        <c:v>52.204081632653001</c:v>
                      </c:pt>
                      <c:pt idx="77">
                        <c:v>52.785714285713993</c:v>
                      </c:pt>
                      <c:pt idx="78">
                        <c:v>53.367346938776002</c:v>
                      </c:pt>
                      <c:pt idx="79">
                        <c:v>53.948979591836995</c:v>
                      </c:pt>
                      <c:pt idx="80">
                        <c:v>54.530612244898002</c:v>
                      </c:pt>
                      <c:pt idx="81">
                        <c:v>55.112244897959002</c:v>
                      </c:pt>
                      <c:pt idx="82">
                        <c:v>55.693877551019995</c:v>
                      </c:pt>
                      <c:pt idx="83">
                        <c:v>56.275510204082003</c:v>
                      </c:pt>
                      <c:pt idx="84">
                        <c:v>56.857142857142996</c:v>
                      </c:pt>
                      <c:pt idx="85">
                        <c:v>57.438775510204003</c:v>
                      </c:pt>
                      <c:pt idx="86">
                        <c:v>58.020408163264996</c:v>
                      </c:pt>
                      <c:pt idx="87">
                        <c:v>58.602040816327005</c:v>
                      </c:pt>
                      <c:pt idx="88">
                        <c:v>59.183673469387998</c:v>
                      </c:pt>
                      <c:pt idx="89">
                        <c:v>59.765306122448997</c:v>
                      </c:pt>
                      <c:pt idx="90">
                        <c:v>60.346938775510004</c:v>
                      </c:pt>
                      <c:pt idx="91">
                        <c:v>60.928571428570997</c:v>
                      </c:pt>
                      <c:pt idx="92">
                        <c:v>61.510204081633006</c:v>
                      </c:pt>
                      <c:pt idx="93">
                        <c:v>62.091836734693999</c:v>
                      </c:pt>
                      <c:pt idx="94">
                        <c:v>62.673469387754999</c:v>
                      </c:pt>
                      <c:pt idx="95">
                        <c:v>63.255102040815999</c:v>
                      </c:pt>
                      <c:pt idx="96">
                        <c:v>63.836734693878</c:v>
                      </c:pt>
                      <c:pt idx="97">
                        <c:v>64.418367346939007</c:v>
                      </c:pt>
                      <c:pt idx="98">
                        <c:v>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'IP3'!$K$5:$K$103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8D3-46DB-8728-589B19E1958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'IP3'!$U$5:$U$104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</c:v>
                      </c:pt>
                      <c:pt idx="1">
                        <c:v>8.5816326530612006</c:v>
                      </c:pt>
                      <c:pt idx="2">
                        <c:v>9.1632653061223994</c:v>
                      </c:pt>
                      <c:pt idx="3">
                        <c:v>9.7448979591837013</c:v>
                      </c:pt>
                      <c:pt idx="4">
                        <c:v>10.326530612245001</c:v>
                      </c:pt>
                      <c:pt idx="5">
                        <c:v>10.908163265305999</c:v>
                      </c:pt>
                      <c:pt idx="6">
                        <c:v>11.489795918367001</c:v>
                      </c:pt>
                      <c:pt idx="7">
                        <c:v>12.071428571429001</c:v>
                      </c:pt>
                      <c:pt idx="8">
                        <c:v>12.653061224489999</c:v>
                      </c:pt>
                      <c:pt idx="9">
                        <c:v>13.234693877551001</c:v>
                      </c:pt>
                      <c:pt idx="10">
                        <c:v>13.816326530611999</c:v>
                      </c:pt>
                      <c:pt idx="11">
                        <c:v>14.397959183673001</c:v>
                      </c:pt>
                      <c:pt idx="12">
                        <c:v>14.979591836735</c:v>
                      </c:pt>
                      <c:pt idx="13">
                        <c:v>15.561224489796</c:v>
                      </c:pt>
                      <c:pt idx="14">
                        <c:v>16.142857142857</c:v>
                      </c:pt>
                      <c:pt idx="15">
                        <c:v>16.724489795918</c:v>
                      </c:pt>
                      <c:pt idx="16">
                        <c:v>17.306122448979998</c:v>
                      </c:pt>
                      <c:pt idx="17">
                        <c:v>17.887755102041002</c:v>
                      </c:pt>
                      <c:pt idx="18">
                        <c:v>18.469387755102002</c:v>
                      </c:pt>
                      <c:pt idx="19">
                        <c:v>19.051020408162998</c:v>
                      </c:pt>
                      <c:pt idx="20">
                        <c:v>19.632653061223998</c:v>
                      </c:pt>
                      <c:pt idx="21">
                        <c:v>20.214285714286</c:v>
                      </c:pt>
                      <c:pt idx="22">
                        <c:v>20.795918367346999</c:v>
                      </c:pt>
                      <c:pt idx="23">
                        <c:v>21.377551020407999</c:v>
                      </c:pt>
                      <c:pt idx="24">
                        <c:v>21.959183673469003</c:v>
                      </c:pt>
                      <c:pt idx="25">
                        <c:v>22.540816326530997</c:v>
                      </c:pt>
                      <c:pt idx="26">
                        <c:v>23.122448979592001</c:v>
                      </c:pt>
                      <c:pt idx="27">
                        <c:v>23.704081632653001</c:v>
                      </c:pt>
                      <c:pt idx="28">
                        <c:v>24.285714285714</c:v>
                      </c:pt>
                      <c:pt idx="29">
                        <c:v>24.867346938776002</c:v>
                      </c:pt>
                      <c:pt idx="30">
                        <c:v>25.448979591837002</c:v>
                      </c:pt>
                      <c:pt idx="31">
                        <c:v>26.030612244897998</c:v>
                      </c:pt>
                      <c:pt idx="32">
                        <c:v>26.612244897958998</c:v>
                      </c:pt>
                      <c:pt idx="33">
                        <c:v>27.193877551020002</c:v>
                      </c:pt>
                      <c:pt idx="34">
                        <c:v>27.775510204082</c:v>
                      </c:pt>
                      <c:pt idx="35">
                        <c:v>28.357142857143003</c:v>
                      </c:pt>
                      <c:pt idx="36">
                        <c:v>28.938775510204</c:v>
                      </c:pt>
                      <c:pt idx="37">
                        <c:v>29.520408163265</c:v>
                      </c:pt>
                      <c:pt idx="38">
                        <c:v>30.102040816327001</c:v>
                      </c:pt>
                      <c:pt idx="39">
                        <c:v>30.683673469388001</c:v>
                      </c:pt>
                      <c:pt idx="40">
                        <c:v>31.265306122449001</c:v>
                      </c:pt>
                      <c:pt idx="41">
                        <c:v>31.846938775509997</c:v>
                      </c:pt>
                      <c:pt idx="42">
                        <c:v>32.428571428570997</c:v>
                      </c:pt>
                      <c:pt idx="43">
                        <c:v>33.010204081632999</c:v>
                      </c:pt>
                      <c:pt idx="44">
                        <c:v>33.591836734693999</c:v>
                      </c:pt>
                      <c:pt idx="45">
                        <c:v>34.173469387754999</c:v>
                      </c:pt>
                      <c:pt idx="46">
                        <c:v>34.755102040815999</c:v>
                      </c:pt>
                      <c:pt idx="47">
                        <c:v>35.336734693878</c:v>
                      </c:pt>
                      <c:pt idx="48">
                        <c:v>35.918367346939</c:v>
                      </c:pt>
                      <c:pt idx="49">
                        <c:v>36.5</c:v>
                      </c:pt>
                      <c:pt idx="50">
                        <c:v>37.081632653061</c:v>
                      </c:pt>
                      <c:pt idx="51">
                        <c:v>37.663265306122</c:v>
                      </c:pt>
                      <c:pt idx="52">
                        <c:v>38.244897959184001</c:v>
                      </c:pt>
                      <c:pt idx="53">
                        <c:v>38.826530612245001</c:v>
                      </c:pt>
                      <c:pt idx="54">
                        <c:v>39.408163265306001</c:v>
                      </c:pt>
                      <c:pt idx="55">
                        <c:v>39.989795918366994</c:v>
                      </c:pt>
                      <c:pt idx="56">
                        <c:v>40.571428571429003</c:v>
                      </c:pt>
                      <c:pt idx="57">
                        <c:v>41.153061224489996</c:v>
                      </c:pt>
                      <c:pt idx="58">
                        <c:v>41.734693877551003</c:v>
                      </c:pt>
                      <c:pt idx="59">
                        <c:v>42.316326530612002</c:v>
                      </c:pt>
                      <c:pt idx="60">
                        <c:v>42.897959183672995</c:v>
                      </c:pt>
                      <c:pt idx="61">
                        <c:v>43.479591836735004</c:v>
                      </c:pt>
                      <c:pt idx="62">
                        <c:v>44.061224489795997</c:v>
                      </c:pt>
                      <c:pt idx="63">
                        <c:v>44.642857142857004</c:v>
                      </c:pt>
                      <c:pt idx="64">
                        <c:v>45.224489795917997</c:v>
                      </c:pt>
                      <c:pt idx="65">
                        <c:v>45.806122448980005</c:v>
                      </c:pt>
                      <c:pt idx="66">
                        <c:v>46.387755102040998</c:v>
                      </c:pt>
                      <c:pt idx="67">
                        <c:v>46.969387755101998</c:v>
                      </c:pt>
                      <c:pt idx="68">
                        <c:v>47.551020408163005</c:v>
                      </c:pt>
                      <c:pt idx="69">
                        <c:v>48.132653061223998</c:v>
                      </c:pt>
                      <c:pt idx="70">
                        <c:v>48.714285714286007</c:v>
                      </c:pt>
                      <c:pt idx="71">
                        <c:v>49.295918367346999</c:v>
                      </c:pt>
                      <c:pt idx="72">
                        <c:v>49.877551020407999</c:v>
                      </c:pt>
                      <c:pt idx="73">
                        <c:v>50.459183673468999</c:v>
                      </c:pt>
                      <c:pt idx="74">
                        <c:v>51.040816326531001</c:v>
                      </c:pt>
                      <c:pt idx="75">
                        <c:v>51.622448979592001</c:v>
                      </c:pt>
                      <c:pt idx="76">
                        <c:v>52.204081632653001</c:v>
                      </c:pt>
                      <c:pt idx="77">
                        <c:v>52.785714285713993</c:v>
                      </c:pt>
                      <c:pt idx="78">
                        <c:v>53.367346938776002</c:v>
                      </c:pt>
                      <c:pt idx="79">
                        <c:v>53.948979591836995</c:v>
                      </c:pt>
                      <c:pt idx="80">
                        <c:v>54.530612244898002</c:v>
                      </c:pt>
                      <c:pt idx="81">
                        <c:v>55.112244897959002</c:v>
                      </c:pt>
                      <c:pt idx="82">
                        <c:v>55.693877551019995</c:v>
                      </c:pt>
                      <c:pt idx="83">
                        <c:v>56.275510204082003</c:v>
                      </c:pt>
                      <c:pt idx="84">
                        <c:v>56.857142857142996</c:v>
                      </c:pt>
                      <c:pt idx="85">
                        <c:v>57.438775510204003</c:v>
                      </c:pt>
                      <c:pt idx="86">
                        <c:v>58.020408163264996</c:v>
                      </c:pt>
                      <c:pt idx="87">
                        <c:v>58.602040816327005</c:v>
                      </c:pt>
                      <c:pt idx="88">
                        <c:v>59.183673469387998</c:v>
                      </c:pt>
                      <c:pt idx="89">
                        <c:v>59.765306122448997</c:v>
                      </c:pt>
                      <c:pt idx="90">
                        <c:v>60.346938775510004</c:v>
                      </c:pt>
                      <c:pt idx="91">
                        <c:v>60.928571428570997</c:v>
                      </c:pt>
                      <c:pt idx="92">
                        <c:v>61.510204081633006</c:v>
                      </c:pt>
                      <c:pt idx="93">
                        <c:v>62.091836734693999</c:v>
                      </c:pt>
                      <c:pt idx="94">
                        <c:v>62.673469387754999</c:v>
                      </c:pt>
                      <c:pt idx="95">
                        <c:v>63.255102040815999</c:v>
                      </c:pt>
                      <c:pt idx="96">
                        <c:v>63.836734693878</c:v>
                      </c:pt>
                      <c:pt idx="97">
                        <c:v>64.418367346939007</c:v>
                      </c:pt>
                      <c:pt idx="98">
                        <c:v>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'IP3'!$W$5:$W$103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-103.93049999999999</c:v>
                      </c:pt>
                      <c:pt idx="1">
                        <c:v>-87.309486000000007</c:v>
                      </c:pt>
                      <c:pt idx="2">
                        <c:v>-98.019371000000007</c:v>
                      </c:pt>
                      <c:pt idx="3">
                        <c:v>-102.23108999999999</c:v>
                      </c:pt>
                      <c:pt idx="4">
                        <c:v>-97.025245999999996</c:v>
                      </c:pt>
                      <c:pt idx="5">
                        <c:v>-92.839461999999997</c:v>
                      </c:pt>
                      <c:pt idx="6">
                        <c:v>-92.569168000000005</c:v>
                      </c:pt>
                      <c:pt idx="7">
                        <c:v>-84.713615000000004</c:v>
                      </c:pt>
                      <c:pt idx="8">
                        <c:v>-97.499213999999995</c:v>
                      </c:pt>
                      <c:pt idx="9">
                        <c:v>-91.542511000000005</c:v>
                      </c:pt>
                      <c:pt idx="10">
                        <c:v>-91.819336000000007</c:v>
                      </c:pt>
                      <c:pt idx="11">
                        <c:v>-91.006827999999999</c:v>
                      </c:pt>
                      <c:pt idx="12">
                        <c:v>-82.904297</c:v>
                      </c:pt>
                      <c:pt idx="13">
                        <c:v>-80.271682999999996</c:v>
                      </c:pt>
                      <c:pt idx="14">
                        <c:v>-76.807693</c:v>
                      </c:pt>
                      <c:pt idx="15">
                        <c:v>-66.021773999999994</c:v>
                      </c:pt>
                      <c:pt idx="16">
                        <c:v>-53.742294000000001</c:v>
                      </c:pt>
                      <c:pt idx="17">
                        <c:v>-29.623290999999998</c:v>
                      </c:pt>
                      <c:pt idx="18">
                        <c:v>-22.54327</c:v>
                      </c:pt>
                      <c:pt idx="19">
                        <c:v>-7.2402357999999998</c:v>
                      </c:pt>
                      <c:pt idx="20">
                        <c:v>2.4630245999999998</c:v>
                      </c:pt>
                      <c:pt idx="21">
                        <c:v>8.8300170999999992</c:v>
                      </c:pt>
                      <c:pt idx="22">
                        <c:v>6.9804959000000002</c:v>
                      </c:pt>
                      <c:pt idx="23">
                        <c:v>8.7085036999999996</c:v>
                      </c:pt>
                      <c:pt idx="24">
                        <c:v>9.0289345000000001</c:v>
                      </c:pt>
                      <c:pt idx="25">
                        <c:v>9.9583615999999999</c:v>
                      </c:pt>
                      <c:pt idx="26">
                        <c:v>11.666793999999999</c:v>
                      </c:pt>
                      <c:pt idx="27">
                        <c:v>9.4886084000000004</c:v>
                      </c:pt>
                      <c:pt idx="28">
                        <c:v>8.6445789000000008</c:v>
                      </c:pt>
                      <c:pt idx="29">
                        <c:v>6.2082576999999999</c:v>
                      </c:pt>
                      <c:pt idx="30">
                        <c:v>6.0072340999999998</c:v>
                      </c:pt>
                      <c:pt idx="31">
                        <c:v>7.6086583000000001</c:v>
                      </c:pt>
                      <c:pt idx="32">
                        <c:v>4.3631377000000002</c:v>
                      </c:pt>
                      <c:pt idx="33">
                        <c:v>3.0737440999999999</c:v>
                      </c:pt>
                      <c:pt idx="34">
                        <c:v>4.4198971</c:v>
                      </c:pt>
                      <c:pt idx="35">
                        <c:v>0.86063701000000004</c:v>
                      </c:pt>
                      <c:pt idx="36">
                        <c:v>1.0875789</c:v>
                      </c:pt>
                      <c:pt idx="37">
                        <c:v>2.7181910999999999</c:v>
                      </c:pt>
                      <c:pt idx="38">
                        <c:v>0.39332980000000001</c:v>
                      </c:pt>
                      <c:pt idx="39">
                        <c:v>-9.6610975000000003</c:v>
                      </c:pt>
                      <c:pt idx="40">
                        <c:v>-13.838255</c:v>
                      </c:pt>
                      <c:pt idx="41">
                        <c:v>2.2408323000000001</c:v>
                      </c:pt>
                      <c:pt idx="42">
                        <c:v>1.3461312000000001</c:v>
                      </c:pt>
                      <c:pt idx="43">
                        <c:v>1.9054153</c:v>
                      </c:pt>
                      <c:pt idx="44">
                        <c:v>0.8796621</c:v>
                      </c:pt>
                      <c:pt idx="45">
                        <c:v>4.4949640999999998</c:v>
                      </c:pt>
                      <c:pt idx="46">
                        <c:v>5.2506819</c:v>
                      </c:pt>
                      <c:pt idx="47">
                        <c:v>6.9865025999999997</c:v>
                      </c:pt>
                      <c:pt idx="48">
                        <c:v>6.5970521</c:v>
                      </c:pt>
                      <c:pt idx="49">
                        <c:v>5.3123259999999997</c:v>
                      </c:pt>
                      <c:pt idx="50">
                        <c:v>1.1757252</c:v>
                      </c:pt>
                      <c:pt idx="51">
                        <c:v>-0.50488823999999999</c:v>
                      </c:pt>
                      <c:pt idx="52">
                        <c:v>0.33628067</c:v>
                      </c:pt>
                      <c:pt idx="53">
                        <c:v>0.20186186</c:v>
                      </c:pt>
                      <c:pt idx="54">
                        <c:v>-13.540526</c:v>
                      </c:pt>
                      <c:pt idx="55">
                        <c:v>-18.578603999999999</c:v>
                      </c:pt>
                      <c:pt idx="56">
                        <c:v>-24.197804999999999</c:v>
                      </c:pt>
                      <c:pt idx="57">
                        <c:v>-28.467714000000001</c:v>
                      </c:pt>
                      <c:pt idx="58">
                        <c:v>-23.671945999999998</c:v>
                      </c:pt>
                      <c:pt idx="59">
                        <c:v>-26.341557000000002</c:v>
                      </c:pt>
                      <c:pt idx="60">
                        <c:v>-32.111141000000003</c:v>
                      </c:pt>
                      <c:pt idx="61">
                        <c:v>-16.924204</c:v>
                      </c:pt>
                      <c:pt idx="62">
                        <c:v>-24.005049</c:v>
                      </c:pt>
                      <c:pt idx="63">
                        <c:v>-17.066942000000001</c:v>
                      </c:pt>
                      <c:pt idx="64">
                        <c:v>-6.0827235999999996</c:v>
                      </c:pt>
                      <c:pt idx="65">
                        <c:v>4.8331213000000002</c:v>
                      </c:pt>
                      <c:pt idx="66">
                        <c:v>-2.2567134000000002</c:v>
                      </c:pt>
                      <c:pt idx="67">
                        <c:v>-2.7255379999999998</c:v>
                      </c:pt>
                      <c:pt idx="68">
                        <c:v>-3.0738373000000001</c:v>
                      </c:pt>
                      <c:pt idx="69">
                        <c:v>-1.9835293000000001</c:v>
                      </c:pt>
                      <c:pt idx="70">
                        <c:v>-0.57970666999999998</c:v>
                      </c:pt>
                      <c:pt idx="71">
                        <c:v>-12.836349</c:v>
                      </c:pt>
                      <c:pt idx="72">
                        <c:v>-24.162628000000002</c:v>
                      </c:pt>
                      <c:pt idx="73">
                        <c:v>-10.587816999999999</c:v>
                      </c:pt>
                      <c:pt idx="74">
                        <c:v>-25.204998</c:v>
                      </c:pt>
                      <c:pt idx="75">
                        <c:v>-36.085189999999997</c:v>
                      </c:pt>
                      <c:pt idx="76">
                        <c:v>-30.586752000000001</c:v>
                      </c:pt>
                      <c:pt idx="77">
                        <c:v>-40.70776</c:v>
                      </c:pt>
                      <c:pt idx="78">
                        <c:v>-35.375748000000002</c:v>
                      </c:pt>
                      <c:pt idx="79">
                        <c:v>-47.237499</c:v>
                      </c:pt>
                      <c:pt idx="80">
                        <c:v>-45.865074</c:v>
                      </c:pt>
                      <c:pt idx="81">
                        <c:v>-39.703845999999999</c:v>
                      </c:pt>
                      <c:pt idx="82">
                        <c:v>-55.384411</c:v>
                      </c:pt>
                      <c:pt idx="83">
                        <c:v>-58.273842000000002</c:v>
                      </c:pt>
                      <c:pt idx="84">
                        <c:v>-58.845126999999998</c:v>
                      </c:pt>
                      <c:pt idx="85">
                        <c:v>-64.264922999999996</c:v>
                      </c:pt>
                      <c:pt idx="86">
                        <c:v>-52.503844999999998</c:v>
                      </c:pt>
                      <c:pt idx="87">
                        <c:v>-59.756546</c:v>
                      </c:pt>
                      <c:pt idx="88">
                        <c:v>-53.890220999999997</c:v>
                      </c:pt>
                      <c:pt idx="89">
                        <c:v>-52.891491000000002</c:v>
                      </c:pt>
                      <c:pt idx="90">
                        <c:v>-42.389740000000003</c:v>
                      </c:pt>
                      <c:pt idx="91">
                        <c:v>-43.700054000000002</c:v>
                      </c:pt>
                      <c:pt idx="92">
                        <c:v>-44.934928999999997</c:v>
                      </c:pt>
                      <c:pt idx="93">
                        <c:v>-41.038609000000001</c:v>
                      </c:pt>
                      <c:pt idx="94">
                        <c:v>-38.308193000000003</c:v>
                      </c:pt>
                      <c:pt idx="95">
                        <c:v>-49.733955000000002</c:v>
                      </c:pt>
                      <c:pt idx="96">
                        <c:v>-50.576458000000002</c:v>
                      </c:pt>
                      <c:pt idx="97">
                        <c:v>-61.750542000000003</c:v>
                      </c:pt>
                      <c:pt idx="98">
                        <c:v>-95.046974000000006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D3-46DB-8728-589B19E1958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rnd"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'IP3'!$X$5:$X$103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8.5816326530612006</c:v>
                      </c:pt>
                      <c:pt idx="2">
                        <c:v>9.1632653061223994</c:v>
                      </c:pt>
                      <c:pt idx="3">
                        <c:v>9.7448979591837013</c:v>
                      </c:pt>
                      <c:pt idx="4">
                        <c:v>10.326530612245001</c:v>
                      </c:pt>
                      <c:pt idx="5">
                        <c:v>10.908163265305999</c:v>
                      </c:pt>
                      <c:pt idx="6">
                        <c:v>11.489795918367001</c:v>
                      </c:pt>
                      <c:pt idx="7">
                        <c:v>12.071428571429001</c:v>
                      </c:pt>
                      <c:pt idx="8">
                        <c:v>12.653061224489999</c:v>
                      </c:pt>
                      <c:pt idx="9">
                        <c:v>13.234693877551001</c:v>
                      </c:pt>
                      <c:pt idx="10">
                        <c:v>13.816326530611999</c:v>
                      </c:pt>
                      <c:pt idx="11">
                        <c:v>14.397959183673001</c:v>
                      </c:pt>
                      <c:pt idx="12">
                        <c:v>14.979591836735</c:v>
                      </c:pt>
                      <c:pt idx="13">
                        <c:v>15.561224489796</c:v>
                      </c:pt>
                      <c:pt idx="14">
                        <c:v>16.142857142857</c:v>
                      </c:pt>
                      <c:pt idx="15">
                        <c:v>16.724489795918</c:v>
                      </c:pt>
                      <c:pt idx="16">
                        <c:v>17.306122448979998</c:v>
                      </c:pt>
                      <c:pt idx="17">
                        <c:v>17.887755102041002</c:v>
                      </c:pt>
                      <c:pt idx="18">
                        <c:v>18.469387755102002</c:v>
                      </c:pt>
                      <c:pt idx="19">
                        <c:v>19.051020408162998</c:v>
                      </c:pt>
                      <c:pt idx="20">
                        <c:v>19.632653061223998</c:v>
                      </c:pt>
                      <c:pt idx="21">
                        <c:v>20.214285714286</c:v>
                      </c:pt>
                      <c:pt idx="22">
                        <c:v>20.795918367346999</c:v>
                      </c:pt>
                      <c:pt idx="23">
                        <c:v>21.377551020407999</c:v>
                      </c:pt>
                      <c:pt idx="24">
                        <c:v>21.959183673469003</c:v>
                      </c:pt>
                      <c:pt idx="25">
                        <c:v>22.540816326530997</c:v>
                      </c:pt>
                      <c:pt idx="26">
                        <c:v>23.122448979592001</c:v>
                      </c:pt>
                      <c:pt idx="27">
                        <c:v>23.704081632653001</c:v>
                      </c:pt>
                      <c:pt idx="28">
                        <c:v>24.285714285714</c:v>
                      </c:pt>
                      <c:pt idx="29">
                        <c:v>24.867346938776002</c:v>
                      </c:pt>
                      <c:pt idx="30">
                        <c:v>25.448979591837002</c:v>
                      </c:pt>
                      <c:pt idx="31">
                        <c:v>26.030612244897998</c:v>
                      </c:pt>
                      <c:pt idx="32">
                        <c:v>26.612244897958998</c:v>
                      </c:pt>
                      <c:pt idx="33">
                        <c:v>27.193877551020002</c:v>
                      </c:pt>
                      <c:pt idx="34">
                        <c:v>27.775510204082</c:v>
                      </c:pt>
                      <c:pt idx="35">
                        <c:v>28.357142857143003</c:v>
                      </c:pt>
                      <c:pt idx="36">
                        <c:v>28.938775510204</c:v>
                      </c:pt>
                      <c:pt idx="37">
                        <c:v>29.520408163265</c:v>
                      </c:pt>
                      <c:pt idx="38">
                        <c:v>30.102040816327001</c:v>
                      </c:pt>
                      <c:pt idx="39">
                        <c:v>30.683673469388001</c:v>
                      </c:pt>
                      <c:pt idx="40">
                        <c:v>31.265306122449001</c:v>
                      </c:pt>
                      <c:pt idx="41">
                        <c:v>31.846938775509997</c:v>
                      </c:pt>
                      <c:pt idx="42">
                        <c:v>32.428571428570997</c:v>
                      </c:pt>
                      <c:pt idx="43">
                        <c:v>33.010204081632999</c:v>
                      </c:pt>
                      <c:pt idx="44">
                        <c:v>33.591836734693999</c:v>
                      </c:pt>
                      <c:pt idx="45">
                        <c:v>34.173469387754999</c:v>
                      </c:pt>
                      <c:pt idx="46">
                        <c:v>34.755102040815999</c:v>
                      </c:pt>
                      <c:pt idx="47">
                        <c:v>35.336734693878</c:v>
                      </c:pt>
                      <c:pt idx="48">
                        <c:v>35.918367346939</c:v>
                      </c:pt>
                      <c:pt idx="49">
                        <c:v>36.5</c:v>
                      </c:pt>
                      <c:pt idx="50">
                        <c:v>37.081632653061</c:v>
                      </c:pt>
                      <c:pt idx="51">
                        <c:v>37.663265306122</c:v>
                      </c:pt>
                      <c:pt idx="52">
                        <c:v>38.244897959184001</c:v>
                      </c:pt>
                      <c:pt idx="53">
                        <c:v>38.826530612245001</c:v>
                      </c:pt>
                      <c:pt idx="54">
                        <c:v>39.408163265306001</c:v>
                      </c:pt>
                      <c:pt idx="55">
                        <c:v>39.989795918366994</c:v>
                      </c:pt>
                      <c:pt idx="56">
                        <c:v>40.571428571429003</c:v>
                      </c:pt>
                      <c:pt idx="57">
                        <c:v>41.153061224489996</c:v>
                      </c:pt>
                      <c:pt idx="58">
                        <c:v>41.734693877551003</c:v>
                      </c:pt>
                      <c:pt idx="59">
                        <c:v>42.316326530612002</c:v>
                      </c:pt>
                      <c:pt idx="60">
                        <c:v>42.897959183672995</c:v>
                      </c:pt>
                      <c:pt idx="61">
                        <c:v>43.479591836735004</c:v>
                      </c:pt>
                      <c:pt idx="62">
                        <c:v>44.061224489795997</c:v>
                      </c:pt>
                      <c:pt idx="63">
                        <c:v>44.642857142857004</c:v>
                      </c:pt>
                      <c:pt idx="64">
                        <c:v>45.224489795917997</c:v>
                      </c:pt>
                      <c:pt idx="65">
                        <c:v>45.806122448980005</c:v>
                      </c:pt>
                      <c:pt idx="66">
                        <c:v>46.387755102040998</c:v>
                      </c:pt>
                      <c:pt idx="67">
                        <c:v>46.969387755101998</c:v>
                      </c:pt>
                      <c:pt idx="68">
                        <c:v>47.551020408163005</c:v>
                      </c:pt>
                      <c:pt idx="69">
                        <c:v>48.132653061223998</c:v>
                      </c:pt>
                      <c:pt idx="70">
                        <c:v>48.714285714286007</c:v>
                      </c:pt>
                      <c:pt idx="71">
                        <c:v>49.295918367346999</c:v>
                      </c:pt>
                      <c:pt idx="72">
                        <c:v>49.877551020407999</c:v>
                      </c:pt>
                      <c:pt idx="73">
                        <c:v>50.459183673468999</c:v>
                      </c:pt>
                      <c:pt idx="74">
                        <c:v>51.040816326531001</c:v>
                      </c:pt>
                      <c:pt idx="75">
                        <c:v>51.622448979592001</c:v>
                      </c:pt>
                      <c:pt idx="76">
                        <c:v>52.204081632653001</c:v>
                      </c:pt>
                      <c:pt idx="77">
                        <c:v>52.785714285713993</c:v>
                      </c:pt>
                      <c:pt idx="78">
                        <c:v>53.367346938776002</c:v>
                      </c:pt>
                      <c:pt idx="79">
                        <c:v>53.948979591836995</c:v>
                      </c:pt>
                      <c:pt idx="80">
                        <c:v>54.530612244898002</c:v>
                      </c:pt>
                      <c:pt idx="81">
                        <c:v>55.112244897959002</c:v>
                      </c:pt>
                      <c:pt idx="82">
                        <c:v>55.693877551019995</c:v>
                      </c:pt>
                      <c:pt idx="83">
                        <c:v>56.275510204082003</c:v>
                      </c:pt>
                      <c:pt idx="84">
                        <c:v>56.857142857142996</c:v>
                      </c:pt>
                      <c:pt idx="85">
                        <c:v>57.438775510204003</c:v>
                      </c:pt>
                      <c:pt idx="86">
                        <c:v>58.020408163264996</c:v>
                      </c:pt>
                      <c:pt idx="87">
                        <c:v>58.602040816327005</c:v>
                      </c:pt>
                      <c:pt idx="88">
                        <c:v>59.183673469387998</c:v>
                      </c:pt>
                      <c:pt idx="89">
                        <c:v>59.765306122448997</c:v>
                      </c:pt>
                      <c:pt idx="90">
                        <c:v>60.346938775510004</c:v>
                      </c:pt>
                      <c:pt idx="91">
                        <c:v>60.928571428570997</c:v>
                      </c:pt>
                      <c:pt idx="92">
                        <c:v>61.510204081633006</c:v>
                      </c:pt>
                      <c:pt idx="93">
                        <c:v>62.091836734693999</c:v>
                      </c:pt>
                      <c:pt idx="94">
                        <c:v>62.673469387754999</c:v>
                      </c:pt>
                      <c:pt idx="95">
                        <c:v>63.255102040815999</c:v>
                      </c:pt>
                      <c:pt idx="96">
                        <c:v>63.836734693878</c:v>
                      </c:pt>
                      <c:pt idx="97">
                        <c:v>64.418367346939007</c:v>
                      </c:pt>
                      <c:pt idx="98">
                        <c:v>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'IP3'!$Z$5:$Z$103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-92.329948000000002</c:v>
                      </c:pt>
                      <c:pt idx="1">
                        <c:v>-98.579254000000006</c:v>
                      </c:pt>
                      <c:pt idx="2">
                        <c:v>-96.611908</c:v>
                      </c:pt>
                      <c:pt idx="3">
                        <c:v>-94.628448000000006</c:v>
                      </c:pt>
                      <c:pt idx="4">
                        <c:v>-89.730796999999995</c:v>
                      </c:pt>
                      <c:pt idx="5">
                        <c:v>-87.763999999999996</c:v>
                      </c:pt>
                      <c:pt idx="6">
                        <c:v>-91.230926999999994</c:v>
                      </c:pt>
                      <c:pt idx="7">
                        <c:v>-89.253540000000001</c:v>
                      </c:pt>
                      <c:pt idx="8">
                        <c:v>-92.406852999999998</c:v>
                      </c:pt>
                      <c:pt idx="9">
                        <c:v>-90.078734999999995</c:v>
                      </c:pt>
                      <c:pt idx="10">
                        <c:v>-92.186324999999997</c:v>
                      </c:pt>
                      <c:pt idx="11">
                        <c:v>-99.614288000000002</c:v>
                      </c:pt>
                      <c:pt idx="12">
                        <c:v>-82.894385999999997</c:v>
                      </c:pt>
                      <c:pt idx="13">
                        <c:v>-83.137664999999998</c:v>
                      </c:pt>
                      <c:pt idx="14">
                        <c:v>-79.015861999999998</c:v>
                      </c:pt>
                      <c:pt idx="15">
                        <c:v>-77.755127000000002</c:v>
                      </c:pt>
                      <c:pt idx="16">
                        <c:v>-74.183487</c:v>
                      </c:pt>
                      <c:pt idx="17">
                        <c:v>-43.172801999999997</c:v>
                      </c:pt>
                      <c:pt idx="18">
                        <c:v>-35.323321999999997</c:v>
                      </c:pt>
                      <c:pt idx="19">
                        <c:v>-21.577898000000001</c:v>
                      </c:pt>
                      <c:pt idx="20">
                        <c:v>-14.530220999999999</c:v>
                      </c:pt>
                      <c:pt idx="21">
                        <c:v>1.6361578999999999</c:v>
                      </c:pt>
                      <c:pt idx="22">
                        <c:v>3.39398</c:v>
                      </c:pt>
                      <c:pt idx="23">
                        <c:v>4.5667423999999999</c:v>
                      </c:pt>
                      <c:pt idx="24">
                        <c:v>12.523637000000001</c:v>
                      </c:pt>
                      <c:pt idx="25">
                        <c:v>7.1912846999999998</c:v>
                      </c:pt>
                      <c:pt idx="26">
                        <c:v>6.4584106999999999</c:v>
                      </c:pt>
                      <c:pt idx="27">
                        <c:v>4.9913110999999999</c:v>
                      </c:pt>
                      <c:pt idx="28">
                        <c:v>3.2692025</c:v>
                      </c:pt>
                      <c:pt idx="29">
                        <c:v>0.37187262999999998</c:v>
                      </c:pt>
                      <c:pt idx="30">
                        <c:v>-0.71145939999999996</c:v>
                      </c:pt>
                      <c:pt idx="31">
                        <c:v>-0.87871527999999999</c:v>
                      </c:pt>
                      <c:pt idx="32">
                        <c:v>-0.73013771000000005</c:v>
                      </c:pt>
                      <c:pt idx="33">
                        <c:v>-1.9247867000000001</c:v>
                      </c:pt>
                      <c:pt idx="34">
                        <c:v>-5.3211474000000001</c:v>
                      </c:pt>
                      <c:pt idx="35">
                        <c:v>-14.375778</c:v>
                      </c:pt>
                      <c:pt idx="36">
                        <c:v>-18.825087</c:v>
                      </c:pt>
                      <c:pt idx="37">
                        <c:v>-25.683582000000001</c:v>
                      </c:pt>
                      <c:pt idx="38">
                        <c:v>-22.488482000000001</c:v>
                      </c:pt>
                      <c:pt idx="39">
                        <c:v>-36.132823999999999</c:v>
                      </c:pt>
                      <c:pt idx="40">
                        <c:v>-38.685645999999998</c:v>
                      </c:pt>
                      <c:pt idx="41">
                        <c:v>-29.320177000000001</c:v>
                      </c:pt>
                      <c:pt idx="42">
                        <c:v>-29.930631999999999</c:v>
                      </c:pt>
                      <c:pt idx="43">
                        <c:v>-22.901147999999999</c:v>
                      </c:pt>
                      <c:pt idx="44">
                        <c:v>-31.103217999999998</c:v>
                      </c:pt>
                      <c:pt idx="45">
                        <c:v>-17.630939000000001</c:v>
                      </c:pt>
                      <c:pt idx="46">
                        <c:v>1.6959374</c:v>
                      </c:pt>
                      <c:pt idx="47">
                        <c:v>-4.5701618000000002</c:v>
                      </c:pt>
                      <c:pt idx="48">
                        <c:v>-4.1035252</c:v>
                      </c:pt>
                      <c:pt idx="49">
                        <c:v>-4.1349964000000003</c:v>
                      </c:pt>
                      <c:pt idx="50">
                        <c:v>-2.9939575</c:v>
                      </c:pt>
                      <c:pt idx="51">
                        <c:v>-15.047219999999999</c:v>
                      </c:pt>
                      <c:pt idx="52">
                        <c:v>-22.213899999999999</c:v>
                      </c:pt>
                      <c:pt idx="53">
                        <c:v>-25.068968000000002</c:v>
                      </c:pt>
                      <c:pt idx="54">
                        <c:v>-35.644379000000001</c:v>
                      </c:pt>
                      <c:pt idx="55">
                        <c:v>-38.808590000000002</c:v>
                      </c:pt>
                      <c:pt idx="56">
                        <c:v>-45.512604000000003</c:v>
                      </c:pt>
                      <c:pt idx="57">
                        <c:v>-50.263897</c:v>
                      </c:pt>
                      <c:pt idx="58">
                        <c:v>-45.352561999999999</c:v>
                      </c:pt>
                      <c:pt idx="59">
                        <c:v>-49.847092000000004</c:v>
                      </c:pt>
                      <c:pt idx="60">
                        <c:v>-56.881762999999999</c:v>
                      </c:pt>
                      <c:pt idx="61">
                        <c:v>-42.331927999999998</c:v>
                      </c:pt>
                      <c:pt idx="62">
                        <c:v>-49.091434</c:v>
                      </c:pt>
                      <c:pt idx="63">
                        <c:v>-43.260216</c:v>
                      </c:pt>
                      <c:pt idx="64">
                        <c:v>-35.929028000000002</c:v>
                      </c:pt>
                      <c:pt idx="65">
                        <c:v>-35.207465999999997</c:v>
                      </c:pt>
                      <c:pt idx="66">
                        <c:v>-31.369291</c:v>
                      </c:pt>
                      <c:pt idx="67">
                        <c:v>-31.477575000000002</c:v>
                      </c:pt>
                      <c:pt idx="68">
                        <c:v>-30.260204000000002</c:v>
                      </c:pt>
                      <c:pt idx="69">
                        <c:v>-31.014364</c:v>
                      </c:pt>
                      <c:pt idx="70">
                        <c:v>-35.656353000000003</c:v>
                      </c:pt>
                      <c:pt idx="71">
                        <c:v>-41.740524000000001</c:v>
                      </c:pt>
                      <c:pt idx="72">
                        <c:v>-52.732281</c:v>
                      </c:pt>
                      <c:pt idx="73">
                        <c:v>-39.098582999999998</c:v>
                      </c:pt>
                      <c:pt idx="74">
                        <c:v>-52.678485999999999</c:v>
                      </c:pt>
                      <c:pt idx="75">
                        <c:v>-62.327415000000002</c:v>
                      </c:pt>
                      <c:pt idx="76">
                        <c:v>-56.221066</c:v>
                      </c:pt>
                      <c:pt idx="77">
                        <c:v>-66.616005000000001</c:v>
                      </c:pt>
                      <c:pt idx="78">
                        <c:v>-61.551727</c:v>
                      </c:pt>
                      <c:pt idx="79">
                        <c:v>-73.083443000000003</c:v>
                      </c:pt>
                      <c:pt idx="80">
                        <c:v>-71.600464000000002</c:v>
                      </c:pt>
                      <c:pt idx="81">
                        <c:v>-65.314400000000006</c:v>
                      </c:pt>
                      <c:pt idx="82">
                        <c:v>-77.362007000000006</c:v>
                      </c:pt>
                      <c:pt idx="83">
                        <c:v>-81.020126000000005</c:v>
                      </c:pt>
                      <c:pt idx="84">
                        <c:v>-82.022330999999994</c:v>
                      </c:pt>
                      <c:pt idx="85">
                        <c:v>-79.326796999999999</c:v>
                      </c:pt>
                      <c:pt idx="86">
                        <c:v>-79.054046999999997</c:v>
                      </c:pt>
                      <c:pt idx="87">
                        <c:v>-75.496459999999999</c:v>
                      </c:pt>
                      <c:pt idx="88">
                        <c:v>-81.062011999999996</c:v>
                      </c:pt>
                      <c:pt idx="89">
                        <c:v>-83.882407999999998</c:v>
                      </c:pt>
                      <c:pt idx="90">
                        <c:v>-70.386405999999994</c:v>
                      </c:pt>
                      <c:pt idx="91">
                        <c:v>-73.858718999999994</c:v>
                      </c:pt>
                      <c:pt idx="92">
                        <c:v>-78.837684999999993</c:v>
                      </c:pt>
                      <c:pt idx="93">
                        <c:v>-72.582413000000003</c:v>
                      </c:pt>
                      <c:pt idx="94">
                        <c:v>-73.470284000000007</c:v>
                      </c:pt>
                      <c:pt idx="95">
                        <c:v>-77.632805000000005</c:v>
                      </c:pt>
                      <c:pt idx="96">
                        <c:v>-95.270034999999993</c:v>
                      </c:pt>
                      <c:pt idx="97">
                        <c:v>-98.756873999999996</c:v>
                      </c:pt>
                      <c:pt idx="98">
                        <c:v>-90.175049000000001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A9B-4AD2-ABA7-8C083ED02F3E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518573899175741"/>
          <c:y val="0.61679826480023325"/>
          <c:w val="0.19632951264612125"/>
          <c:h val="0.1871580635753864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41459703935735731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-12.041332000000001</c:v>
                </c:pt>
                <c:pt idx="1">
                  <c:v>-6.6856388999999998</c:v>
                </c:pt>
                <c:pt idx="2">
                  <c:v>-8.1899338000000004</c:v>
                </c:pt>
                <c:pt idx="3">
                  <c:v>-14.267592</c:v>
                </c:pt>
                <c:pt idx="4">
                  <c:v>-2.1913984000000002</c:v>
                </c:pt>
                <c:pt idx="5">
                  <c:v>-11.657268999999999</c:v>
                </c:pt>
                <c:pt idx="6">
                  <c:v>-7.9125996000000001</c:v>
                </c:pt>
                <c:pt idx="7">
                  <c:v>-10.386148</c:v>
                </c:pt>
                <c:pt idx="8">
                  <c:v>-4.2023257999999997</c:v>
                </c:pt>
                <c:pt idx="9">
                  <c:v>-5.8057417999999998</c:v>
                </c:pt>
                <c:pt idx="10">
                  <c:v>-9.7770060999999995</c:v>
                </c:pt>
                <c:pt idx="11">
                  <c:v>-4.6658773</c:v>
                </c:pt>
                <c:pt idx="12">
                  <c:v>-5.3365387999999996</c:v>
                </c:pt>
                <c:pt idx="13">
                  <c:v>-5.0067525000000002</c:v>
                </c:pt>
                <c:pt idx="14">
                  <c:v>-2.5105605</c:v>
                </c:pt>
                <c:pt idx="15">
                  <c:v>7.0176787000000003</c:v>
                </c:pt>
                <c:pt idx="16">
                  <c:v>12.112487</c:v>
                </c:pt>
                <c:pt idx="17">
                  <c:v>13.773002</c:v>
                </c:pt>
                <c:pt idx="18">
                  <c:v>14.271115</c:v>
                </c:pt>
                <c:pt idx="19">
                  <c:v>13.310231</c:v>
                </c:pt>
                <c:pt idx="20">
                  <c:v>12.055567</c:v>
                </c:pt>
                <c:pt idx="21">
                  <c:v>14.684308</c:v>
                </c:pt>
                <c:pt idx="22">
                  <c:v>15.524006</c:v>
                </c:pt>
                <c:pt idx="23">
                  <c:v>17.005108</c:v>
                </c:pt>
                <c:pt idx="24">
                  <c:v>17.944186999999999</c:v>
                </c:pt>
                <c:pt idx="25">
                  <c:v>15.723646</c:v>
                </c:pt>
                <c:pt idx="26">
                  <c:v>14.219995000000001</c:v>
                </c:pt>
                <c:pt idx="27">
                  <c:v>18.363478000000001</c:v>
                </c:pt>
                <c:pt idx="28">
                  <c:v>16.847197999999999</c:v>
                </c:pt>
                <c:pt idx="29">
                  <c:v>18.303715</c:v>
                </c:pt>
                <c:pt idx="30">
                  <c:v>20.651316000000001</c:v>
                </c:pt>
                <c:pt idx="31">
                  <c:v>21.243603</c:v>
                </c:pt>
                <c:pt idx="32">
                  <c:v>20.992722000000001</c:v>
                </c:pt>
                <c:pt idx="33">
                  <c:v>22.544384000000001</c:v>
                </c:pt>
                <c:pt idx="34">
                  <c:v>24.964634</c:v>
                </c:pt>
                <c:pt idx="35">
                  <c:v>21.426694999999999</c:v>
                </c:pt>
                <c:pt idx="36">
                  <c:v>19.600176000000001</c:v>
                </c:pt>
                <c:pt idx="37">
                  <c:v>20.652121000000001</c:v>
                </c:pt>
                <c:pt idx="38">
                  <c:v>20.749801999999999</c:v>
                </c:pt>
                <c:pt idx="39">
                  <c:v>20.896128000000001</c:v>
                </c:pt>
                <c:pt idx="40">
                  <c:v>23.840997999999999</c:v>
                </c:pt>
                <c:pt idx="41">
                  <c:v>17.140236000000002</c:v>
                </c:pt>
                <c:pt idx="42">
                  <c:v>17.681788999999998</c:v>
                </c:pt>
                <c:pt idx="43">
                  <c:v>19.145800000000001</c:v>
                </c:pt>
                <c:pt idx="44">
                  <c:v>20.239735</c:v>
                </c:pt>
                <c:pt idx="45">
                  <c:v>21.19293</c:v>
                </c:pt>
                <c:pt idx="46">
                  <c:v>22.65502</c:v>
                </c:pt>
                <c:pt idx="47">
                  <c:v>21.031109000000001</c:v>
                </c:pt>
                <c:pt idx="48">
                  <c:v>21.790320999999999</c:v>
                </c:pt>
                <c:pt idx="49">
                  <c:v>21.170127999999998</c:v>
                </c:pt>
                <c:pt idx="50">
                  <c:v>19.962841000000001</c:v>
                </c:pt>
                <c:pt idx="51">
                  <c:v>21.346689000000001</c:v>
                </c:pt>
                <c:pt idx="52">
                  <c:v>22.772005</c:v>
                </c:pt>
                <c:pt idx="53">
                  <c:v>21.619053000000001</c:v>
                </c:pt>
                <c:pt idx="54">
                  <c:v>20.542657999999999</c:v>
                </c:pt>
                <c:pt idx="55">
                  <c:v>19.400884999999999</c:v>
                </c:pt>
                <c:pt idx="56">
                  <c:v>19.157515</c:v>
                </c:pt>
                <c:pt idx="57">
                  <c:v>17.952223</c:v>
                </c:pt>
                <c:pt idx="58">
                  <c:v>23.528964999999999</c:v>
                </c:pt>
                <c:pt idx="59">
                  <c:v>20.398464000000001</c:v>
                </c:pt>
                <c:pt idx="60">
                  <c:v>21.727291000000001</c:v>
                </c:pt>
                <c:pt idx="61">
                  <c:v>27.061547999999998</c:v>
                </c:pt>
                <c:pt idx="62">
                  <c:v>20.647099999999998</c:v>
                </c:pt>
                <c:pt idx="63">
                  <c:v>22.655998</c:v>
                </c:pt>
                <c:pt idx="64">
                  <c:v>21.207274999999999</c:v>
                </c:pt>
                <c:pt idx="65">
                  <c:v>21.242757999999998</c:v>
                </c:pt>
                <c:pt idx="66">
                  <c:v>20.797620999999999</c:v>
                </c:pt>
                <c:pt idx="67">
                  <c:v>21.644425999999999</c:v>
                </c:pt>
                <c:pt idx="68">
                  <c:v>19.061824999999999</c:v>
                </c:pt>
                <c:pt idx="69">
                  <c:v>22.617487000000001</c:v>
                </c:pt>
                <c:pt idx="70">
                  <c:v>17.746077</c:v>
                </c:pt>
                <c:pt idx="71">
                  <c:v>15.260869</c:v>
                </c:pt>
                <c:pt idx="72">
                  <c:v>18.702380999999999</c:v>
                </c:pt>
                <c:pt idx="73">
                  <c:v>16.894100000000002</c:v>
                </c:pt>
                <c:pt idx="74">
                  <c:v>19.644987</c:v>
                </c:pt>
                <c:pt idx="75">
                  <c:v>19.017348999999999</c:v>
                </c:pt>
                <c:pt idx="76">
                  <c:v>15.638083</c:v>
                </c:pt>
                <c:pt idx="77">
                  <c:v>17.648069</c:v>
                </c:pt>
                <c:pt idx="78">
                  <c:v>17.768318000000001</c:v>
                </c:pt>
                <c:pt idx="79">
                  <c:v>20.204719999999998</c:v>
                </c:pt>
                <c:pt idx="80">
                  <c:v>17.986189</c:v>
                </c:pt>
                <c:pt idx="81">
                  <c:v>19.840312999999998</c:v>
                </c:pt>
                <c:pt idx="82">
                  <c:v>20.075212000000001</c:v>
                </c:pt>
                <c:pt idx="83">
                  <c:v>19.260954000000002</c:v>
                </c:pt>
                <c:pt idx="84">
                  <c:v>17.745594000000001</c:v>
                </c:pt>
                <c:pt idx="85">
                  <c:v>18.752769000000001</c:v>
                </c:pt>
                <c:pt idx="86">
                  <c:v>19.506585999999999</c:v>
                </c:pt>
                <c:pt idx="87">
                  <c:v>15.902143000000001</c:v>
                </c:pt>
                <c:pt idx="88">
                  <c:v>23.806781999999998</c:v>
                </c:pt>
                <c:pt idx="89">
                  <c:v>18.332096</c:v>
                </c:pt>
                <c:pt idx="90">
                  <c:v>14.31423</c:v>
                </c:pt>
                <c:pt idx="91">
                  <c:v>15.676773000000001</c:v>
                </c:pt>
                <c:pt idx="92">
                  <c:v>18.780802000000001</c:v>
                </c:pt>
                <c:pt idx="93">
                  <c:v>13.985773999999999</c:v>
                </c:pt>
                <c:pt idx="94">
                  <c:v>12.173353000000001</c:v>
                </c:pt>
                <c:pt idx="95">
                  <c:v>10.635301</c:v>
                </c:pt>
                <c:pt idx="96">
                  <c:v>9.3602009000000006</c:v>
                </c:pt>
                <c:pt idx="97">
                  <c:v>10.842687</c:v>
                </c:pt>
                <c:pt idx="98">
                  <c:v>11.162324999999999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'IP3'!$AM$5:$AM$103</c:f>
              <c:numCache>
                <c:formatCode>General</c:formatCode>
                <c:ptCount val="99"/>
                <c:pt idx="0">
                  <c:v>-7.7712048999999999</c:v>
                </c:pt>
                <c:pt idx="1">
                  <c:v>-14.126583999999999</c:v>
                </c:pt>
                <c:pt idx="2">
                  <c:v>-8.8441638999999999</c:v>
                </c:pt>
                <c:pt idx="3">
                  <c:v>-1.8866423000000001</c:v>
                </c:pt>
                <c:pt idx="4">
                  <c:v>-3.7469956999999998</c:v>
                </c:pt>
                <c:pt idx="5">
                  <c:v>-10.691392</c:v>
                </c:pt>
                <c:pt idx="6">
                  <c:v>-9.3147268000000008</c:v>
                </c:pt>
                <c:pt idx="7">
                  <c:v>-10.458386000000001</c:v>
                </c:pt>
                <c:pt idx="8">
                  <c:v>-0.49726900000000002</c:v>
                </c:pt>
                <c:pt idx="9">
                  <c:v>13.005163</c:v>
                </c:pt>
                <c:pt idx="10">
                  <c:v>15.702360000000001</c:v>
                </c:pt>
                <c:pt idx="11">
                  <c:v>20.958379999999998</c:v>
                </c:pt>
                <c:pt idx="12">
                  <c:v>26.521912</c:v>
                </c:pt>
                <c:pt idx="13">
                  <c:v>20.858673</c:v>
                </c:pt>
                <c:pt idx="14">
                  <c:v>22.776188000000001</c:v>
                </c:pt>
                <c:pt idx="15">
                  <c:v>20.9193</c:v>
                </c:pt>
                <c:pt idx="16">
                  <c:v>22.344273000000001</c:v>
                </c:pt>
                <c:pt idx="17">
                  <c:v>19.205631</c:v>
                </c:pt>
                <c:pt idx="18">
                  <c:v>17.404627000000001</c:v>
                </c:pt>
                <c:pt idx="19">
                  <c:v>17.361805</c:v>
                </c:pt>
                <c:pt idx="20">
                  <c:v>17.974820999999999</c:v>
                </c:pt>
                <c:pt idx="21">
                  <c:v>15.25643</c:v>
                </c:pt>
                <c:pt idx="22">
                  <c:v>13.996176999999999</c:v>
                </c:pt>
                <c:pt idx="23">
                  <c:v>14.977485</c:v>
                </c:pt>
                <c:pt idx="24">
                  <c:v>13.740966999999999</c:v>
                </c:pt>
                <c:pt idx="25">
                  <c:v>14.224296000000001</c:v>
                </c:pt>
                <c:pt idx="26">
                  <c:v>13.489623999999999</c:v>
                </c:pt>
                <c:pt idx="27">
                  <c:v>15.821159</c:v>
                </c:pt>
                <c:pt idx="28">
                  <c:v>19.856190000000002</c:v>
                </c:pt>
                <c:pt idx="29">
                  <c:v>21.076542</c:v>
                </c:pt>
                <c:pt idx="30">
                  <c:v>16.732921999999999</c:v>
                </c:pt>
                <c:pt idx="31">
                  <c:v>17.682507999999999</c:v>
                </c:pt>
                <c:pt idx="32">
                  <c:v>20.418759999999999</c:v>
                </c:pt>
                <c:pt idx="33">
                  <c:v>20.837769000000002</c:v>
                </c:pt>
                <c:pt idx="34">
                  <c:v>25.038328</c:v>
                </c:pt>
                <c:pt idx="35">
                  <c:v>20.897051000000001</c:v>
                </c:pt>
                <c:pt idx="36">
                  <c:v>21.423887000000001</c:v>
                </c:pt>
                <c:pt idx="37">
                  <c:v>22.413585999999999</c:v>
                </c:pt>
                <c:pt idx="38">
                  <c:v>22.808733</c:v>
                </c:pt>
                <c:pt idx="39">
                  <c:v>22.682119</c:v>
                </c:pt>
                <c:pt idx="40">
                  <c:v>21.337152</c:v>
                </c:pt>
                <c:pt idx="41">
                  <c:v>22.197165999999999</c:v>
                </c:pt>
                <c:pt idx="42">
                  <c:v>23.263615000000001</c:v>
                </c:pt>
                <c:pt idx="43">
                  <c:v>21.197082999999999</c:v>
                </c:pt>
                <c:pt idx="44">
                  <c:v>20.169713999999999</c:v>
                </c:pt>
                <c:pt idx="45">
                  <c:v>21.381577</c:v>
                </c:pt>
                <c:pt idx="46">
                  <c:v>18.806725</c:v>
                </c:pt>
                <c:pt idx="47">
                  <c:v>22.232642999999999</c:v>
                </c:pt>
                <c:pt idx="48">
                  <c:v>22.044426000000001</c:v>
                </c:pt>
                <c:pt idx="49">
                  <c:v>24.747036000000001</c:v>
                </c:pt>
                <c:pt idx="50">
                  <c:v>28.628837999999998</c:v>
                </c:pt>
                <c:pt idx="51">
                  <c:v>24.239262</c:v>
                </c:pt>
                <c:pt idx="52">
                  <c:v>28.090316999999999</c:v>
                </c:pt>
                <c:pt idx="53">
                  <c:v>30.313803</c:v>
                </c:pt>
                <c:pt idx="54">
                  <c:v>22.795909999999999</c:v>
                </c:pt>
                <c:pt idx="55">
                  <c:v>22.529624999999999</c:v>
                </c:pt>
                <c:pt idx="56">
                  <c:v>26.169941000000001</c:v>
                </c:pt>
                <c:pt idx="57">
                  <c:v>20.893684</c:v>
                </c:pt>
                <c:pt idx="58">
                  <c:v>23.934775999999999</c:v>
                </c:pt>
                <c:pt idx="59">
                  <c:v>23.070435</c:v>
                </c:pt>
                <c:pt idx="60">
                  <c:v>22.052873999999999</c:v>
                </c:pt>
                <c:pt idx="61">
                  <c:v>20.999609</c:v>
                </c:pt>
                <c:pt idx="62">
                  <c:v>19.970469999999999</c:v>
                </c:pt>
                <c:pt idx="63">
                  <c:v>21.560089000000001</c:v>
                </c:pt>
                <c:pt idx="64">
                  <c:v>20.263157</c:v>
                </c:pt>
                <c:pt idx="65">
                  <c:v>18.993293999999999</c:v>
                </c:pt>
                <c:pt idx="66">
                  <c:v>18.466175</c:v>
                </c:pt>
                <c:pt idx="67">
                  <c:v>19.404646</c:v>
                </c:pt>
                <c:pt idx="68">
                  <c:v>17.487580999999999</c:v>
                </c:pt>
                <c:pt idx="69">
                  <c:v>20.36702</c:v>
                </c:pt>
                <c:pt idx="70">
                  <c:v>17.032126999999999</c:v>
                </c:pt>
                <c:pt idx="71">
                  <c:v>14.962399</c:v>
                </c:pt>
                <c:pt idx="72">
                  <c:v>18.443235000000001</c:v>
                </c:pt>
                <c:pt idx="73">
                  <c:v>15.949161</c:v>
                </c:pt>
                <c:pt idx="74">
                  <c:v>19.779897999999999</c:v>
                </c:pt>
                <c:pt idx="75">
                  <c:v>20.327942</c:v>
                </c:pt>
                <c:pt idx="76">
                  <c:v>16.929715999999999</c:v>
                </c:pt>
                <c:pt idx="77">
                  <c:v>18.906139</c:v>
                </c:pt>
                <c:pt idx="78">
                  <c:v>18.339417000000001</c:v>
                </c:pt>
                <c:pt idx="79">
                  <c:v>23.194834</c:v>
                </c:pt>
                <c:pt idx="80">
                  <c:v>22.088148</c:v>
                </c:pt>
                <c:pt idx="81">
                  <c:v>22.980639</c:v>
                </c:pt>
                <c:pt idx="82">
                  <c:v>24.157655999999999</c:v>
                </c:pt>
                <c:pt idx="83">
                  <c:v>22.527224</c:v>
                </c:pt>
                <c:pt idx="84">
                  <c:v>20.393695999999998</c:v>
                </c:pt>
                <c:pt idx="85">
                  <c:v>24.300442</c:v>
                </c:pt>
                <c:pt idx="86">
                  <c:v>18.876289</c:v>
                </c:pt>
                <c:pt idx="87">
                  <c:v>18.064796000000001</c:v>
                </c:pt>
                <c:pt idx="88">
                  <c:v>17.453527000000001</c:v>
                </c:pt>
                <c:pt idx="89">
                  <c:v>19.782586999999999</c:v>
                </c:pt>
                <c:pt idx="90">
                  <c:v>14.156423</c:v>
                </c:pt>
                <c:pt idx="91">
                  <c:v>14.103965000000001</c:v>
                </c:pt>
                <c:pt idx="92">
                  <c:v>16.798275</c:v>
                </c:pt>
                <c:pt idx="93">
                  <c:v>4.6955213999999996</c:v>
                </c:pt>
                <c:pt idx="94">
                  <c:v>6.3770356000000001</c:v>
                </c:pt>
                <c:pt idx="95">
                  <c:v>10.638489</c:v>
                </c:pt>
                <c:pt idx="96">
                  <c:v>9.4423676000000007</c:v>
                </c:pt>
                <c:pt idx="97">
                  <c:v>10.243354</c:v>
                </c:pt>
                <c:pt idx="98">
                  <c:v>-7.6227545999999993E-2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2206873159926471"/>
          <c:y val="9.54602896860114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1277340332458434E-2"/>
          <c:w val="0.76542713682528862"/>
          <c:h val="0.7179698891805190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'IP3'!$AM$2</c:f>
              <c:strCache>
                <c:ptCount val="1"/>
                <c:pt idx="0">
                  <c:v>+13dBm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'IP3'!$AN$5:$AN$103</c:f>
              <c:numCache>
                <c:formatCode>General</c:formatCode>
                <c:ptCount val="99"/>
                <c:pt idx="0">
                  <c:v>-93.759186</c:v>
                </c:pt>
                <c:pt idx="1">
                  <c:v>-108.40234</c:v>
                </c:pt>
                <c:pt idx="2">
                  <c:v>-94.230827000000005</c:v>
                </c:pt>
                <c:pt idx="3">
                  <c:v>-83.216751000000002</c:v>
                </c:pt>
                <c:pt idx="4">
                  <c:v>-91.444534000000004</c:v>
                </c:pt>
                <c:pt idx="5">
                  <c:v>-99.336128000000002</c:v>
                </c:pt>
                <c:pt idx="6">
                  <c:v>-93.896361999999996</c:v>
                </c:pt>
                <c:pt idx="7">
                  <c:v>-93.65155</c:v>
                </c:pt>
                <c:pt idx="8">
                  <c:v>-69.470352000000005</c:v>
                </c:pt>
                <c:pt idx="9">
                  <c:v>-26.479309000000001</c:v>
                </c:pt>
                <c:pt idx="10">
                  <c:v>-16.960989000000001</c:v>
                </c:pt>
                <c:pt idx="11">
                  <c:v>-0.78084808999999999</c:v>
                </c:pt>
                <c:pt idx="12">
                  <c:v>8.3381595999999991</c:v>
                </c:pt>
                <c:pt idx="13">
                  <c:v>4.9292521000000002</c:v>
                </c:pt>
                <c:pt idx="14">
                  <c:v>8.0440539999999991</c:v>
                </c:pt>
                <c:pt idx="15">
                  <c:v>8.4009313999999993</c:v>
                </c:pt>
                <c:pt idx="16">
                  <c:v>10.82433</c:v>
                </c:pt>
                <c:pt idx="17">
                  <c:v>9.7684716999999992</c:v>
                </c:pt>
                <c:pt idx="18">
                  <c:v>8.9995507999999997</c:v>
                </c:pt>
                <c:pt idx="19">
                  <c:v>10.818172000000001</c:v>
                </c:pt>
                <c:pt idx="20">
                  <c:v>11.429447</c:v>
                </c:pt>
                <c:pt idx="21">
                  <c:v>9.3743333999999994</c:v>
                </c:pt>
                <c:pt idx="22">
                  <c:v>8.0042200000000001</c:v>
                </c:pt>
                <c:pt idx="23">
                  <c:v>8.8428698000000008</c:v>
                </c:pt>
                <c:pt idx="24">
                  <c:v>7.8895388000000004</c:v>
                </c:pt>
                <c:pt idx="25">
                  <c:v>8.3682089000000008</c:v>
                </c:pt>
                <c:pt idx="26">
                  <c:v>7.4786223999999999</c:v>
                </c:pt>
                <c:pt idx="27">
                  <c:v>9.7676201000000002</c:v>
                </c:pt>
                <c:pt idx="28">
                  <c:v>13.903161000000001</c:v>
                </c:pt>
                <c:pt idx="29">
                  <c:v>15.020943000000001</c:v>
                </c:pt>
                <c:pt idx="30">
                  <c:v>10.747229000000001</c:v>
                </c:pt>
                <c:pt idx="31">
                  <c:v>11.301227000000001</c:v>
                </c:pt>
                <c:pt idx="32">
                  <c:v>13.738108</c:v>
                </c:pt>
                <c:pt idx="33">
                  <c:v>13.962578000000001</c:v>
                </c:pt>
                <c:pt idx="34">
                  <c:v>18.072793999999998</c:v>
                </c:pt>
                <c:pt idx="35">
                  <c:v>14.289982</c:v>
                </c:pt>
                <c:pt idx="36">
                  <c:v>14.484837000000001</c:v>
                </c:pt>
                <c:pt idx="37">
                  <c:v>15.549462</c:v>
                </c:pt>
                <c:pt idx="38">
                  <c:v>15.794366</c:v>
                </c:pt>
                <c:pt idx="39">
                  <c:v>15.562412999999999</c:v>
                </c:pt>
                <c:pt idx="40">
                  <c:v>14.145332</c:v>
                </c:pt>
                <c:pt idx="41">
                  <c:v>15.068218999999999</c:v>
                </c:pt>
                <c:pt idx="42">
                  <c:v>15.521439000000001</c:v>
                </c:pt>
                <c:pt idx="43">
                  <c:v>12.347981000000001</c:v>
                </c:pt>
                <c:pt idx="44">
                  <c:v>10.838295</c:v>
                </c:pt>
                <c:pt idx="45">
                  <c:v>12.644296000000001</c:v>
                </c:pt>
                <c:pt idx="46">
                  <c:v>10.410462000000001</c:v>
                </c:pt>
                <c:pt idx="47">
                  <c:v>14.152627000000001</c:v>
                </c:pt>
                <c:pt idx="48">
                  <c:v>13.783787999999999</c:v>
                </c:pt>
                <c:pt idx="49">
                  <c:v>16.474340000000002</c:v>
                </c:pt>
                <c:pt idx="50">
                  <c:v>20.252168999999999</c:v>
                </c:pt>
                <c:pt idx="51">
                  <c:v>15.197753000000001</c:v>
                </c:pt>
                <c:pt idx="52">
                  <c:v>18.756422000000001</c:v>
                </c:pt>
                <c:pt idx="53">
                  <c:v>20.714872</c:v>
                </c:pt>
                <c:pt idx="54">
                  <c:v>13.488495</c:v>
                </c:pt>
                <c:pt idx="55">
                  <c:v>13.040577000000001</c:v>
                </c:pt>
                <c:pt idx="56">
                  <c:v>16.709765999999998</c:v>
                </c:pt>
                <c:pt idx="57">
                  <c:v>11.153833000000001</c:v>
                </c:pt>
                <c:pt idx="58">
                  <c:v>14.077707999999999</c:v>
                </c:pt>
                <c:pt idx="59">
                  <c:v>13.861376999999999</c:v>
                </c:pt>
                <c:pt idx="60">
                  <c:v>12.885109</c:v>
                </c:pt>
                <c:pt idx="61">
                  <c:v>12.251904</c:v>
                </c:pt>
                <c:pt idx="62">
                  <c:v>11.413708</c:v>
                </c:pt>
                <c:pt idx="63">
                  <c:v>13.021023</c:v>
                </c:pt>
                <c:pt idx="64">
                  <c:v>11.883765</c:v>
                </c:pt>
                <c:pt idx="65">
                  <c:v>10.394705</c:v>
                </c:pt>
                <c:pt idx="66">
                  <c:v>10.124464</c:v>
                </c:pt>
                <c:pt idx="67">
                  <c:v>10.941055</c:v>
                </c:pt>
                <c:pt idx="68">
                  <c:v>9.0382213999999994</c:v>
                </c:pt>
                <c:pt idx="69">
                  <c:v>11.578555</c:v>
                </c:pt>
                <c:pt idx="70">
                  <c:v>8.2372903999999991</c:v>
                </c:pt>
                <c:pt idx="71">
                  <c:v>5.8977431999999999</c:v>
                </c:pt>
                <c:pt idx="72">
                  <c:v>9.0190257999999996</c:v>
                </c:pt>
                <c:pt idx="73">
                  <c:v>6.1522036</c:v>
                </c:pt>
                <c:pt idx="74">
                  <c:v>10.057145</c:v>
                </c:pt>
                <c:pt idx="75">
                  <c:v>10.384442</c:v>
                </c:pt>
                <c:pt idx="76">
                  <c:v>7.3259300999999999</c:v>
                </c:pt>
                <c:pt idx="77">
                  <c:v>8.6771679000000006</c:v>
                </c:pt>
                <c:pt idx="78">
                  <c:v>7.8073673000000001</c:v>
                </c:pt>
                <c:pt idx="79">
                  <c:v>12.357934</c:v>
                </c:pt>
                <c:pt idx="80">
                  <c:v>10.99424</c:v>
                </c:pt>
                <c:pt idx="81">
                  <c:v>11.819357999999999</c:v>
                </c:pt>
                <c:pt idx="82">
                  <c:v>12.840280999999999</c:v>
                </c:pt>
                <c:pt idx="83">
                  <c:v>11.449166</c:v>
                </c:pt>
                <c:pt idx="84">
                  <c:v>9.8655729000000001</c:v>
                </c:pt>
                <c:pt idx="85">
                  <c:v>13.27088</c:v>
                </c:pt>
                <c:pt idx="86">
                  <c:v>7.8947514999999999</c:v>
                </c:pt>
                <c:pt idx="87">
                  <c:v>7.3810101000000001</c:v>
                </c:pt>
                <c:pt idx="88">
                  <c:v>7.5398331000000001</c:v>
                </c:pt>
                <c:pt idx="89">
                  <c:v>9.3254967000000004</c:v>
                </c:pt>
                <c:pt idx="90">
                  <c:v>3.6746457000000001</c:v>
                </c:pt>
                <c:pt idx="91">
                  <c:v>3.0010029999999999</c:v>
                </c:pt>
                <c:pt idx="92">
                  <c:v>5.5233306999999998</c:v>
                </c:pt>
                <c:pt idx="93">
                  <c:v>-13.484298000000001</c:v>
                </c:pt>
                <c:pt idx="94">
                  <c:v>-10.624480999999999</c:v>
                </c:pt>
                <c:pt idx="95">
                  <c:v>-0.79643624999999996</c:v>
                </c:pt>
                <c:pt idx="96">
                  <c:v>-2.3192756000000001</c:v>
                </c:pt>
                <c:pt idx="97">
                  <c:v>-5.8637362</c:v>
                </c:pt>
                <c:pt idx="98">
                  <c:v>-33.356926000000001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+11dBm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'IP3'!$AQ$5:$AQ$103</c:f>
              <c:numCache>
                <c:formatCode>General</c:formatCode>
                <c:ptCount val="99"/>
                <c:pt idx="0">
                  <c:v>-96.814712999999998</c:v>
                </c:pt>
                <c:pt idx="1">
                  <c:v>-94.336051999999995</c:v>
                </c:pt>
                <c:pt idx="2">
                  <c:v>-97.261985999999993</c:v>
                </c:pt>
                <c:pt idx="3">
                  <c:v>-102.41095</c:v>
                </c:pt>
                <c:pt idx="4">
                  <c:v>-87.455132000000006</c:v>
                </c:pt>
                <c:pt idx="5">
                  <c:v>-91.100791999999998</c:v>
                </c:pt>
                <c:pt idx="6">
                  <c:v>-84.508658999999994</c:v>
                </c:pt>
                <c:pt idx="7">
                  <c:v>-92.370437999999993</c:v>
                </c:pt>
                <c:pt idx="8">
                  <c:v>-90.898643000000007</c:v>
                </c:pt>
                <c:pt idx="9">
                  <c:v>-61.476173000000003</c:v>
                </c:pt>
                <c:pt idx="10">
                  <c:v>-35.153137000000001</c:v>
                </c:pt>
                <c:pt idx="11">
                  <c:v>-11.180319000000001</c:v>
                </c:pt>
                <c:pt idx="12">
                  <c:v>-2.5223596000000001</c:v>
                </c:pt>
                <c:pt idx="13">
                  <c:v>0.79096012999999998</c:v>
                </c:pt>
                <c:pt idx="14">
                  <c:v>5.9123549000000004</c:v>
                </c:pt>
                <c:pt idx="15">
                  <c:v>8.7427340000000004</c:v>
                </c:pt>
                <c:pt idx="16">
                  <c:v>11.307347999999999</c:v>
                </c:pt>
                <c:pt idx="17">
                  <c:v>11.393580999999999</c:v>
                </c:pt>
                <c:pt idx="18">
                  <c:v>8.9886579999999991</c:v>
                </c:pt>
                <c:pt idx="19">
                  <c:v>9.3684367999999996</c:v>
                </c:pt>
                <c:pt idx="20">
                  <c:v>9.7931833000000008</c:v>
                </c:pt>
                <c:pt idx="21">
                  <c:v>8.8143177000000001</c:v>
                </c:pt>
                <c:pt idx="22">
                  <c:v>7.0559272999999996</c:v>
                </c:pt>
                <c:pt idx="23">
                  <c:v>6.9554605</c:v>
                </c:pt>
                <c:pt idx="24">
                  <c:v>5.8007983999999997</c:v>
                </c:pt>
                <c:pt idx="25">
                  <c:v>7.2020001000000002</c:v>
                </c:pt>
                <c:pt idx="26">
                  <c:v>6.4038595999999997</c:v>
                </c:pt>
                <c:pt idx="27">
                  <c:v>8.6380376999999999</c:v>
                </c:pt>
                <c:pt idx="28">
                  <c:v>11.809794</c:v>
                </c:pt>
                <c:pt idx="29">
                  <c:v>12.316997000000001</c:v>
                </c:pt>
                <c:pt idx="30">
                  <c:v>10.724767</c:v>
                </c:pt>
                <c:pt idx="31">
                  <c:v>18.130642000000002</c:v>
                </c:pt>
                <c:pt idx="32">
                  <c:v>10.652908</c:v>
                </c:pt>
                <c:pt idx="33">
                  <c:v>13.376842</c:v>
                </c:pt>
                <c:pt idx="34">
                  <c:v>18.627476000000001</c:v>
                </c:pt>
                <c:pt idx="35">
                  <c:v>12.400311</c:v>
                </c:pt>
                <c:pt idx="36">
                  <c:v>8.3460702999999992</c:v>
                </c:pt>
                <c:pt idx="37">
                  <c:v>10.792593</c:v>
                </c:pt>
                <c:pt idx="38">
                  <c:v>13.78365</c:v>
                </c:pt>
                <c:pt idx="39">
                  <c:v>11.936399</c:v>
                </c:pt>
                <c:pt idx="40">
                  <c:v>8.8570738000000002</c:v>
                </c:pt>
                <c:pt idx="41">
                  <c:v>9.3284283000000006</c:v>
                </c:pt>
                <c:pt idx="42">
                  <c:v>11.932729999999999</c:v>
                </c:pt>
                <c:pt idx="43">
                  <c:v>8.2041178000000006</c:v>
                </c:pt>
                <c:pt idx="44">
                  <c:v>6.1231007999999996</c:v>
                </c:pt>
                <c:pt idx="45">
                  <c:v>6.3539213999999999</c:v>
                </c:pt>
                <c:pt idx="46">
                  <c:v>3.5296986000000001</c:v>
                </c:pt>
                <c:pt idx="47">
                  <c:v>8.7405290999999998</c:v>
                </c:pt>
                <c:pt idx="48">
                  <c:v>7.0022326000000001</c:v>
                </c:pt>
                <c:pt idx="49">
                  <c:v>11.527766</c:v>
                </c:pt>
                <c:pt idx="50">
                  <c:v>14.137266</c:v>
                </c:pt>
                <c:pt idx="51">
                  <c:v>14.202052</c:v>
                </c:pt>
                <c:pt idx="52">
                  <c:v>15.295406</c:v>
                </c:pt>
                <c:pt idx="53">
                  <c:v>16.951248</c:v>
                </c:pt>
                <c:pt idx="54">
                  <c:v>12.555016999999999</c:v>
                </c:pt>
                <c:pt idx="55">
                  <c:v>11.585739</c:v>
                </c:pt>
                <c:pt idx="56">
                  <c:v>14.345022</c:v>
                </c:pt>
                <c:pt idx="57">
                  <c:v>9.7554998000000008</c:v>
                </c:pt>
                <c:pt idx="58">
                  <c:v>13.721247</c:v>
                </c:pt>
                <c:pt idx="59">
                  <c:v>9.9256381999999999</c:v>
                </c:pt>
                <c:pt idx="60">
                  <c:v>10.197881000000001</c:v>
                </c:pt>
                <c:pt idx="61">
                  <c:v>8.0634812999999994</c:v>
                </c:pt>
                <c:pt idx="62">
                  <c:v>8.4407005000000002</c:v>
                </c:pt>
                <c:pt idx="63">
                  <c:v>9.7990712999999996</c:v>
                </c:pt>
                <c:pt idx="64">
                  <c:v>7.8953476</c:v>
                </c:pt>
                <c:pt idx="65">
                  <c:v>7.1086682999999997</c:v>
                </c:pt>
                <c:pt idx="66">
                  <c:v>7.4326496000000004</c:v>
                </c:pt>
                <c:pt idx="67">
                  <c:v>7.2276620999999999</c:v>
                </c:pt>
                <c:pt idx="68">
                  <c:v>6.4847583999999996</c:v>
                </c:pt>
                <c:pt idx="69">
                  <c:v>8.7240877000000001</c:v>
                </c:pt>
                <c:pt idx="70">
                  <c:v>7.4655909999999999</c:v>
                </c:pt>
                <c:pt idx="71">
                  <c:v>5.1531544</c:v>
                </c:pt>
                <c:pt idx="72">
                  <c:v>9.5027369999999998</c:v>
                </c:pt>
                <c:pt idx="73">
                  <c:v>7.9612784000000003</c:v>
                </c:pt>
                <c:pt idx="74">
                  <c:v>10.635123</c:v>
                </c:pt>
                <c:pt idx="75">
                  <c:v>10.144097</c:v>
                </c:pt>
                <c:pt idx="76">
                  <c:v>7.8477797999999996</c:v>
                </c:pt>
                <c:pt idx="77">
                  <c:v>7.9489412000000002</c:v>
                </c:pt>
                <c:pt idx="78">
                  <c:v>8.9187469000000004</c:v>
                </c:pt>
                <c:pt idx="79">
                  <c:v>11.851829</c:v>
                </c:pt>
                <c:pt idx="80">
                  <c:v>14.416646999999999</c:v>
                </c:pt>
                <c:pt idx="81">
                  <c:v>13.152965999999999</c:v>
                </c:pt>
                <c:pt idx="82">
                  <c:v>13.134311</c:v>
                </c:pt>
                <c:pt idx="83">
                  <c:v>10.954658</c:v>
                </c:pt>
                <c:pt idx="84">
                  <c:v>10.081116</c:v>
                </c:pt>
                <c:pt idx="85">
                  <c:v>12.044343</c:v>
                </c:pt>
                <c:pt idx="86">
                  <c:v>7.7502922999999999</c:v>
                </c:pt>
                <c:pt idx="87">
                  <c:v>6.6898040999999999</c:v>
                </c:pt>
                <c:pt idx="88">
                  <c:v>7.5978307999999997</c:v>
                </c:pt>
                <c:pt idx="89">
                  <c:v>3.2578585000000002</c:v>
                </c:pt>
                <c:pt idx="90">
                  <c:v>-7.7066793000000002</c:v>
                </c:pt>
                <c:pt idx="91">
                  <c:v>-20.343391</c:v>
                </c:pt>
                <c:pt idx="92">
                  <c:v>-18.552378000000001</c:v>
                </c:pt>
                <c:pt idx="93">
                  <c:v>-47.538353000000001</c:v>
                </c:pt>
                <c:pt idx="94">
                  <c:v>-46.746952</c:v>
                </c:pt>
                <c:pt idx="95">
                  <c:v>-50.781067</c:v>
                </c:pt>
                <c:pt idx="96">
                  <c:v>-45.361317</c:v>
                </c:pt>
                <c:pt idx="97">
                  <c:v>-44.603931000000003</c:v>
                </c:pt>
                <c:pt idx="98">
                  <c:v>-73.699554000000006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ser>
          <c:idx val="3"/>
          <c:order val="3"/>
          <c:tx>
            <c:strRef>
              <c:f>'IP3'!$AS$2</c:f>
              <c:strCache>
                <c:ptCount val="1"/>
                <c:pt idx="0">
                  <c:v>+9dBm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'IP3'!$AT$5:$AT$103</c:f>
              <c:numCache>
                <c:formatCode>General</c:formatCode>
                <c:ptCount val="99"/>
                <c:pt idx="0">
                  <c:v>-91.581138999999993</c:v>
                </c:pt>
                <c:pt idx="1">
                  <c:v>-94.438461000000004</c:v>
                </c:pt>
                <c:pt idx="2">
                  <c:v>-99.268462999999997</c:v>
                </c:pt>
                <c:pt idx="3">
                  <c:v>-103.27003999999999</c:v>
                </c:pt>
                <c:pt idx="4">
                  <c:v>-91.075423999999998</c:v>
                </c:pt>
                <c:pt idx="5">
                  <c:v>-97.218979000000004</c:v>
                </c:pt>
                <c:pt idx="6">
                  <c:v>-87.103629999999995</c:v>
                </c:pt>
                <c:pt idx="7">
                  <c:v>-110.27406999999999</c:v>
                </c:pt>
                <c:pt idx="8">
                  <c:v>-98.144774999999996</c:v>
                </c:pt>
                <c:pt idx="9">
                  <c:v>-96.514770999999996</c:v>
                </c:pt>
                <c:pt idx="10">
                  <c:v>-84.545165999999995</c:v>
                </c:pt>
                <c:pt idx="11">
                  <c:v>-38.951393000000003</c:v>
                </c:pt>
                <c:pt idx="12">
                  <c:v>-9.2022113999999995</c:v>
                </c:pt>
                <c:pt idx="13">
                  <c:v>1.1771024000000001</c:v>
                </c:pt>
                <c:pt idx="14">
                  <c:v>4.8971828999999998</c:v>
                </c:pt>
                <c:pt idx="15">
                  <c:v>7.2756318999999996</c:v>
                </c:pt>
                <c:pt idx="16">
                  <c:v>9.1441821999999995</c:v>
                </c:pt>
                <c:pt idx="17">
                  <c:v>11.598048</c:v>
                </c:pt>
                <c:pt idx="18">
                  <c:v>9.8369122000000004</c:v>
                </c:pt>
                <c:pt idx="19">
                  <c:v>8.1554584999999999</c:v>
                </c:pt>
                <c:pt idx="20">
                  <c:v>8.4186143999999992</c:v>
                </c:pt>
                <c:pt idx="21">
                  <c:v>7.9884319000000001</c:v>
                </c:pt>
                <c:pt idx="22">
                  <c:v>6.0049682000000004</c:v>
                </c:pt>
                <c:pt idx="23">
                  <c:v>5.6681322999999999</c:v>
                </c:pt>
                <c:pt idx="24">
                  <c:v>4.8607230000000001</c:v>
                </c:pt>
                <c:pt idx="25">
                  <c:v>7.3483046999999999</c:v>
                </c:pt>
                <c:pt idx="26">
                  <c:v>6.4390855</c:v>
                </c:pt>
                <c:pt idx="27">
                  <c:v>8.5404634000000001</c:v>
                </c:pt>
                <c:pt idx="28">
                  <c:v>9.7453383999999996</c:v>
                </c:pt>
                <c:pt idx="29">
                  <c:v>10.568667</c:v>
                </c:pt>
                <c:pt idx="30">
                  <c:v>12.135154</c:v>
                </c:pt>
                <c:pt idx="31">
                  <c:v>11.898403</c:v>
                </c:pt>
                <c:pt idx="32">
                  <c:v>9.9279261000000005</c:v>
                </c:pt>
                <c:pt idx="33">
                  <c:v>12.716911</c:v>
                </c:pt>
                <c:pt idx="34">
                  <c:v>18.008472000000001</c:v>
                </c:pt>
                <c:pt idx="35">
                  <c:v>11.27689</c:v>
                </c:pt>
                <c:pt idx="36">
                  <c:v>6.6621313000000004</c:v>
                </c:pt>
                <c:pt idx="37">
                  <c:v>6.7537979999999997</c:v>
                </c:pt>
                <c:pt idx="38">
                  <c:v>9.4119740000000007</c:v>
                </c:pt>
                <c:pt idx="39">
                  <c:v>5.0033488000000004</c:v>
                </c:pt>
                <c:pt idx="40">
                  <c:v>3.0433914999999998</c:v>
                </c:pt>
                <c:pt idx="41">
                  <c:v>2.4708961999999999</c:v>
                </c:pt>
                <c:pt idx="42">
                  <c:v>1.3712811</c:v>
                </c:pt>
                <c:pt idx="43">
                  <c:v>4.7953457999999998</c:v>
                </c:pt>
                <c:pt idx="44">
                  <c:v>-7.7357664000000002</c:v>
                </c:pt>
                <c:pt idx="45">
                  <c:v>-5.1129240999999999</c:v>
                </c:pt>
                <c:pt idx="46">
                  <c:v>-8.7204046000000002</c:v>
                </c:pt>
                <c:pt idx="47">
                  <c:v>1.8686976</c:v>
                </c:pt>
                <c:pt idx="48">
                  <c:v>0.62738079000000002</c:v>
                </c:pt>
                <c:pt idx="49">
                  <c:v>3.1112403999999998</c:v>
                </c:pt>
                <c:pt idx="50">
                  <c:v>7.5847835999999997</c:v>
                </c:pt>
                <c:pt idx="51">
                  <c:v>8.2338085000000003</c:v>
                </c:pt>
                <c:pt idx="52">
                  <c:v>10.011663</c:v>
                </c:pt>
                <c:pt idx="53">
                  <c:v>10.879462</c:v>
                </c:pt>
                <c:pt idx="54">
                  <c:v>10.609785</c:v>
                </c:pt>
                <c:pt idx="55">
                  <c:v>9.0177574000000007</c:v>
                </c:pt>
                <c:pt idx="56">
                  <c:v>7.2192936000000003</c:v>
                </c:pt>
                <c:pt idx="57">
                  <c:v>5.9038633999999997</c:v>
                </c:pt>
                <c:pt idx="58">
                  <c:v>6.9462203999999996</c:v>
                </c:pt>
                <c:pt idx="59">
                  <c:v>4.7856889000000002</c:v>
                </c:pt>
                <c:pt idx="60">
                  <c:v>4.6206035999999999</c:v>
                </c:pt>
                <c:pt idx="61">
                  <c:v>2.1279542</c:v>
                </c:pt>
                <c:pt idx="62">
                  <c:v>3.4584069</c:v>
                </c:pt>
                <c:pt idx="63">
                  <c:v>6.0863299</c:v>
                </c:pt>
                <c:pt idx="64">
                  <c:v>0.84594393000000001</c:v>
                </c:pt>
                <c:pt idx="65">
                  <c:v>-2.7106569</c:v>
                </c:pt>
                <c:pt idx="66">
                  <c:v>-2.4082899000000002</c:v>
                </c:pt>
                <c:pt idx="67">
                  <c:v>2.8927421999999998</c:v>
                </c:pt>
                <c:pt idx="68">
                  <c:v>-3.7141221</c:v>
                </c:pt>
                <c:pt idx="69">
                  <c:v>-3.1956395999999998</c:v>
                </c:pt>
                <c:pt idx="70">
                  <c:v>-9.5874071000000001</c:v>
                </c:pt>
                <c:pt idx="71">
                  <c:v>8.3264837000000007</c:v>
                </c:pt>
                <c:pt idx="72">
                  <c:v>4.6255774000000001</c:v>
                </c:pt>
                <c:pt idx="73">
                  <c:v>-11.286015000000001</c:v>
                </c:pt>
                <c:pt idx="74">
                  <c:v>6.1333437000000002</c:v>
                </c:pt>
                <c:pt idx="75">
                  <c:v>3.0268793000000001</c:v>
                </c:pt>
                <c:pt idx="76">
                  <c:v>4.7999802000000003</c:v>
                </c:pt>
                <c:pt idx="77">
                  <c:v>6.3734212000000001</c:v>
                </c:pt>
                <c:pt idx="78">
                  <c:v>0.52625816999999997</c:v>
                </c:pt>
                <c:pt idx="79">
                  <c:v>7.7508682999999996</c:v>
                </c:pt>
                <c:pt idx="80">
                  <c:v>7.1878089999999997</c:v>
                </c:pt>
                <c:pt idx="81">
                  <c:v>6.5612345000000003</c:v>
                </c:pt>
                <c:pt idx="82">
                  <c:v>8.9534569000000008</c:v>
                </c:pt>
                <c:pt idx="83">
                  <c:v>8.7359924000000007</c:v>
                </c:pt>
                <c:pt idx="84">
                  <c:v>9.4951153000000001</c:v>
                </c:pt>
                <c:pt idx="85">
                  <c:v>5.5791329999999997</c:v>
                </c:pt>
                <c:pt idx="86">
                  <c:v>-0.40617903999999999</c:v>
                </c:pt>
                <c:pt idx="87">
                  <c:v>1.9774027E-2</c:v>
                </c:pt>
                <c:pt idx="88">
                  <c:v>1.0424545000000001</c:v>
                </c:pt>
                <c:pt idx="89">
                  <c:v>-23.290849999999999</c:v>
                </c:pt>
                <c:pt idx="90">
                  <c:v>-38.711044000000001</c:v>
                </c:pt>
                <c:pt idx="91">
                  <c:v>-50.274287999999999</c:v>
                </c:pt>
                <c:pt idx="92">
                  <c:v>-48.121296000000001</c:v>
                </c:pt>
                <c:pt idx="93">
                  <c:v>-78.731528999999995</c:v>
                </c:pt>
                <c:pt idx="94">
                  <c:v>-77.874343999999994</c:v>
                </c:pt>
                <c:pt idx="95">
                  <c:v>-83.339005</c:v>
                </c:pt>
                <c:pt idx="96">
                  <c:v>-75.465393000000006</c:v>
                </c:pt>
                <c:pt idx="97">
                  <c:v>-79.046715000000006</c:v>
                </c:pt>
                <c:pt idx="98">
                  <c:v>-94.705070000000006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86-4067-8F4A-57082C0A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'IP3'!$AJ$2</c15:sqref>
                        </c15:formulaRef>
                      </c:ext>
                    </c:extLst>
                    <c:strCache>
                      <c:ptCount val="1"/>
                      <c:pt idx="0">
                        <c:v>+15dBm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'IP3'!$AI$5:$AI$103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8.5816326530612006</c:v>
                      </c:pt>
                      <c:pt idx="2">
                        <c:v>9.1632653061223994</c:v>
                      </c:pt>
                      <c:pt idx="3">
                        <c:v>9.7448979591837013</c:v>
                      </c:pt>
                      <c:pt idx="4">
                        <c:v>10.326530612245001</c:v>
                      </c:pt>
                      <c:pt idx="5">
                        <c:v>10.908163265305999</c:v>
                      </c:pt>
                      <c:pt idx="6">
                        <c:v>11.489795918367001</c:v>
                      </c:pt>
                      <c:pt idx="7">
                        <c:v>12.071428571429001</c:v>
                      </c:pt>
                      <c:pt idx="8">
                        <c:v>12.653061224489999</c:v>
                      </c:pt>
                      <c:pt idx="9">
                        <c:v>13.234693877551001</c:v>
                      </c:pt>
                      <c:pt idx="10">
                        <c:v>13.816326530611999</c:v>
                      </c:pt>
                      <c:pt idx="11">
                        <c:v>14.397959183673001</c:v>
                      </c:pt>
                      <c:pt idx="12">
                        <c:v>14.979591836735</c:v>
                      </c:pt>
                      <c:pt idx="13">
                        <c:v>15.561224489796</c:v>
                      </c:pt>
                      <c:pt idx="14">
                        <c:v>16.142857142857</c:v>
                      </c:pt>
                      <c:pt idx="15">
                        <c:v>16.724489795918</c:v>
                      </c:pt>
                      <c:pt idx="16">
                        <c:v>17.306122448979998</c:v>
                      </c:pt>
                      <c:pt idx="17">
                        <c:v>17.887755102041002</c:v>
                      </c:pt>
                      <c:pt idx="18">
                        <c:v>18.469387755102002</c:v>
                      </c:pt>
                      <c:pt idx="19">
                        <c:v>19.051020408162998</c:v>
                      </c:pt>
                      <c:pt idx="20">
                        <c:v>19.632653061223998</c:v>
                      </c:pt>
                      <c:pt idx="21">
                        <c:v>20.214285714286</c:v>
                      </c:pt>
                      <c:pt idx="22">
                        <c:v>20.795918367346999</c:v>
                      </c:pt>
                      <c:pt idx="23">
                        <c:v>21.377551020407999</c:v>
                      </c:pt>
                      <c:pt idx="24">
                        <c:v>21.959183673469003</c:v>
                      </c:pt>
                      <c:pt idx="25">
                        <c:v>22.540816326530997</c:v>
                      </c:pt>
                      <c:pt idx="26">
                        <c:v>23.122448979592001</c:v>
                      </c:pt>
                      <c:pt idx="27">
                        <c:v>23.704081632653001</c:v>
                      </c:pt>
                      <c:pt idx="28">
                        <c:v>24.285714285714</c:v>
                      </c:pt>
                      <c:pt idx="29">
                        <c:v>24.867346938776002</c:v>
                      </c:pt>
                      <c:pt idx="30">
                        <c:v>25.448979591837002</c:v>
                      </c:pt>
                      <c:pt idx="31">
                        <c:v>26.030612244897998</c:v>
                      </c:pt>
                      <c:pt idx="32">
                        <c:v>26.612244897958998</c:v>
                      </c:pt>
                      <c:pt idx="33">
                        <c:v>27.193877551020002</c:v>
                      </c:pt>
                      <c:pt idx="34">
                        <c:v>27.775510204082</c:v>
                      </c:pt>
                      <c:pt idx="35">
                        <c:v>28.357142857143003</c:v>
                      </c:pt>
                      <c:pt idx="36">
                        <c:v>28.938775510204</c:v>
                      </c:pt>
                      <c:pt idx="37">
                        <c:v>29.520408163265</c:v>
                      </c:pt>
                      <c:pt idx="38">
                        <c:v>30.102040816327001</c:v>
                      </c:pt>
                      <c:pt idx="39">
                        <c:v>30.683673469388001</c:v>
                      </c:pt>
                      <c:pt idx="40">
                        <c:v>31.265306122449001</c:v>
                      </c:pt>
                      <c:pt idx="41">
                        <c:v>31.846938775509997</c:v>
                      </c:pt>
                      <c:pt idx="42">
                        <c:v>32.428571428570997</c:v>
                      </c:pt>
                      <c:pt idx="43">
                        <c:v>33.010204081632999</c:v>
                      </c:pt>
                      <c:pt idx="44">
                        <c:v>33.591836734693999</c:v>
                      </c:pt>
                      <c:pt idx="45">
                        <c:v>34.173469387754999</c:v>
                      </c:pt>
                      <c:pt idx="46">
                        <c:v>34.755102040815999</c:v>
                      </c:pt>
                      <c:pt idx="47">
                        <c:v>35.336734693878</c:v>
                      </c:pt>
                      <c:pt idx="48">
                        <c:v>35.918367346939</c:v>
                      </c:pt>
                      <c:pt idx="49">
                        <c:v>36.5</c:v>
                      </c:pt>
                      <c:pt idx="50">
                        <c:v>37.081632653061</c:v>
                      </c:pt>
                      <c:pt idx="51">
                        <c:v>37.663265306122</c:v>
                      </c:pt>
                      <c:pt idx="52">
                        <c:v>38.244897959184001</c:v>
                      </c:pt>
                      <c:pt idx="53">
                        <c:v>38.826530612245001</c:v>
                      </c:pt>
                      <c:pt idx="54">
                        <c:v>39.408163265306001</c:v>
                      </c:pt>
                      <c:pt idx="55">
                        <c:v>39.989795918366994</c:v>
                      </c:pt>
                      <c:pt idx="56">
                        <c:v>40.571428571429003</c:v>
                      </c:pt>
                      <c:pt idx="57">
                        <c:v>41.153061224489996</c:v>
                      </c:pt>
                      <c:pt idx="58">
                        <c:v>41.734693877551003</c:v>
                      </c:pt>
                      <c:pt idx="59">
                        <c:v>42.316326530612002</c:v>
                      </c:pt>
                      <c:pt idx="60">
                        <c:v>42.897959183672995</c:v>
                      </c:pt>
                      <c:pt idx="61">
                        <c:v>43.479591836735004</c:v>
                      </c:pt>
                      <c:pt idx="62">
                        <c:v>44.061224489795997</c:v>
                      </c:pt>
                      <c:pt idx="63">
                        <c:v>44.642857142857004</c:v>
                      </c:pt>
                      <c:pt idx="64">
                        <c:v>45.224489795917997</c:v>
                      </c:pt>
                      <c:pt idx="65">
                        <c:v>45.806122448980005</c:v>
                      </c:pt>
                      <c:pt idx="66">
                        <c:v>46.387755102040998</c:v>
                      </c:pt>
                      <c:pt idx="67">
                        <c:v>46.969387755101998</c:v>
                      </c:pt>
                      <c:pt idx="68">
                        <c:v>47.551020408163005</c:v>
                      </c:pt>
                      <c:pt idx="69">
                        <c:v>48.132653061223998</c:v>
                      </c:pt>
                      <c:pt idx="70">
                        <c:v>48.714285714286007</c:v>
                      </c:pt>
                      <c:pt idx="71">
                        <c:v>49.295918367346999</c:v>
                      </c:pt>
                      <c:pt idx="72">
                        <c:v>49.877551020407999</c:v>
                      </c:pt>
                      <c:pt idx="73">
                        <c:v>50.459183673468999</c:v>
                      </c:pt>
                      <c:pt idx="74">
                        <c:v>51.040816326531001</c:v>
                      </c:pt>
                      <c:pt idx="75">
                        <c:v>51.622448979592001</c:v>
                      </c:pt>
                      <c:pt idx="76">
                        <c:v>52.204081632653001</c:v>
                      </c:pt>
                      <c:pt idx="77">
                        <c:v>52.785714285713993</c:v>
                      </c:pt>
                      <c:pt idx="78">
                        <c:v>53.367346938776002</c:v>
                      </c:pt>
                      <c:pt idx="79">
                        <c:v>53.948979591836995</c:v>
                      </c:pt>
                      <c:pt idx="80">
                        <c:v>54.530612244898002</c:v>
                      </c:pt>
                      <c:pt idx="81">
                        <c:v>55.112244897959002</c:v>
                      </c:pt>
                      <c:pt idx="82">
                        <c:v>55.693877551019995</c:v>
                      </c:pt>
                      <c:pt idx="83">
                        <c:v>56.275510204082003</c:v>
                      </c:pt>
                      <c:pt idx="84">
                        <c:v>56.857142857142996</c:v>
                      </c:pt>
                      <c:pt idx="85">
                        <c:v>57.438775510204003</c:v>
                      </c:pt>
                      <c:pt idx="86">
                        <c:v>58.020408163264996</c:v>
                      </c:pt>
                      <c:pt idx="87">
                        <c:v>58.602040816327005</c:v>
                      </c:pt>
                      <c:pt idx="88">
                        <c:v>59.183673469387998</c:v>
                      </c:pt>
                      <c:pt idx="89">
                        <c:v>59.765306122448997</c:v>
                      </c:pt>
                      <c:pt idx="90">
                        <c:v>60.346938775510004</c:v>
                      </c:pt>
                      <c:pt idx="91">
                        <c:v>60.928571428570997</c:v>
                      </c:pt>
                      <c:pt idx="92">
                        <c:v>61.510204081633006</c:v>
                      </c:pt>
                      <c:pt idx="93">
                        <c:v>62.091836734693999</c:v>
                      </c:pt>
                      <c:pt idx="94">
                        <c:v>62.673469387754999</c:v>
                      </c:pt>
                      <c:pt idx="95">
                        <c:v>63.255102040815999</c:v>
                      </c:pt>
                      <c:pt idx="96">
                        <c:v>63.836734693878</c:v>
                      </c:pt>
                      <c:pt idx="97">
                        <c:v>64.418367346939007</c:v>
                      </c:pt>
                      <c:pt idx="98">
                        <c:v>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'IP3'!$AK$5:$AK$103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D86-4067-8F4A-57082C0A64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'IP3'!$AU$5:$AU$103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8.5816326530612006</c:v>
                      </c:pt>
                      <c:pt idx="2">
                        <c:v>9.1632653061223994</c:v>
                      </c:pt>
                      <c:pt idx="3">
                        <c:v>9.7448979591837013</c:v>
                      </c:pt>
                      <c:pt idx="4">
                        <c:v>10.326530612245001</c:v>
                      </c:pt>
                      <c:pt idx="5">
                        <c:v>10.908163265305999</c:v>
                      </c:pt>
                      <c:pt idx="6">
                        <c:v>11.489795918367001</c:v>
                      </c:pt>
                      <c:pt idx="7">
                        <c:v>12.071428571429001</c:v>
                      </c:pt>
                      <c:pt idx="8">
                        <c:v>12.653061224489999</c:v>
                      </c:pt>
                      <c:pt idx="9">
                        <c:v>13.234693877551001</c:v>
                      </c:pt>
                      <c:pt idx="10">
                        <c:v>13.816326530611999</c:v>
                      </c:pt>
                      <c:pt idx="11">
                        <c:v>14.397959183673001</c:v>
                      </c:pt>
                      <c:pt idx="12">
                        <c:v>14.979591836735</c:v>
                      </c:pt>
                      <c:pt idx="13">
                        <c:v>15.561224489796</c:v>
                      </c:pt>
                      <c:pt idx="14">
                        <c:v>16.142857142857</c:v>
                      </c:pt>
                      <c:pt idx="15">
                        <c:v>16.724489795918</c:v>
                      </c:pt>
                      <c:pt idx="16">
                        <c:v>17.306122448979998</c:v>
                      </c:pt>
                      <c:pt idx="17">
                        <c:v>17.887755102041002</c:v>
                      </c:pt>
                      <c:pt idx="18">
                        <c:v>18.469387755102002</c:v>
                      </c:pt>
                      <c:pt idx="19">
                        <c:v>19.051020408162998</c:v>
                      </c:pt>
                      <c:pt idx="20">
                        <c:v>19.632653061223998</c:v>
                      </c:pt>
                      <c:pt idx="21">
                        <c:v>20.214285714286</c:v>
                      </c:pt>
                      <c:pt idx="22">
                        <c:v>20.795918367346999</c:v>
                      </c:pt>
                      <c:pt idx="23">
                        <c:v>21.377551020407999</c:v>
                      </c:pt>
                      <c:pt idx="24">
                        <c:v>21.959183673469003</c:v>
                      </c:pt>
                      <c:pt idx="25">
                        <c:v>22.540816326530997</c:v>
                      </c:pt>
                      <c:pt idx="26">
                        <c:v>23.122448979592001</c:v>
                      </c:pt>
                      <c:pt idx="27">
                        <c:v>23.704081632653001</c:v>
                      </c:pt>
                      <c:pt idx="28">
                        <c:v>24.285714285714</c:v>
                      </c:pt>
                      <c:pt idx="29">
                        <c:v>24.867346938776002</c:v>
                      </c:pt>
                      <c:pt idx="30">
                        <c:v>25.448979591837002</c:v>
                      </c:pt>
                      <c:pt idx="31">
                        <c:v>26.030612244897998</c:v>
                      </c:pt>
                      <c:pt idx="32">
                        <c:v>26.612244897958998</c:v>
                      </c:pt>
                      <c:pt idx="33">
                        <c:v>27.193877551020002</c:v>
                      </c:pt>
                      <c:pt idx="34">
                        <c:v>27.775510204082</c:v>
                      </c:pt>
                      <c:pt idx="35">
                        <c:v>28.357142857143003</c:v>
                      </c:pt>
                      <c:pt idx="36">
                        <c:v>28.938775510204</c:v>
                      </c:pt>
                      <c:pt idx="37">
                        <c:v>29.520408163265</c:v>
                      </c:pt>
                      <c:pt idx="38">
                        <c:v>30.102040816327001</c:v>
                      </c:pt>
                      <c:pt idx="39">
                        <c:v>30.683673469388001</c:v>
                      </c:pt>
                      <c:pt idx="40">
                        <c:v>31.265306122449001</c:v>
                      </c:pt>
                      <c:pt idx="41">
                        <c:v>31.846938775509997</c:v>
                      </c:pt>
                      <c:pt idx="42">
                        <c:v>32.428571428570997</c:v>
                      </c:pt>
                      <c:pt idx="43">
                        <c:v>33.010204081632999</c:v>
                      </c:pt>
                      <c:pt idx="44">
                        <c:v>33.591836734693999</c:v>
                      </c:pt>
                      <c:pt idx="45">
                        <c:v>34.173469387754999</c:v>
                      </c:pt>
                      <c:pt idx="46">
                        <c:v>34.755102040815999</c:v>
                      </c:pt>
                      <c:pt idx="47">
                        <c:v>35.336734693878</c:v>
                      </c:pt>
                      <c:pt idx="48">
                        <c:v>35.918367346939</c:v>
                      </c:pt>
                      <c:pt idx="49">
                        <c:v>36.5</c:v>
                      </c:pt>
                      <c:pt idx="50">
                        <c:v>37.081632653061</c:v>
                      </c:pt>
                      <c:pt idx="51">
                        <c:v>37.663265306122</c:v>
                      </c:pt>
                      <c:pt idx="52">
                        <c:v>38.244897959184001</c:v>
                      </c:pt>
                      <c:pt idx="53">
                        <c:v>38.826530612245001</c:v>
                      </c:pt>
                      <c:pt idx="54">
                        <c:v>39.408163265306001</c:v>
                      </c:pt>
                      <c:pt idx="55">
                        <c:v>39.989795918366994</c:v>
                      </c:pt>
                      <c:pt idx="56">
                        <c:v>40.571428571429003</c:v>
                      </c:pt>
                      <c:pt idx="57">
                        <c:v>41.153061224489996</c:v>
                      </c:pt>
                      <c:pt idx="58">
                        <c:v>41.734693877551003</c:v>
                      </c:pt>
                      <c:pt idx="59">
                        <c:v>42.316326530612002</c:v>
                      </c:pt>
                      <c:pt idx="60">
                        <c:v>42.897959183672995</c:v>
                      </c:pt>
                      <c:pt idx="61">
                        <c:v>43.479591836735004</c:v>
                      </c:pt>
                      <c:pt idx="62">
                        <c:v>44.061224489795997</c:v>
                      </c:pt>
                      <c:pt idx="63">
                        <c:v>44.642857142857004</c:v>
                      </c:pt>
                      <c:pt idx="64">
                        <c:v>45.224489795917997</c:v>
                      </c:pt>
                      <c:pt idx="65">
                        <c:v>45.806122448980005</c:v>
                      </c:pt>
                      <c:pt idx="66">
                        <c:v>46.387755102040998</c:v>
                      </c:pt>
                      <c:pt idx="67">
                        <c:v>46.969387755101998</c:v>
                      </c:pt>
                      <c:pt idx="68">
                        <c:v>47.551020408163005</c:v>
                      </c:pt>
                      <c:pt idx="69">
                        <c:v>48.132653061223998</c:v>
                      </c:pt>
                      <c:pt idx="70">
                        <c:v>48.714285714286007</c:v>
                      </c:pt>
                      <c:pt idx="71">
                        <c:v>49.295918367346999</c:v>
                      </c:pt>
                      <c:pt idx="72">
                        <c:v>49.877551020407999</c:v>
                      </c:pt>
                      <c:pt idx="73">
                        <c:v>50.459183673468999</c:v>
                      </c:pt>
                      <c:pt idx="74">
                        <c:v>51.040816326531001</c:v>
                      </c:pt>
                      <c:pt idx="75">
                        <c:v>51.622448979592001</c:v>
                      </c:pt>
                      <c:pt idx="76">
                        <c:v>52.204081632653001</c:v>
                      </c:pt>
                      <c:pt idx="77">
                        <c:v>52.785714285713993</c:v>
                      </c:pt>
                      <c:pt idx="78">
                        <c:v>53.367346938776002</c:v>
                      </c:pt>
                      <c:pt idx="79">
                        <c:v>53.948979591836995</c:v>
                      </c:pt>
                      <c:pt idx="80">
                        <c:v>54.530612244898002</c:v>
                      </c:pt>
                      <c:pt idx="81">
                        <c:v>55.112244897959002</c:v>
                      </c:pt>
                      <c:pt idx="82">
                        <c:v>55.693877551019995</c:v>
                      </c:pt>
                      <c:pt idx="83">
                        <c:v>56.275510204082003</c:v>
                      </c:pt>
                      <c:pt idx="84">
                        <c:v>56.857142857142996</c:v>
                      </c:pt>
                      <c:pt idx="85">
                        <c:v>57.438775510204003</c:v>
                      </c:pt>
                      <c:pt idx="86">
                        <c:v>58.020408163264996</c:v>
                      </c:pt>
                      <c:pt idx="87">
                        <c:v>58.602040816327005</c:v>
                      </c:pt>
                      <c:pt idx="88">
                        <c:v>59.183673469387998</c:v>
                      </c:pt>
                      <c:pt idx="89">
                        <c:v>59.765306122448997</c:v>
                      </c:pt>
                      <c:pt idx="90">
                        <c:v>60.346938775510004</c:v>
                      </c:pt>
                      <c:pt idx="91">
                        <c:v>60.928571428570997</c:v>
                      </c:pt>
                      <c:pt idx="92">
                        <c:v>61.510204081633006</c:v>
                      </c:pt>
                      <c:pt idx="93">
                        <c:v>62.091836734693999</c:v>
                      </c:pt>
                      <c:pt idx="94">
                        <c:v>62.673469387754999</c:v>
                      </c:pt>
                      <c:pt idx="95">
                        <c:v>63.255102040815999</c:v>
                      </c:pt>
                      <c:pt idx="96">
                        <c:v>63.836734693878</c:v>
                      </c:pt>
                      <c:pt idx="97">
                        <c:v>64.418367346939007</c:v>
                      </c:pt>
                      <c:pt idx="98">
                        <c:v>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'IP3'!$AW$5:$AW$103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-98.439301</c:v>
                      </c:pt>
                      <c:pt idx="1">
                        <c:v>-93.048416000000003</c:v>
                      </c:pt>
                      <c:pt idx="2">
                        <c:v>-101.65742</c:v>
                      </c:pt>
                      <c:pt idx="3">
                        <c:v>-89.820030000000003</c:v>
                      </c:pt>
                      <c:pt idx="4">
                        <c:v>-100.38457</c:v>
                      </c:pt>
                      <c:pt idx="5">
                        <c:v>-89.177138999999997</c:v>
                      </c:pt>
                      <c:pt idx="6">
                        <c:v>-85.582672000000002</c:v>
                      </c:pt>
                      <c:pt idx="7">
                        <c:v>-90.250725000000003</c:v>
                      </c:pt>
                      <c:pt idx="8">
                        <c:v>-98.015159999999995</c:v>
                      </c:pt>
                      <c:pt idx="9">
                        <c:v>-90.527405000000002</c:v>
                      </c:pt>
                      <c:pt idx="10">
                        <c:v>-92.807715999999999</c:v>
                      </c:pt>
                      <c:pt idx="11">
                        <c:v>-78.186927999999995</c:v>
                      </c:pt>
                      <c:pt idx="12">
                        <c:v>-44.028835000000001</c:v>
                      </c:pt>
                      <c:pt idx="13">
                        <c:v>-11.868881999999999</c:v>
                      </c:pt>
                      <c:pt idx="14">
                        <c:v>-1.2372251999999999</c:v>
                      </c:pt>
                      <c:pt idx="15">
                        <c:v>4.3011974999999998</c:v>
                      </c:pt>
                      <c:pt idx="16">
                        <c:v>8.4612131000000002</c:v>
                      </c:pt>
                      <c:pt idx="17">
                        <c:v>10.275072</c:v>
                      </c:pt>
                      <c:pt idx="18">
                        <c:v>9.3379974000000008</c:v>
                      </c:pt>
                      <c:pt idx="19">
                        <c:v>7.3763598999999997</c:v>
                      </c:pt>
                      <c:pt idx="20">
                        <c:v>7.3254713999999996</c:v>
                      </c:pt>
                      <c:pt idx="21">
                        <c:v>7.2215499999999997</c:v>
                      </c:pt>
                      <c:pt idx="22">
                        <c:v>5.5604595999999997</c:v>
                      </c:pt>
                      <c:pt idx="23">
                        <c:v>5.2480526000000003</c:v>
                      </c:pt>
                      <c:pt idx="24">
                        <c:v>4.6591066999999997</c:v>
                      </c:pt>
                      <c:pt idx="25">
                        <c:v>7.8114004000000001</c:v>
                      </c:pt>
                      <c:pt idx="26">
                        <c:v>6.1581105999999997</c:v>
                      </c:pt>
                      <c:pt idx="27">
                        <c:v>8.1546945999999991</c:v>
                      </c:pt>
                      <c:pt idx="28">
                        <c:v>7.5624018</c:v>
                      </c:pt>
                      <c:pt idx="29">
                        <c:v>7.0677346999999999</c:v>
                      </c:pt>
                      <c:pt idx="30">
                        <c:v>9.1492357000000002</c:v>
                      </c:pt>
                      <c:pt idx="31">
                        <c:v>8.8118525000000005</c:v>
                      </c:pt>
                      <c:pt idx="32">
                        <c:v>7.1595377999999998</c:v>
                      </c:pt>
                      <c:pt idx="33">
                        <c:v>8.8986196999999994</c:v>
                      </c:pt>
                      <c:pt idx="34">
                        <c:v>9.6836157000000007</c:v>
                      </c:pt>
                      <c:pt idx="35">
                        <c:v>8.7367209999999993</c:v>
                      </c:pt>
                      <c:pt idx="36">
                        <c:v>4.5447430999999998</c:v>
                      </c:pt>
                      <c:pt idx="37">
                        <c:v>10.611414</c:v>
                      </c:pt>
                      <c:pt idx="38">
                        <c:v>4.3825802999999999</c:v>
                      </c:pt>
                      <c:pt idx="39">
                        <c:v>-13.577940999999999</c:v>
                      </c:pt>
                      <c:pt idx="40">
                        <c:v>-19.317254999999999</c:v>
                      </c:pt>
                      <c:pt idx="41">
                        <c:v>-18.850304000000001</c:v>
                      </c:pt>
                      <c:pt idx="42">
                        <c:v>-23.093245</c:v>
                      </c:pt>
                      <c:pt idx="43">
                        <c:v>-23.039431</c:v>
                      </c:pt>
                      <c:pt idx="44">
                        <c:v>-31.472919000000001</c:v>
                      </c:pt>
                      <c:pt idx="45">
                        <c:v>-29.395636</c:v>
                      </c:pt>
                      <c:pt idx="46">
                        <c:v>-29.852903000000001</c:v>
                      </c:pt>
                      <c:pt idx="47">
                        <c:v>-19.776147999999999</c:v>
                      </c:pt>
                      <c:pt idx="48">
                        <c:v>-22.301366999999999</c:v>
                      </c:pt>
                      <c:pt idx="49">
                        <c:v>-11.26233</c:v>
                      </c:pt>
                      <c:pt idx="50">
                        <c:v>-1.2171185</c:v>
                      </c:pt>
                      <c:pt idx="51">
                        <c:v>0.49831431999999998</c:v>
                      </c:pt>
                      <c:pt idx="52">
                        <c:v>2.9030339999999999</c:v>
                      </c:pt>
                      <c:pt idx="53">
                        <c:v>2.9996960000000001</c:v>
                      </c:pt>
                      <c:pt idx="54">
                        <c:v>4.7445659999999998</c:v>
                      </c:pt>
                      <c:pt idx="55">
                        <c:v>3.9715676000000002</c:v>
                      </c:pt>
                      <c:pt idx="56">
                        <c:v>1.9306432</c:v>
                      </c:pt>
                      <c:pt idx="57">
                        <c:v>-0.54209649999999998</c:v>
                      </c:pt>
                      <c:pt idx="58">
                        <c:v>-2.2946780000000002</c:v>
                      </c:pt>
                      <c:pt idx="59">
                        <c:v>-4.2558064</c:v>
                      </c:pt>
                      <c:pt idx="60">
                        <c:v>-1.7301072</c:v>
                      </c:pt>
                      <c:pt idx="61">
                        <c:v>-18.244050999999999</c:v>
                      </c:pt>
                      <c:pt idx="62">
                        <c:v>-10.544534000000001</c:v>
                      </c:pt>
                      <c:pt idx="63">
                        <c:v>2.5390635000000001</c:v>
                      </c:pt>
                      <c:pt idx="64">
                        <c:v>-23.004899999999999</c:v>
                      </c:pt>
                      <c:pt idx="65">
                        <c:v>-29.817287</c:v>
                      </c:pt>
                      <c:pt idx="66">
                        <c:v>-28.97559</c:v>
                      </c:pt>
                      <c:pt idx="67">
                        <c:v>-27.090707999999999</c:v>
                      </c:pt>
                      <c:pt idx="68">
                        <c:v>-29.681559</c:v>
                      </c:pt>
                      <c:pt idx="69">
                        <c:v>-30.202869</c:v>
                      </c:pt>
                      <c:pt idx="70">
                        <c:v>-34.039921</c:v>
                      </c:pt>
                      <c:pt idx="71">
                        <c:v>-26.537827</c:v>
                      </c:pt>
                      <c:pt idx="72">
                        <c:v>-17.699528000000001</c:v>
                      </c:pt>
                      <c:pt idx="73">
                        <c:v>-38.595306000000001</c:v>
                      </c:pt>
                      <c:pt idx="74">
                        <c:v>-27.103472</c:v>
                      </c:pt>
                      <c:pt idx="75">
                        <c:v>-28.858409999999999</c:v>
                      </c:pt>
                      <c:pt idx="76">
                        <c:v>-19.366866999999999</c:v>
                      </c:pt>
                      <c:pt idx="77">
                        <c:v>-16.768733999999998</c:v>
                      </c:pt>
                      <c:pt idx="78">
                        <c:v>-31.962869999999999</c:v>
                      </c:pt>
                      <c:pt idx="79">
                        <c:v>-4.0937023000000003</c:v>
                      </c:pt>
                      <c:pt idx="80">
                        <c:v>-15.164287</c:v>
                      </c:pt>
                      <c:pt idx="81">
                        <c:v>-12.656929999999999</c:v>
                      </c:pt>
                      <c:pt idx="82">
                        <c:v>-2.5087166000000001</c:v>
                      </c:pt>
                      <c:pt idx="83">
                        <c:v>-2.8558748</c:v>
                      </c:pt>
                      <c:pt idx="84">
                        <c:v>-1.2746632</c:v>
                      </c:pt>
                      <c:pt idx="85">
                        <c:v>-10.14831</c:v>
                      </c:pt>
                      <c:pt idx="86">
                        <c:v>-29.823395000000001</c:v>
                      </c:pt>
                      <c:pt idx="87">
                        <c:v>-25.724450999999998</c:v>
                      </c:pt>
                      <c:pt idx="88">
                        <c:v>-32.455275999999998</c:v>
                      </c:pt>
                      <c:pt idx="89">
                        <c:v>-52.955719000000002</c:v>
                      </c:pt>
                      <c:pt idx="90">
                        <c:v>-68.535529999999994</c:v>
                      </c:pt>
                      <c:pt idx="91">
                        <c:v>-83.938828000000001</c:v>
                      </c:pt>
                      <c:pt idx="92">
                        <c:v>-82.390647999999999</c:v>
                      </c:pt>
                      <c:pt idx="93">
                        <c:v>-96.404182000000006</c:v>
                      </c:pt>
                      <c:pt idx="94">
                        <c:v>-92.688095000000004</c:v>
                      </c:pt>
                      <c:pt idx="95">
                        <c:v>-107.46662000000001</c:v>
                      </c:pt>
                      <c:pt idx="96">
                        <c:v>-86.579628</c:v>
                      </c:pt>
                      <c:pt idx="97">
                        <c:v>-97.133156</c:v>
                      </c:pt>
                      <c:pt idx="98">
                        <c:v>-95.057861000000003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86-4067-8F4A-57082C0A642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rnd"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'IP3'!$AX$5:$AX$103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8.5816326530612006</c:v>
                      </c:pt>
                      <c:pt idx="2">
                        <c:v>9.1632653061223994</c:v>
                      </c:pt>
                      <c:pt idx="3">
                        <c:v>9.7448979591837013</c:v>
                      </c:pt>
                      <c:pt idx="4">
                        <c:v>10.326530612245001</c:v>
                      </c:pt>
                      <c:pt idx="5">
                        <c:v>10.908163265305999</c:v>
                      </c:pt>
                      <c:pt idx="6">
                        <c:v>11.489795918367001</c:v>
                      </c:pt>
                      <c:pt idx="7">
                        <c:v>12.071428571429001</c:v>
                      </c:pt>
                      <c:pt idx="8">
                        <c:v>12.653061224489999</c:v>
                      </c:pt>
                      <c:pt idx="9">
                        <c:v>13.234693877551001</c:v>
                      </c:pt>
                      <c:pt idx="10">
                        <c:v>13.816326530611999</c:v>
                      </c:pt>
                      <c:pt idx="11">
                        <c:v>14.397959183673001</c:v>
                      </c:pt>
                      <c:pt idx="12">
                        <c:v>14.979591836735</c:v>
                      </c:pt>
                      <c:pt idx="13">
                        <c:v>15.561224489796</c:v>
                      </c:pt>
                      <c:pt idx="14">
                        <c:v>16.142857142857</c:v>
                      </c:pt>
                      <c:pt idx="15">
                        <c:v>16.724489795918</c:v>
                      </c:pt>
                      <c:pt idx="16">
                        <c:v>17.306122448979998</c:v>
                      </c:pt>
                      <c:pt idx="17">
                        <c:v>17.887755102041002</c:v>
                      </c:pt>
                      <c:pt idx="18">
                        <c:v>18.469387755102002</c:v>
                      </c:pt>
                      <c:pt idx="19">
                        <c:v>19.051020408162998</c:v>
                      </c:pt>
                      <c:pt idx="20">
                        <c:v>19.632653061223998</c:v>
                      </c:pt>
                      <c:pt idx="21">
                        <c:v>20.214285714286</c:v>
                      </c:pt>
                      <c:pt idx="22">
                        <c:v>20.795918367346999</c:v>
                      </c:pt>
                      <c:pt idx="23">
                        <c:v>21.377551020407999</c:v>
                      </c:pt>
                      <c:pt idx="24">
                        <c:v>21.959183673469003</c:v>
                      </c:pt>
                      <c:pt idx="25">
                        <c:v>22.540816326530997</c:v>
                      </c:pt>
                      <c:pt idx="26">
                        <c:v>23.122448979592001</c:v>
                      </c:pt>
                      <c:pt idx="27">
                        <c:v>23.704081632653001</c:v>
                      </c:pt>
                      <c:pt idx="28">
                        <c:v>24.285714285714</c:v>
                      </c:pt>
                      <c:pt idx="29">
                        <c:v>24.867346938776002</c:v>
                      </c:pt>
                      <c:pt idx="30">
                        <c:v>25.448979591837002</c:v>
                      </c:pt>
                      <c:pt idx="31">
                        <c:v>26.030612244897998</c:v>
                      </c:pt>
                      <c:pt idx="32">
                        <c:v>26.612244897958998</c:v>
                      </c:pt>
                      <c:pt idx="33">
                        <c:v>27.193877551020002</c:v>
                      </c:pt>
                      <c:pt idx="34">
                        <c:v>27.775510204082</c:v>
                      </c:pt>
                      <c:pt idx="35">
                        <c:v>28.357142857143003</c:v>
                      </c:pt>
                      <c:pt idx="36">
                        <c:v>28.938775510204</c:v>
                      </c:pt>
                      <c:pt idx="37">
                        <c:v>29.520408163265</c:v>
                      </c:pt>
                      <c:pt idx="38">
                        <c:v>30.102040816327001</c:v>
                      </c:pt>
                      <c:pt idx="39">
                        <c:v>30.683673469388001</c:v>
                      </c:pt>
                      <c:pt idx="40">
                        <c:v>31.265306122449001</c:v>
                      </c:pt>
                      <c:pt idx="41">
                        <c:v>31.846938775509997</c:v>
                      </c:pt>
                      <c:pt idx="42">
                        <c:v>32.428571428570997</c:v>
                      </c:pt>
                      <c:pt idx="43">
                        <c:v>33.010204081632999</c:v>
                      </c:pt>
                      <c:pt idx="44">
                        <c:v>33.591836734693999</c:v>
                      </c:pt>
                      <c:pt idx="45">
                        <c:v>34.173469387754999</c:v>
                      </c:pt>
                      <c:pt idx="46">
                        <c:v>34.755102040815999</c:v>
                      </c:pt>
                      <c:pt idx="47">
                        <c:v>35.336734693878</c:v>
                      </c:pt>
                      <c:pt idx="48">
                        <c:v>35.918367346939</c:v>
                      </c:pt>
                      <c:pt idx="49">
                        <c:v>36.5</c:v>
                      </c:pt>
                      <c:pt idx="50">
                        <c:v>37.081632653061</c:v>
                      </c:pt>
                      <c:pt idx="51">
                        <c:v>37.663265306122</c:v>
                      </c:pt>
                      <c:pt idx="52">
                        <c:v>38.244897959184001</c:v>
                      </c:pt>
                      <c:pt idx="53">
                        <c:v>38.826530612245001</c:v>
                      </c:pt>
                      <c:pt idx="54">
                        <c:v>39.408163265306001</c:v>
                      </c:pt>
                      <c:pt idx="55">
                        <c:v>39.989795918366994</c:v>
                      </c:pt>
                      <c:pt idx="56">
                        <c:v>40.571428571429003</c:v>
                      </c:pt>
                      <c:pt idx="57">
                        <c:v>41.153061224489996</c:v>
                      </c:pt>
                      <c:pt idx="58">
                        <c:v>41.734693877551003</c:v>
                      </c:pt>
                      <c:pt idx="59">
                        <c:v>42.316326530612002</c:v>
                      </c:pt>
                      <c:pt idx="60">
                        <c:v>42.897959183672995</c:v>
                      </c:pt>
                      <c:pt idx="61">
                        <c:v>43.479591836735004</c:v>
                      </c:pt>
                      <c:pt idx="62">
                        <c:v>44.061224489795997</c:v>
                      </c:pt>
                      <c:pt idx="63">
                        <c:v>44.642857142857004</c:v>
                      </c:pt>
                      <c:pt idx="64">
                        <c:v>45.224489795917997</c:v>
                      </c:pt>
                      <c:pt idx="65">
                        <c:v>45.806122448980005</c:v>
                      </c:pt>
                      <c:pt idx="66">
                        <c:v>46.387755102040998</c:v>
                      </c:pt>
                      <c:pt idx="67">
                        <c:v>46.969387755101998</c:v>
                      </c:pt>
                      <c:pt idx="68">
                        <c:v>47.551020408163005</c:v>
                      </c:pt>
                      <c:pt idx="69">
                        <c:v>48.132653061223998</c:v>
                      </c:pt>
                      <c:pt idx="70">
                        <c:v>48.714285714286007</c:v>
                      </c:pt>
                      <c:pt idx="71">
                        <c:v>49.295918367346999</c:v>
                      </c:pt>
                      <c:pt idx="72">
                        <c:v>49.877551020407999</c:v>
                      </c:pt>
                      <c:pt idx="73">
                        <c:v>50.459183673468999</c:v>
                      </c:pt>
                      <c:pt idx="74">
                        <c:v>51.040816326531001</c:v>
                      </c:pt>
                      <c:pt idx="75">
                        <c:v>51.622448979592001</c:v>
                      </c:pt>
                      <c:pt idx="76">
                        <c:v>52.204081632653001</c:v>
                      </c:pt>
                      <c:pt idx="77">
                        <c:v>52.785714285713993</c:v>
                      </c:pt>
                      <c:pt idx="78">
                        <c:v>53.367346938776002</c:v>
                      </c:pt>
                      <c:pt idx="79">
                        <c:v>53.948979591836995</c:v>
                      </c:pt>
                      <c:pt idx="80">
                        <c:v>54.530612244898002</c:v>
                      </c:pt>
                      <c:pt idx="81">
                        <c:v>55.112244897959002</c:v>
                      </c:pt>
                      <c:pt idx="82">
                        <c:v>55.693877551019995</c:v>
                      </c:pt>
                      <c:pt idx="83">
                        <c:v>56.275510204082003</c:v>
                      </c:pt>
                      <c:pt idx="84">
                        <c:v>56.857142857142996</c:v>
                      </c:pt>
                      <c:pt idx="85">
                        <c:v>57.438775510204003</c:v>
                      </c:pt>
                      <c:pt idx="86">
                        <c:v>58.020408163264996</c:v>
                      </c:pt>
                      <c:pt idx="87">
                        <c:v>58.602040816327005</c:v>
                      </c:pt>
                      <c:pt idx="88">
                        <c:v>59.183673469387998</c:v>
                      </c:pt>
                      <c:pt idx="89">
                        <c:v>59.765306122448997</c:v>
                      </c:pt>
                      <c:pt idx="90">
                        <c:v>60.346938775510004</c:v>
                      </c:pt>
                      <c:pt idx="91">
                        <c:v>60.928571428570997</c:v>
                      </c:pt>
                      <c:pt idx="92">
                        <c:v>61.510204081633006</c:v>
                      </c:pt>
                      <c:pt idx="93">
                        <c:v>62.091836734693999</c:v>
                      </c:pt>
                      <c:pt idx="94">
                        <c:v>62.673469387754999</c:v>
                      </c:pt>
                      <c:pt idx="95">
                        <c:v>63.255102040815999</c:v>
                      </c:pt>
                      <c:pt idx="96">
                        <c:v>63.836734693878</c:v>
                      </c:pt>
                      <c:pt idx="97">
                        <c:v>64.418367346939007</c:v>
                      </c:pt>
                      <c:pt idx="98">
                        <c:v>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'IP3'!$AZ$5:$AZ$103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-109.51497999999999</c:v>
                      </c:pt>
                      <c:pt idx="1">
                        <c:v>-102.89404999999999</c:v>
                      </c:pt>
                      <c:pt idx="2">
                        <c:v>-90.709389000000002</c:v>
                      </c:pt>
                      <c:pt idx="3">
                        <c:v>-89.491196000000002</c:v>
                      </c:pt>
                      <c:pt idx="4">
                        <c:v>-88.960967999999994</c:v>
                      </c:pt>
                      <c:pt idx="5">
                        <c:v>-85.896904000000006</c:v>
                      </c:pt>
                      <c:pt idx="6">
                        <c:v>-110.68792000000001</c:v>
                      </c:pt>
                      <c:pt idx="7">
                        <c:v>-91.355887999999993</c:v>
                      </c:pt>
                      <c:pt idx="8">
                        <c:v>-94.918930000000003</c:v>
                      </c:pt>
                      <c:pt idx="9">
                        <c:v>-97.005554000000004</c:v>
                      </c:pt>
                      <c:pt idx="10">
                        <c:v>-95.546370999999994</c:v>
                      </c:pt>
                      <c:pt idx="11">
                        <c:v>-93.705810999999997</c:v>
                      </c:pt>
                      <c:pt idx="12">
                        <c:v>-81.743072999999995</c:v>
                      </c:pt>
                      <c:pt idx="13">
                        <c:v>-50.156601000000002</c:v>
                      </c:pt>
                      <c:pt idx="14">
                        <c:v>-26.668512</c:v>
                      </c:pt>
                      <c:pt idx="15">
                        <c:v>-4.1840978</c:v>
                      </c:pt>
                      <c:pt idx="16">
                        <c:v>3.3547649000000002</c:v>
                      </c:pt>
                      <c:pt idx="17">
                        <c:v>6.0681533999999999</c:v>
                      </c:pt>
                      <c:pt idx="18">
                        <c:v>6.4043311999999997</c:v>
                      </c:pt>
                      <c:pt idx="19">
                        <c:v>4.7274146000000004</c:v>
                      </c:pt>
                      <c:pt idx="20">
                        <c:v>4.5682720999999997</c:v>
                      </c:pt>
                      <c:pt idx="21">
                        <c:v>5.5484977000000004</c:v>
                      </c:pt>
                      <c:pt idx="22">
                        <c:v>6.0132003000000003</c:v>
                      </c:pt>
                      <c:pt idx="23">
                        <c:v>4.9781345999999997</c:v>
                      </c:pt>
                      <c:pt idx="24">
                        <c:v>3.6828303</c:v>
                      </c:pt>
                      <c:pt idx="25">
                        <c:v>6.0529881000000003</c:v>
                      </c:pt>
                      <c:pt idx="26">
                        <c:v>2.6649672999999998</c:v>
                      </c:pt>
                      <c:pt idx="27">
                        <c:v>3.7124774</c:v>
                      </c:pt>
                      <c:pt idx="28">
                        <c:v>1.5527792</c:v>
                      </c:pt>
                      <c:pt idx="29">
                        <c:v>-0.44217926000000002</c:v>
                      </c:pt>
                      <c:pt idx="30">
                        <c:v>1.7744698999999999</c:v>
                      </c:pt>
                      <c:pt idx="31">
                        <c:v>0.82612925999999998</c:v>
                      </c:pt>
                      <c:pt idx="32">
                        <c:v>-0.82908987999999995</c:v>
                      </c:pt>
                      <c:pt idx="33">
                        <c:v>-0.27901235000000002</c:v>
                      </c:pt>
                      <c:pt idx="34">
                        <c:v>-1.1709584</c:v>
                      </c:pt>
                      <c:pt idx="35">
                        <c:v>-3.2134410999999998</c:v>
                      </c:pt>
                      <c:pt idx="36">
                        <c:v>-13.680474999999999</c:v>
                      </c:pt>
                      <c:pt idx="37">
                        <c:v>-22.162012000000001</c:v>
                      </c:pt>
                      <c:pt idx="38">
                        <c:v>-15.401642000000001</c:v>
                      </c:pt>
                      <c:pt idx="39">
                        <c:v>-36.853991999999998</c:v>
                      </c:pt>
                      <c:pt idx="40">
                        <c:v>-41.409976999999998</c:v>
                      </c:pt>
                      <c:pt idx="41">
                        <c:v>-40.730384999999998</c:v>
                      </c:pt>
                      <c:pt idx="42">
                        <c:v>-45.166584</c:v>
                      </c:pt>
                      <c:pt idx="43">
                        <c:v>-45.181587</c:v>
                      </c:pt>
                      <c:pt idx="44">
                        <c:v>-54.623367000000002</c:v>
                      </c:pt>
                      <c:pt idx="45">
                        <c:v>-51.838169000000001</c:v>
                      </c:pt>
                      <c:pt idx="46">
                        <c:v>-49.966999000000001</c:v>
                      </c:pt>
                      <c:pt idx="47">
                        <c:v>-38.920658000000003</c:v>
                      </c:pt>
                      <c:pt idx="48">
                        <c:v>-40.910603000000002</c:v>
                      </c:pt>
                      <c:pt idx="49">
                        <c:v>-32.614891</c:v>
                      </c:pt>
                      <c:pt idx="50">
                        <c:v>-25.756170000000001</c:v>
                      </c:pt>
                      <c:pt idx="51">
                        <c:v>-25.727561999999999</c:v>
                      </c:pt>
                      <c:pt idx="52">
                        <c:v>-16.677948000000001</c:v>
                      </c:pt>
                      <c:pt idx="53">
                        <c:v>-16.752559999999999</c:v>
                      </c:pt>
                      <c:pt idx="54">
                        <c:v>-4.4838170999999996</c:v>
                      </c:pt>
                      <c:pt idx="55">
                        <c:v>-5.9714422000000003</c:v>
                      </c:pt>
                      <c:pt idx="56">
                        <c:v>-9.8978853000000004</c:v>
                      </c:pt>
                      <c:pt idx="57">
                        <c:v>-14.948676000000001</c:v>
                      </c:pt>
                      <c:pt idx="58">
                        <c:v>-21.745954999999999</c:v>
                      </c:pt>
                      <c:pt idx="59">
                        <c:v>-28.153728000000001</c:v>
                      </c:pt>
                      <c:pt idx="60">
                        <c:v>-32.584353999999998</c:v>
                      </c:pt>
                      <c:pt idx="61">
                        <c:v>-43.672179999999997</c:v>
                      </c:pt>
                      <c:pt idx="62">
                        <c:v>-37.058128000000004</c:v>
                      </c:pt>
                      <c:pt idx="63">
                        <c:v>-31.707628</c:v>
                      </c:pt>
                      <c:pt idx="64">
                        <c:v>-46.544052000000001</c:v>
                      </c:pt>
                      <c:pt idx="65">
                        <c:v>-54.154079000000003</c:v>
                      </c:pt>
                      <c:pt idx="66">
                        <c:v>-52.130263999999997</c:v>
                      </c:pt>
                      <c:pt idx="67">
                        <c:v>-50.487811999999998</c:v>
                      </c:pt>
                      <c:pt idx="68">
                        <c:v>-53.046421000000002</c:v>
                      </c:pt>
                      <c:pt idx="69">
                        <c:v>-54.832943</c:v>
                      </c:pt>
                      <c:pt idx="70">
                        <c:v>-58.983974000000003</c:v>
                      </c:pt>
                      <c:pt idx="71">
                        <c:v>-51.687958000000002</c:v>
                      </c:pt>
                      <c:pt idx="72">
                        <c:v>-43.157451999999999</c:v>
                      </c:pt>
                      <c:pt idx="73">
                        <c:v>-66.677002000000002</c:v>
                      </c:pt>
                      <c:pt idx="74">
                        <c:v>-54.392890999999999</c:v>
                      </c:pt>
                      <c:pt idx="75">
                        <c:v>-57.556792999999999</c:v>
                      </c:pt>
                      <c:pt idx="76">
                        <c:v>-47.578941</c:v>
                      </c:pt>
                      <c:pt idx="77">
                        <c:v>-46.563853999999999</c:v>
                      </c:pt>
                      <c:pt idx="78">
                        <c:v>-62.375202000000002</c:v>
                      </c:pt>
                      <c:pt idx="79">
                        <c:v>-37.349674</c:v>
                      </c:pt>
                      <c:pt idx="80">
                        <c:v>-47.301907</c:v>
                      </c:pt>
                      <c:pt idx="81">
                        <c:v>-45.658400999999998</c:v>
                      </c:pt>
                      <c:pt idx="82">
                        <c:v>-37.387675999999999</c:v>
                      </c:pt>
                      <c:pt idx="83">
                        <c:v>-36.246772999999997</c:v>
                      </c:pt>
                      <c:pt idx="84">
                        <c:v>-24.490372000000001</c:v>
                      </c:pt>
                      <c:pt idx="85">
                        <c:v>-43.830784000000001</c:v>
                      </c:pt>
                      <c:pt idx="86">
                        <c:v>-61.191792</c:v>
                      </c:pt>
                      <c:pt idx="87">
                        <c:v>-56.682175000000001</c:v>
                      </c:pt>
                      <c:pt idx="88">
                        <c:v>-61.73912</c:v>
                      </c:pt>
                      <c:pt idx="89">
                        <c:v>-79.714157</c:v>
                      </c:pt>
                      <c:pt idx="90">
                        <c:v>-96.091712999999999</c:v>
                      </c:pt>
                      <c:pt idx="91">
                        <c:v>-94.186340000000001</c:v>
                      </c:pt>
                      <c:pt idx="92">
                        <c:v>-89.232712000000006</c:v>
                      </c:pt>
                      <c:pt idx="93">
                        <c:v>-87.931624999999997</c:v>
                      </c:pt>
                      <c:pt idx="94">
                        <c:v>-108.84627999999999</c:v>
                      </c:pt>
                      <c:pt idx="95">
                        <c:v>-103.22109</c:v>
                      </c:pt>
                      <c:pt idx="96">
                        <c:v>-92.534606999999994</c:v>
                      </c:pt>
                      <c:pt idx="97">
                        <c:v>-84.904242999999994</c:v>
                      </c:pt>
                      <c:pt idx="98">
                        <c:v>-105.31689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FF-4C26-A20E-6B2F44B5EF17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0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5664492745618751"/>
          <c:y val="0.6203350102070575"/>
          <c:w val="0.19613892388633922"/>
          <c:h val="0.18164661708953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CL vs. LO Power: 1 GHz IF, 5 GHz RF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862620057783909"/>
          <c:y val="3.10614262932482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683926209688815"/>
          <c:w val="0.76542713682528862"/>
          <c:h val="0.672408267059862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CL'!$F$5:$F$205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4BF-96F8-CFD3113CC2D7}"/>
            </c:ext>
          </c:extLst>
        </c:ser>
        <c:ser>
          <c:idx val="2"/>
          <c:order val="1"/>
          <c:tx>
            <c:strRef>
              <c:f>'P1dB CL'!$G$2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CL'!$G$5:$G$205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A-44BF-96F8-CFD3113CC2D7}"/>
            </c:ext>
          </c:extLst>
        </c:ser>
        <c:ser>
          <c:idx val="0"/>
          <c:order val="2"/>
          <c:tx>
            <c:strRef>
              <c:f>'P1dB CL'!$H$2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A-44BF-96F8-CFD3113CC2D7}"/>
            </c:ext>
          </c:extLst>
        </c:ser>
        <c:ser>
          <c:idx val="3"/>
          <c:order val="3"/>
          <c:tx>
            <c:strRef>
              <c:f>'P1dB CL'!$I$2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CL'!$I$5:$I$205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A-44BF-96F8-CFD3113CC2D7}"/>
            </c:ext>
          </c:extLst>
        </c:ser>
        <c:ser>
          <c:idx val="4"/>
          <c:order val="4"/>
          <c:tx>
            <c:strRef>
              <c:f>'P1dB CL'!$J$2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CL'!$J$5:$J$205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3A-44BF-96F8-CFD3113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'P1dB CL'!$K$2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CL'!$E$5:$E$205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CL'!$K$5:$K$205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3A-44BF-96F8-CFD3113CC2D7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aseline="0">
                    <a:latin typeface="+mn-lt"/>
                    <a:cs typeface="Arial" pitchFamily="34" charset="0"/>
                  </a:rPr>
                  <a:t>Input Power (dBm)</a:t>
                </a:r>
                <a:endParaRPr lang="en-US" sz="10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5"/>
      </c:valAx>
      <c:valAx>
        <c:axId val="114783744"/>
        <c:scaling>
          <c:orientation val="minMax"/>
          <c:max val="-6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5067050053117552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CL vs. LO Power: 1 GHz IF, 5 GHz RF(dB)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634716885575011"/>
          <c:y val="4.0472884162181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51356209133627"/>
          <c:w val="0.76542713682528862"/>
          <c:h val="0.67673396706541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CL'!$Y$2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CL'!$Y$5:$Y$205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D-4AED-A01A-7163109407CF}"/>
            </c:ext>
          </c:extLst>
        </c:ser>
        <c:ser>
          <c:idx val="2"/>
          <c:order val="1"/>
          <c:tx>
            <c:strRef>
              <c:f>'P1dB CL'!$Z$2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CL'!$Z$5:$Z$205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D-4AED-A01A-7163109407CF}"/>
            </c:ext>
          </c:extLst>
        </c:ser>
        <c:ser>
          <c:idx val="3"/>
          <c:order val="2"/>
          <c:tx>
            <c:strRef>
              <c:f>'P1dB CL'!$AA$2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CL'!$AA$5:$AA$205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D-4AED-A01A-7163109407CF}"/>
            </c:ext>
          </c:extLst>
        </c:ser>
        <c:ser>
          <c:idx val="5"/>
          <c:order val="3"/>
          <c:tx>
            <c:strRef>
              <c:f>'P1dB CL'!$AB$2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CL'!$AB$5:$AB$205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D-4AED-A01A-7163109407CF}"/>
            </c:ext>
          </c:extLst>
        </c:ser>
        <c:ser>
          <c:idx val="0"/>
          <c:order val="4"/>
          <c:tx>
            <c:strRef>
              <c:f>'P1dB CL'!$AC$2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CL'!$AC$5:$AC$205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D-4AED-A01A-7163109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Power(dBm)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5"/>
      </c:valAx>
      <c:valAx>
        <c:axId val="116071808"/>
        <c:scaling>
          <c:orientation val="minMax"/>
          <c:max val="-7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4657675341568515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LO(dB)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Pt'!$U$7:$Z$7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Pt'!$L$7:$P$7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EF-411E-9583-7DB9C1D52C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Pt'!$AC$7:$AG$7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EF-411E-9583-7DB9C1D52C37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89826820448173"/>
          <c:y val="0.67899059492563429"/>
          <c:w val="0.47850974538478003"/>
          <c:h val="0.1259642023913677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LOL(dB)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Pt'!$U$6:$Z$6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Pt'!$L$6:$P$6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D8-4C4D-97A0-5F6DB46FAEC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Pt'!$AC$6:$AG$6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D8-4C4D-97A0-5F6DB46FAEC9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70547712444631"/>
          <c:y val="0.64988735783027118"/>
          <c:w val="0.45091565660351524"/>
          <c:h val="0.136139545056867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5456"/>
        <c:axId val="111717376"/>
      </c:scatterChart>
      <c:valAx>
        <c:axId val="1117154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17376"/>
        <c:crosses val="autoZero"/>
        <c:crossBetween val="midCat"/>
        <c:majorUnit val="1"/>
      </c:valAx>
      <c:valAx>
        <c:axId val="1117173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7154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5376"/>
        <c:axId val="111847296"/>
      </c:scatterChart>
      <c:valAx>
        <c:axId val="1118453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847296"/>
        <c:crosses val="autoZero"/>
        <c:crossBetween val="midCat"/>
        <c:majorUnit val="1"/>
      </c:valAx>
      <c:valAx>
        <c:axId val="11184729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84537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18</c:v>
                </c:pt>
                <c:pt idx="1">
                  <c:v>18.397959183672999</c:v>
                </c:pt>
                <c:pt idx="2">
                  <c:v>18.795918367346999</c:v>
                </c:pt>
                <c:pt idx="3">
                  <c:v>19.193877551020002</c:v>
                </c:pt>
                <c:pt idx="4">
                  <c:v>19.591836734693999</c:v>
                </c:pt>
                <c:pt idx="5">
                  <c:v>19.989795918367001</c:v>
                </c:pt>
                <c:pt idx="6">
                  <c:v>20.387755102041002</c:v>
                </c:pt>
                <c:pt idx="7">
                  <c:v>20.785714285714</c:v>
                </c:pt>
                <c:pt idx="8">
                  <c:v>21.183673469388001</c:v>
                </c:pt>
                <c:pt idx="9">
                  <c:v>21.581632653061</c:v>
                </c:pt>
                <c:pt idx="10">
                  <c:v>21.979591836735</c:v>
                </c:pt>
                <c:pt idx="11">
                  <c:v>22.377551020407999</c:v>
                </c:pt>
                <c:pt idx="12">
                  <c:v>22.775510204082</c:v>
                </c:pt>
                <c:pt idx="13">
                  <c:v>23.173469387755002</c:v>
                </c:pt>
                <c:pt idx="14">
                  <c:v>23.571428571428999</c:v>
                </c:pt>
                <c:pt idx="15">
                  <c:v>23.969387755102002</c:v>
                </c:pt>
                <c:pt idx="16">
                  <c:v>24.367346938776002</c:v>
                </c:pt>
                <c:pt idx="17">
                  <c:v>24.765306122449001</c:v>
                </c:pt>
                <c:pt idx="18">
                  <c:v>25.163265306122003</c:v>
                </c:pt>
                <c:pt idx="19">
                  <c:v>25.561224489796</c:v>
                </c:pt>
                <c:pt idx="20">
                  <c:v>25.959183673469003</c:v>
                </c:pt>
                <c:pt idx="21">
                  <c:v>26.357142857143003</c:v>
                </c:pt>
                <c:pt idx="22">
                  <c:v>26.755102040816002</c:v>
                </c:pt>
                <c:pt idx="23">
                  <c:v>27.153061224490003</c:v>
                </c:pt>
                <c:pt idx="24">
                  <c:v>27.551020408162998</c:v>
                </c:pt>
                <c:pt idx="25">
                  <c:v>27.948979591837002</c:v>
                </c:pt>
                <c:pt idx="26">
                  <c:v>28.346938775509997</c:v>
                </c:pt>
                <c:pt idx="27">
                  <c:v>28.744897959183998</c:v>
                </c:pt>
                <c:pt idx="28">
                  <c:v>29.142857142856997</c:v>
                </c:pt>
                <c:pt idx="29">
                  <c:v>29.540816326530997</c:v>
                </c:pt>
                <c:pt idx="30">
                  <c:v>29.938775510204</c:v>
                </c:pt>
                <c:pt idx="31">
                  <c:v>30.336734693877997</c:v>
                </c:pt>
                <c:pt idx="32">
                  <c:v>30.734693877550999</c:v>
                </c:pt>
                <c:pt idx="33">
                  <c:v>31.132653061223998</c:v>
                </c:pt>
                <c:pt idx="34">
                  <c:v>31.530612244897998</c:v>
                </c:pt>
                <c:pt idx="35">
                  <c:v>31.928571428571001</c:v>
                </c:pt>
                <c:pt idx="36">
                  <c:v>32.326530612245001</c:v>
                </c:pt>
                <c:pt idx="37">
                  <c:v>32.724489795917997</c:v>
                </c:pt>
                <c:pt idx="38">
                  <c:v>33.122448979592001</c:v>
                </c:pt>
                <c:pt idx="39">
                  <c:v>33.520408163264996</c:v>
                </c:pt>
                <c:pt idx="40">
                  <c:v>33.918367346939</c:v>
                </c:pt>
                <c:pt idx="41">
                  <c:v>34.316326530612002</c:v>
                </c:pt>
                <c:pt idx="42">
                  <c:v>34.714285714286007</c:v>
                </c:pt>
                <c:pt idx="43">
                  <c:v>35.112244897959002</c:v>
                </c:pt>
                <c:pt idx="44">
                  <c:v>35.510204081633006</c:v>
                </c:pt>
                <c:pt idx="45">
                  <c:v>35.908163265306001</c:v>
                </c:pt>
                <c:pt idx="46">
                  <c:v>36.306122448980005</c:v>
                </c:pt>
                <c:pt idx="47">
                  <c:v>36.704081632653001</c:v>
                </c:pt>
                <c:pt idx="48">
                  <c:v>37.102040816327005</c:v>
                </c:pt>
                <c:pt idx="49">
                  <c:v>37.5</c:v>
                </c:pt>
                <c:pt idx="50">
                  <c:v>37.897959183672995</c:v>
                </c:pt>
                <c:pt idx="51">
                  <c:v>38.295918367346999</c:v>
                </c:pt>
                <c:pt idx="52">
                  <c:v>38.693877551019995</c:v>
                </c:pt>
                <c:pt idx="53">
                  <c:v>39.091836734693999</c:v>
                </c:pt>
                <c:pt idx="54">
                  <c:v>39.489795918366994</c:v>
                </c:pt>
                <c:pt idx="55">
                  <c:v>39.887755102040998</c:v>
                </c:pt>
                <c:pt idx="56">
                  <c:v>40.285714285713993</c:v>
                </c:pt>
                <c:pt idx="57">
                  <c:v>40.683673469387998</c:v>
                </c:pt>
                <c:pt idx="58">
                  <c:v>41.081632653061</c:v>
                </c:pt>
                <c:pt idx="59">
                  <c:v>41.479591836735004</c:v>
                </c:pt>
                <c:pt idx="60">
                  <c:v>41.877551020407999</c:v>
                </c:pt>
                <c:pt idx="61">
                  <c:v>42.275510204082003</c:v>
                </c:pt>
                <c:pt idx="62">
                  <c:v>42.673469387754999</c:v>
                </c:pt>
                <c:pt idx="63">
                  <c:v>43.071428571429003</c:v>
                </c:pt>
                <c:pt idx="64">
                  <c:v>43.469387755101998</c:v>
                </c:pt>
                <c:pt idx="65">
                  <c:v>43.867346938776002</c:v>
                </c:pt>
                <c:pt idx="66">
                  <c:v>44.265306122448997</c:v>
                </c:pt>
                <c:pt idx="67">
                  <c:v>44.663265306122</c:v>
                </c:pt>
                <c:pt idx="68">
                  <c:v>45.061224489795997</c:v>
                </c:pt>
                <c:pt idx="69">
                  <c:v>45.459183673468999</c:v>
                </c:pt>
                <c:pt idx="70">
                  <c:v>45.857142857142996</c:v>
                </c:pt>
                <c:pt idx="71">
                  <c:v>46.255102040815999</c:v>
                </c:pt>
                <c:pt idx="72">
                  <c:v>46.653061224489996</c:v>
                </c:pt>
                <c:pt idx="73">
                  <c:v>47.051020408163005</c:v>
                </c:pt>
                <c:pt idx="74">
                  <c:v>47.448979591836995</c:v>
                </c:pt>
                <c:pt idx="75">
                  <c:v>47.846938775510004</c:v>
                </c:pt>
                <c:pt idx="76">
                  <c:v>48.244897959184001</c:v>
                </c:pt>
                <c:pt idx="77">
                  <c:v>48.642857142857004</c:v>
                </c:pt>
                <c:pt idx="78">
                  <c:v>49.040816326531001</c:v>
                </c:pt>
                <c:pt idx="79">
                  <c:v>49.438775510204003</c:v>
                </c:pt>
                <c:pt idx="80">
                  <c:v>49.836734693878</c:v>
                </c:pt>
                <c:pt idx="81">
                  <c:v>50.234693877551003</c:v>
                </c:pt>
                <c:pt idx="82">
                  <c:v>50.632653061223998</c:v>
                </c:pt>
                <c:pt idx="83">
                  <c:v>51.030612244898002</c:v>
                </c:pt>
                <c:pt idx="84">
                  <c:v>51.428571428570997</c:v>
                </c:pt>
                <c:pt idx="85">
                  <c:v>51.826530612245001</c:v>
                </c:pt>
                <c:pt idx="86">
                  <c:v>52.224489795917997</c:v>
                </c:pt>
                <c:pt idx="87">
                  <c:v>52.622448979592001</c:v>
                </c:pt>
                <c:pt idx="88">
                  <c:v>53.020408163264996</c:v>
                </c:pt>
                <c:pt idx="89">
                  <c:v>53.418367346939</c:v>
                </c:pt>
                <c:pt idx="90">
                  <c:v>53.816326530612002</c:v>
                </c:pt>
                <c:pt idx="91">
                  <c:v>54.214285714286007</c:v>
                </c:pt>
                <c:pt idx="92">
                  <c:v>54.612244897959002</c:v>
                </c:pt>
                <c:pt idx="93">
                  <c:v>55.010204081633006</c:v>
                </c:pt>
                <c:pt idx="94">
                  <c:v>55.408163265306001</c:v>
                </c:pt>
                <c:pt idx="95">
                  <c:v>55.806122448980005</c:v>
                </c:pt>
                <c:pt idx="96">
                  <c:v>56.204081632653001</c:v>
                </c:pt>
                <c:pt idx="97">
                  <c:v>56.602040816327005</c:v>
                </c:pt>
                <c:pt idx="98">
                  <c:v>57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-64.113106000000002</c:v>
                </c:pt>
                <c:pt idx="1">
                  <c:v>-66.982388</c:v>
                </c:pt>
                <c:pt idx="2">
                  <c:v>-69.9786</c:v>
                </c:pt>
                <c:pt idx="3">
                  <c:v>-71.007758999999993</c:v>
                </c:pt>
                <c:pt idx="4">
                  <c:v>-70.022598000000002</c:v>
                </c:pt>
                <c:pt idx="5">
                  <c:v>-67.348488000000003</c:v>
                </c:pt>
                <c:pt idx="6">
                  <c:v>-66.385581999999999</c:v>
                </c:pt>
                <c:pt idx="7">
                  <c:v>-65.112811999999991</c:v>
                </c:pt>
                <c:pt idx="8">
                  <c:v>-63.936272000000002</c:v>
                </c:pt>
                <c:pt idx="9">
                  <c:v>-64.064239999999998</c:v>
                </c:pt>
                <c:pt idx="10">
                  <c:v>-67.183993999999998</c:v>
                </c:pt>
                <c:pt idx="11">
                  <c:v>-67.851696000000004</c:v>
                </c:pt>
                <c:pt idx="12">
                  <c:v>-65.202950000000001</c:v>
                </c:pt>
                <c:pt idx="13">
                  <c:v>-58.076861999999998</c:v>
                </c:pt>
                <c:pt idx="14">
                  <c:v>-62.48048</c:v>
                </c:pt>
                <c:pt idx="15">
                  <c:v>-63.629779999999997</c:v>
                </c:pt>
                <c:pt idx="16">
                  <c:v>-65.496039999999994</c:v>
                </c:pt>
                <c:pt idx="17">
                  <c:v>-59.520195000000001</c:v>
                </c:pt>
                <c:pt idx="18">
                  <c:v>-58.273045000000003</c:v>
                </c:pt>
                <c:pt idx="19">
                  <c:v>-58.643360000000001</c:v>
                </c:pt>
                <c:pt idx="20">
                  <c:v>-59.608257000000002</c:v>
                </c:pt>
                <c:pt idx="21">
                  <c:v>-61.492896999999999</c:v>
                </c:pt>
                <c:pt idx="22">
                  <c:v>-63.209845999999999</c:v>
                </c:pt>
                <c:pt idx="23">
                  <c:v>-64.90992399999999</c:v>
                </c:pt>
                <c:pt idx="24">
                  <c:v>-67.396998999999994</c:v>
                </c:pt>
                <c:pt idx="25">
                  <c:v>-68.747776000000002</c:v>
                </c:pt>
                <c:pt idx="26">
                  <c:v>-66.750011000000001</c:v>
                </c:pt>
                <c:pt idx="27">
                  <c:v>-63.565517</c:v>
                </c:pt>
                <c:pt idx="28">
                  <c:v>-59.004890000000003</c:v>
                </c:pt>
                <c:pt idx="29">
                  <c:v>-58.016646999999999</c:v>
                </c:pt>
                <c:pt idx="30">
                  <c:v>-58.729393000000002</c:v>
                </c:pt>
                <c:pt idx="31">
                  <c:v>-63.460659</c:v>
                </c:pt>
                <c:pt idx="32">
                  <c:v>-64.79481899999999</c:v>
                </c:pt>
                <c:pt idx="33">
                  <c:v>-62.747253000000001</c:v>
                </c:pt>
                <c:pt idx="34">
                  <c:v>-58.012839999999997</c:v>
                </c:pt>
                <c:pt idx="35">
                  <c:v>-57.514735999999999</c:v>
                </c:pt>
                <c:pt idx="36">
                  <c:v>-56.779881000000003</c:v>
                </c:pt>
                <c:pt idx="37">
                  <c:v>-55.773772999999998</c:v>
                </c:pt>
                <c:pt idx="38">
                  <c:v>-54.772323999999998</c:v>
                </c:pt>
                <c:pt idx="39">
                  <c:v>-57.252181999999998</c:v>
                </c:pt>
                <c:pt idx="40">
                  <c:v>-60.459499000000001</c:v>
                </c:pt>
                <c:pt idx="41">
                  <c:v>-61.315097999999999</c:v>
                </c:pt>
                <c:pt idx="42">
                  <c:v>-58.938828000000001</c:v>
                </c:pt>
                <c:pt idx="43">
                  <c:v>-57.660797000000002</c:v>
                </c:pt>
                <c:pt idx="44">
                  <c:v>-58.075713999999998</c:v>
                </c:pt>
                <c:pt idx="45">
                  <c:v>-59.100749999999998</c:v>
                </c:pt>
                <c:pt idx="46">
                  <c:v>-58.88073</c:v>
                </c:pt>
                <c:pt idx="47">
                  <c:v>-57.510303</c:v>
                </c:pt>
                <c:pt idx="48">
                  <c:v>-56.134624000000002</c:v>
                </c:pt>
                <c:pt idx="49">
                  <c:v>-55.728107000000001</c:v>
                </c:pt>
                <c:pt idx="50">
                  <c:v>-56.121208000000003</c:v>
                </c:pt>
                <c:pt idx="51">
                  <c:v>-56.838012999999997</c:v>
                </c:pt>
                <c:pt idx="52">
                  <c:v>-58.177844999999998</c:v>
                </c:pt>
                <c:pt idx="53">
                  <c:v>-61.678607999999997</c:v>
                </c:pt>
                <c:pt idx="54">
                  <c:v>-66.629909999999995</c:v>
                </c:pt>
                <c:pt idx="55">
                  <c:v>-70.724204999999998</c:v>
                </c:pt>
                <c:pt idx="56">
                  <c:v>-71.627480000000006</c:v>
                </c:pt>
                <c:pt idx="57">
                  <c:v>-71.440978999999999</c:v>
                </c:pt>
                <c:pt idx="58">
                  <c:v>-70.357444999999998</c:v>
                </c:pt>
                <c:pt idx="59">
                  <c:v>-69.545035999999996</c:v>
                </c:pt>
                <c:pt idx="60">
                  <c:v>-67.938693999999998</c:v>
                </c:pt>
                <c:pt idx="61">
                  <c:v>-67.325088999999991</c:v>
                </c:pt>
                <c:pt idx="62">
                  <c:v>-68.667254999999997</c:v>
                </c:pt>
                <c:pt idx="63">
                  <c:v>-70.416550000000001</c:v>
                </c:pt>
                <c:pt idx="64">
                  <c:v>-72.123665000000003</c:v>
                </c:pt>
                <c:pt idx="65">
                  <c:v>-70.473549000000006</c:v>
                </c:pt>
                <c:pt idx="66">
                  <c:v>-67.524208000000002</c:v>
                </c:pt>
                <c:pt idx="67">
                  <c:v>-64.199249000000009</c:v>
                </c:pt>
                <c:pt idx="68">
                  <c:v>-63.038691999999998</c:v>
                </c:pt>
                <c:pt idx="69">
                  <c:v>-64.98140699999999</c:v>
                </c:pt>
                <c:pt idx="70">
                  <c:v>-67.728249000000005</c:v>
                </c:pt>
                <c:pt idx="71">
                  <c:v>-69.691329999999994</c:v>
                </c:pt>
                <c:pt idx="72">
                  <c:v>-68.843304000000003</c:v>
                </c:pt>
                <c:pt idx="73">
                  <c:v>-66.467635999999999</c:v>
                </c:pt>
                <c:pt idx="74">
                  <c:v>-64.239333999999999</c:v>
                </c:pt>
                <c:pt idx="75">
                  <c:v>-63.933750000000003</c:v>
                </c:pt>
                <c:pt idx="76">
                  <c:v>-65.423122000000006</c:v>
                </c:pt>
                <c:pt idx="77">
                  <c:v>-66.490589</c:v>
                </c:pt>
                <c:pt idx="78">
                  <c:v>-66.515984000000003</c:v>
                </c:pt>
                <c:pt idx="79">
                  <c:v>-66.161147999999997</c:v>
                </c:pt>
                <c:pt idx="80">
                  <c:v>-65.971874</c:v>
                </c:pt>
                <c:pt idx="81">
                  <c:v>-65.561881999999997</c:v>
                </c:pt>
                <c:pt idx="82">
                  <c:v>-66.189964000000003</c:v>
                </c:pt>
                <c:pt idx="83">
                  <c:v>-67.500343000000001</c:v>
                </c:pt>
                <c:pt idx="84">
                  <c:v>-67.713645999999997</c:v>
                </c:pt>
                <c:pt idx="85">
                  <c:v>-65.402537999999993</c:v>
                </c:pt>
                <c:pt idx="86">
                  <c:v>-62.123657000000001</c:v>
                </c:pt>
                <c:pt idx="87">
                  <c:v>-60.028599</c:v>
                </c:pt>
                <c:pt idx="88">
                  <c:v>-59.284934999999997</c:v>
                </c:pt>
                <c:pt idx="89">
                  <c:v>-59.017910000000001</c:v>
                </c:pt>
                <c:pt idx="90">
                  <c:v>-58.726315</c:v>
                </c:pt>
                <c:pt idx="91">
                  <c:v>-56.602879000000001</c:v>
                </c:pt>
                <c:pt idx="92">
                  <c:v>-58.115054999999998</c:v>
                </c:pt>
                <c:pt idx="93">
                  <c:v>-59.360312999999998</c:v>
                </c:pt>
                <c:pt idx="94">
                  <c:v>-61.941727</c:v>
                </c:pt>
                <c:pt idx="95">
                  <c:v>-64.443081000000006</c:v>
                </c:pt>
                <c:pt idx="96">
                  <c:v>-61.428489999999996</c:v>
                </c:pt>
                <c:pt idx="97">
                  <c:v>-61.435561999999997</c:v>
                </c:pt>
                <c:pt idx="98">
                  <c:v>-58.179054000000001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18</c:v>
                </c:pt>
                <c:pt idx="1">
                  <c:v>18.397959183672999</c:v>
                </c:pt>
                <c:pt idx="2">
                  <c:v>18.795918367346999</c:v>
                </c:pt>
                <c:pt idx="3">
                  <c:v>19.193877551020002</c:v>
                </c:pt>
                <c:pt idx="4">
                  <c:v>19.591836734693999</c:v>
                </c:pt>
                <c:pt idx="5">
                  <c:v>19.989795918367001</c:v>
                </c:pt>
                <c:pt idx="6">
                  <c:v>20.387755102041002</c:v>
                </c:pt>
                <c:pt idx="7">
                  <c:v>20.785714285714</c:v>
                </c:pt>
                <c:pt idx="8">
                  <c:v>21.183673469388001</c:v>
                </c:pt>
                <c:pt idx="9">
                  <c:v>21.581632653061</c:v>
                </c:pt>
                <c:pt idx="10">
                  <c:v>21.979591836735</c:v>
                </c:pt>
                <c:pt idx="11">
                  <c:v>22.377551020407999</c:v>
                </c:pt>
                <c:pt idx="12">
                  <c:v>22.775510204082</c:v>
                </c:pt>
                <c:pt idx="13">
                  <c:v>23.173469387755002</c:v>
                </c:pt>
                <c:pt idx="14">
                  <c:v>23.571428571428999</c:v>
                </c:pt>
                <c:pt idx="15">
                  <c:v>23.969387755102002</c:v>
                </c:pt>
                <c:pt idx="16">
                  <c:v>24.367346938776002</c:v>
                </c:pt>
                <c:pt idx="17">
                  <c:v>24.765306122449001</c:v>
                </c:pt>
                <c:pt idx="18">
                  <c:v>25.163265306122003</c:v>
                </c:pt>
                <c:pt idx="19">
                  <c:v>25.561224489796</c:v>
                </c:pt>
                <c:pt idx="20">
                  <c:v>25.959183673469003</c:v>
                </c:pt>
                <c:pt idx="21">
                  <c:v>26.357142857143003</c:v>
                </c:pt>
                <c:pt idx="22">
                  <c:v>26.755102040816002</c:v>
                </c:pt>
                <c:pt idx="23">
                  <c:v>27.153061224490003</c:v>
                </c:pt>
                <c:pt idx="24">
                  <c:v>27.551020408162998</c:v>
                </c:pt>
                <c:pt idx="25">
                  <c:v>27.948979591837002</c:v>
                </c:pt>
                <c:pt idx="26">
                  <c:v>28.346938775509997</c:v>
                </c:pt>
                <c:pt idx="27">
                  <c:v>28.744897959183998</c:v>
                </c:pt>
                <c:pt idx="28">
                  <c:v>29.142857142856997</c:v>
                </c:pt>
                <c:pt idx="29">
                  <c:v>29.540816326530997</c:v>
                </c:pt>
                <c:pt idx="30">
                  <c:v>29.938775510204</c:v>
                </c:pt>
                <c:pt idx="31">
                  <c:v>30.336734693877997</c:v>
                </c:pt>
                <c:pt idx="32">
                  <c:v>30.734693877550999</c:v>
                </c:pt>
                <c:pt idx="33">
                  <c:v>31.132653061223998</c:v>
                </c:pt>
                <c:pt idx="34">
                  <c:v>31.530612244897998</c:v>
                </c:pt>
                <c:pt idx="35">
                  <c:v>31.928571428571001</c:v>
                </c:pt>
                <c:pt idx="36">
                  <c:v>32.326530612245001</c:v>
                </c:pt>
                <c:pt idx="37">
                  <c:v>32.724489795917997</c:v>
                </c:pt>
                <c:pt idx="38">
                  <c:v>33.122448979592001</c:v>
                </c:pt>
                <c:pt idx="39">
                  <c:v>33.520408163264996</c:v>
                </c:pt>
                <c:pt idx="40">
                  <c:v>33.918367346939</c:v>
                </c:pt>
                <c:pt idx="41">
                  <c:v>34.316326530612002</c:v>
                </c:pt>
                <c:pt idx="42">
                  <c:v>34.714285714286007</c:v>
                </c:pt>
                <c:pt idx="43">
                  <c:v>35.112244897959002</c:v>
                </c:pt>
                <c:pt idx="44">
                  <c:v>35.510204081633006</c:v>
                </c:pt>
                <c:pt idx="45">
                  <c:v>35.908163265306001</c:v>
                </c:pt>
                <c:pt idx="46">
                  <c:v>36.306122448980005</c:v>
                </c:pt>
                <c:pt idx="47">
                  <c:v>36.704081632653001</c:v>
                </c:pt>
                <c:pt idx="48">
                  <c:v>37.102040816327005</c:v>
                </c:pt>
                <c:pt idx="49">
                  <c:v>37.5</c:v>
                </c:pt>
                <c:pt idx="50">
                  <c:v>37.897959183672995</c:v>
                </c:pt>
                <c:pt idx="51">
                  <c:v>38.295918367346999</c:v>
                </c:pt>
                <c:pt idx="52">
                  <c:v>38.693877551019995</c:v>
                </c:pt>
                <c:pt idx="53">
                  <c:v>39.091836734693999</c:v>
                </c:pt>
                <c:pt idx="54">
                  <c:v>39.489795918366994</c:v>
                </c:pt>
                <c:pt idx="55">
                  <c:v>39.887755102040998</c:v>
                </c:pt>
                <c:pt idx="56">
                  <c:v>40.285714285713993</c:v>
                </c:pt>
                <c:pt idx="57">
                  <c:v>40.683673469387998</c:v>
                </c:pt>
                <c:pt idx="58">
                  <c:v>41.081632653061</c:v>
                </c:pt>
                <c:pt idx="59">
                  <c:v>41.479591836735004</c:v>
                </c:pt>
                <c:pt idx="60">
                  <c:v>41.877551020407999</c:v>
                </c:pt>
                <c:pt idx="61">
                  <c:v>42.275510204082003</c:v>
                </c:pt>
                <c:pt idx="62">
                  <c:v>42.673469387754999</c:v>
                </c:pt>
                <c:pt idx="63">
                  <c:v>43.071428571429003</c:v>
                </c:pt>
                <c:pt idx="64">
                  <c:v>43.469387755101998</c:v>
                </c:pt>
                <c:pt idx="65">
                  <c:v>43.867346938776002</c:v>
                </c:pt>
                <c:pt idx="66">
                  <c:v>44.265306122448997</c:v>
                </c:pt>
                <c:pt idx="67">
                  <c:v>44.663265306122</c:v>
                </c:pt>
                <c:pt idx="68">
                  <c:v>45.061224489795997</c:v>
                </c:pt>
                <c:pt idx="69">
                  <c:v>45.459183673468999</c:v>
                </c:pt>
                <c:pt idx="70">
                  <c:v>45.857142857142996</c:v>
                </c:pt>
                <c:pt idx="71">
                  <c:v>46.255102040815999</c:v>
                </c:pt>
                <c:pt idx="72">
                  <c:v>46.653061224489996</c:v>
                </c:pt>
                <c:pt idx="73">
                  <c:v>47.051020408163005</c:v>
                </c:pt>
                <c:pt idx="74">
                  <c:v>47.448979591836995</c:v>
                </c:pt>
                <c:pt idx="75">
                  <c:v>47.846938775510004</c:v>
                </c:pt>
                <c:pt idx="76">
                  <c:v>48.244897959184001</c:v>
                </c:pt>
                <c:pt idx="77">
                  <c:v>48.642857142857004</c:v>
                </c:pt>
                <c:pt idx="78">
                  <c:v>49.040816326531001</c:v>
                </c:pt>
                <c:pt idx="79">
                  <c:v>49.438775510204003</c:v>
                </c:pt>
                <c:pt idx="80">
                  <c:v>49.836734693878</c:v>
                </c:pt>
                <c:pt idx="81">
                  <c:v>50.234693877551003</c:v>
                </c:pt>
                <c:pt idx="82">
                  <c:v>50.632653061223998</c:v>
                </c:pt>
                <c:pt idx="83">
                  <c:v>51.030612244898002</c:v>
                </c:pt>
                <c:pt idx="84">
                  <c:v>51.428571428570997</c:v>
                </c:pt>
                <c:pt idx="85">
                  <c:v>51.826530612245001</c:v>
                </c:pt>
                <c:pt idx="86">
                  <c:v>52.224489795917997</c:v>
                </c:pt>
                <c:pt idx="87">
                  <c:v>52.622448979592001</c:v>
                </c:pt>
                <c:pt idx="88">
                  <c:v>53.020408163264996</c:v>
                </c:pt>
                <c:pt idx="89">
                  <c:v>53.418367346939</c:v>
                </c:pt>
                <c:pt idx="90">
                  <c:v>53.816326530612002</c:v>
                </c:pt>
                <c:pt idx="91">
                  <c:v>54.214285714286007</c:v>
                </c:pt>
                <c:pt idx="92">
                  <c:v>54.612244897959002</c:v>
                </c:pt>
                <c:pt idx="93">
                  <c:v>55.010204081633006</c:v>
                </c:pt>
                <c:pt idx="94">
                  <c:v>55.408163265306001</c:v>
                </c:pt>
                <c:pt idx="95">
                  <c:v>55.806122448980005</c:v>
                </c:pt>
                <c:pt idx="96">
                  <c:v>56.204081632653001</c:v>
                </c:pt>
                <c:pt idx="97">
                  <c:v>56.602040816327005</c:v>
                </c:pt>
                <c:pt idx="98">
                  <c:v>57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-72.678436000000005</c:v>
                </c:pt>
                <c:pt idx="1">
                  <c:v>-71.026641999999995</c:v>
                </c:pt>
                <c:pt idx="2">
                  <c:v>-70.280945000000003</c:v>
                </c:pt>
                <c:pt idx="3">
                  <c:v>-70.779037000000002</c:v>
                </c:pt>
                <c:pt idx="4">
                  <c:v>-69.119575999999995</c:v>
                </c:pt>
                <c:pt idx="5">
                  <c:v>-67.33000899999999</c:v>
                </c:pt>
                <c:pt idx="6">
                  <c:v>-66.144401999999999</c:v>
                </c:pt>
                <c:pt idx="7">
                  <c:v>-68.009472000000002</c:v>
                </c:pt>
                <c:pt idx="8">
                  <c:v>-68.930121999999997</c:v>
                </c:pt>
                <c:pt idx="9">
                  <c:v>-69.752196999999995</c:v>
                </c:pt>
                <c:pt idx="10">
                  <c:v>-67.428950999999998</c:v>
                </c:pt>
                <c:pt idx="11">
                  <c:v>-65.481110000000001</c:v>
                </c:pt>
                <c:pt idx="12">
                  <c:v>-63.431083999999998</c:v>
                </c:pt>
                <c:pt idx="13">
                  <c:v>-61.598522000000003</c:v>
                </c:pt>
                <c:pt idx="14">
                  <c:v>-60.531742000000001</c:v>
                </c:pt>
                <c:pt idx="15">
                  <c:v>-61.372692000000001</c:v>
                </c:pt>
                <c:pt idx="16">
                  <c:v>-65.422054000000003</c:v>
                </c:pt>
                <c:pt idx="17">
                  <c:v>-69.757446000000002</c:v>
                </c:pt>
                <c:pt idx="18">
                  <c:v>-66.780731000000003</c:v>
                </c:pt>
                <c:pt idx="19">
                  <c:v>-61.951529999999998</c:v>
                </c:pt>
                <c:pt idx="20">
                  <c:v>-56.367119000000002</c:v>
                </c:pt>
                <c:pt idx="21">
                  <c:v>-55.518230000000003</c:v>
                </c:pt>
                <c:pt idx="22">
                  <c:v>-55.287478999999998</c:v>
                </c:pt>
                <c:pt idx="23">
                  <c:v>-57.081310000000002</c:v>
                </c:pt>
                <c:pt idx="24">
                  <c:v>-60.360039</c:v>
                </c:pt>
                <c:pt idx="25">
                  <c:v>-68.749504000000002</c:v>
                </c:pt>
                <c:pt idx="26">
                  <c:v>-70.815055999999998</c:v>
                </c:pt>
                <c:pt idx="27">
                  <c:v>-71.193939</c:v>
                </c:pt>
                <c:pt idx="28">
                  <c:v>-65.257514999999998</c:v>
                </c:pt>
                <c:pt idx="29">
                  <c:v>-63.057549000000002</c:v>
                </c:pt>
                <c:pt idx="30">
                  <c:v>-64.040749000000005</c:v>
                </c:pt>
                <c:pt idx="31">
                  <c:v>-65.240192000000008</c:v>
                </c:pt>
                <c:pt idx="32">
                  <c:v>-66.403621999999999</c:v>
                </c:pt>
                <c:pt idx="33">
                  <c:v>-65.491543000000007</c:v>
                </c:pt>
                <c:pt idx="34">
                  <c:v>-66.404907000000009</c:v>
                </c:pt>
                <c:pt idx="35">
                  <c:v>-65.917191000000003</c:v>
                </c:pt>
                <c:pt idx="36">
                  <c:v>-65.196888000000001</c:v>
                </c:pt>
                <c:pt idx="37">
                  <c:v>-65.131625999999997</c:v>
                </c:pt>
                <c:pt idx="38">
                  <c:v>-67.25179700000001</c:v>
                </c:pt>
                <c:pt idx="39">
                  <c:v>-67.223849999999999</c:v>
                </c:pt>
                <c:pt idx="40">
                  <c:v>-65.252307999999999</c:v>
                </c:pt>
                <c:pt idx="41">
                  <c:v>-63.163933</c:v>
                </c:pt>
                <c:pt idx="42">
                  <c:v>-63.538525</c:v>
                </c:pt>
                <c:pt idx="43">
                  <c:v>-62.711146999999997</c:v>
                </c:pt>
                <c:pt idx="44">
                  <c:v>-60.767646999999997</c:v>
                </c:pt>
                <c:pt idx="45">
                  <c:v>-58.156311000000002</c:v>
                </c:pt>
                <c:pt idx="46">
                  <c:v>-57.301659000000001</c:v>
                </c:pt>
                <c:pt idx="47">
                  <c:v>-56.833323999999998</c:v>
                </c:pt>
                <c:pt idx="48">
                  <c:v>-56.949776</c:v>
                </c:pt>
                <c:pt idx="49">
                  <c:v>-56.956904999999999</c:v>
                </c:pt>
                <c:pt idx="50">
                  <c:v>-57.605389000000002</c:v>
                </c:pt>
                <c:pt idx="51">
                  <c:v>-59.019131000000002</c:v>
                </c:pt>
                <c:pt idx="52">
                  <c:v>-61.350746000000001</c:v>
                </c:pt>
                <c:pt idx="53">
                  <c:v>-63.130482000000001</c:v>
                </c:pt>
                <c:pt idx="54">
                  <c:v>-64.828299999999999</c:v>
                </c:pt>
                <c:pt idx="55">
                  <c:v>-65.340880999999996</c:v>
                </c:pt>
                <c:pt idx="56">
                  <c:v>-65.252952999999991</c:v>
                </c:pt>
                <c:pt idx="57">
                  <c:v>-65.053600000000003</c:v>
                </c:pt>
                <c:pt idx="58">
                  <c:v>-67.290749000000005</c:v>
                </c:pt>
                <c:pt idx="59">
                  <c:v>-69.346191000000005</c:v>
                </c:pt>
                <c:pt idx="60">
                  <c:v>-69.623763999999994</c:v>
                </c:pt>
                <c:pt idx="61">
                  <c:v>-66.653426999999994</c:v>
                </c:pt>
                <c:pt idx="62">
                  <c:v>-63.973511000000002</c:v>
                </c:pt>
                <c:pt idx="63">
                  <c:v>-63.156928999999998</c:v>
                </c:pt>
                <c:pt idx="64">
                  <c:v>-65.903762999999998</c:v>
                </c:pt>
                <c:pt idx="65">
                  <c:v>-67.913857000000007</c:v>
                </c:pt>
                <c:pt idx="66">
                  <c:v>-70.725998000000004</c:v>
                </c:pt>
                <c:pt idx="67">
                  <c:v>-71.402434999999997</c:v>
                </c:pt>
                <c:pt idx="68">
                  <c:v>-70.504661999999996</c:v>
                </c:pt>
                <c:pt idx="69">
                  <c:v>-66.649936999999994</c:v>
                </c:pt>
                <c:pt idx="70">
                  <c:v>-62.491397999999997</c:v>
                </c:pt>
                <c:pt idx="71">
                  <c:v>-61.513882000000002</c:v>
                </c:pt>
                <c:pt idx="72">
                  <c:v>-62.529606000000001</c:v>
                </c:pt>
                <c:pt idx="73">
                  <c:v>-63.463706999999999</c:v>
                </c:pt>
                <c:pt idx="74">
                  <c:v>-64.168559999999999</c:v>
                </c:pt>
                <c:pt idx="75">
                  <c:v>-64.453659000000002</c:v>
                </c:pt>
                <c:pt idx="76">
                  <c:v>-64.381809000000004</c:v>
                </c:pt>
                <c:pt idx="77">
                  <c:v>-64.000384999999994</c:v>
                </c:pt>
                <c:pt idx="78">
                  <c:v>-63.446747000000002</c:v>
                </c:pt>
                <c:pt idx="79">
                  <c:v>-63.337128</c:v>
                </c:pt>
                <c:pt idx="80">
                  <c:v>-64.08872199999999</c:v>
                </c:pt>
                <c:pt idx="81">
                  <c:v>-64.487842999999998</c:v>
                </c:pt>
                <c:pt idx="82">
                  <c:v>-64.930858999999998</c:v>
                </c:pt>
                <c:pt idx="83">
                  <c:v>-64.504017000000005</c:v>
                </c:pt>
                <c:pt idx="84">
                  <c:v>-65.030974999999998</c:v>
                </c:pt>
                <c:pt idx="85">
                  <c:v>-65.733149999999995</c:v>
                </c:pt>
                <c:pt idx="86">
                  <c:v>-67.15625</c:v>
                </c:pt>
                <c:pt idx="87">
                  <c:v>-67.981273999999999</c:v>
                </c:pt>
                <c:pt idx="88">
                  <c:v>-71.358008999999996</c:v>
                </c:pt>
                <c:pt idx="89">
                  <c:v>-73.925094999999999</c:v>
                </c:pt>
                <c:pt idx="90">
                  <c:v>-72.968413999999996</c:v>
                </c:pt>
                <c:pt idx="91">
                  <c:v>-67.433719999999994</c:v>
                </c:pt>
                <c:pt idx="92">
                  <c:v>-61.308143999999999</c:v>
                </c:pt>
                <c:pt idx="93">
                  <c:v>-58.735957999999997</c:v>
                </c:pt>
                <c:pt idx="94">
                  <c:v>-57.895718000000002</c:v>
                </c:pt>
                <c:pt idx="95">
                  <c:v>-58.094397999999998</c:v>
                </c:pt>
                <c:pt idx="96">
                  <c:v>-57.981032999999996</c:v>
                </c:pt>
                <c:pt idx="97">
                  <c:v>-57.846209999999999</c:v>
                </c:pt>
                <c:pt idx="98">
                  <c:v>-57.589362999999999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5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-0.43426797</c:v>
                </c:pt>
                <c:pt idx="1">
                  <c:v>-0.44617087</c:v>
                </c:pt>
                <c:pt idx="2">
                  <c:v>-0.46082297</c:v>
                </c:pt>
                <c:pt idx="3">
                  <c:v>-0.47856933000000001</c:v>
                </c:pt>
                <c:pt idx="4">
                  <c:v>-0.49929141999999999</c:v>
                </c:pt>
                <c:pt idx="5">
                  <c:v>-0.52338689999999999</c:v>
                </c:pt>
                <c:pt idx="6">
                  <c:v>-0.54966837000000002</c:v>
                </c:pt>
                <c:pt idx="7">
                  <c:v>-0.57734912999999999</c:v>
                </c:pt>
                <c:pt idx="8">
                  <c:v>-0.60718941999999998</c:v>
                </c:pt>
                <c:pt idx="9">
                  <c:v>-0.63889611000000002</c:v>
                </c:pt>
                <c:pt idx="10">
                  <c:v>-0.67140496000000005</c:v>
                </c:pt>
                <c:pt idx="11">
                  <c:v>-0.70719706999999998</c:v>
                </c:pt>
                <c:pt idx="12">
                  <c:v>-0.74620014000000001</c:v>
                </c:pt>
                <c:pt idx="13">
                  <c:v>-0.78927897999999996</c:v>
                </c:pt>
                <c:pt idx="14">
                  <c:v>-0.83702451</c:v>
                </c:pt>
                <c:pt idx="15">
                  <c:v>-0.88959496999999998</c:v>
                </c:pt>
                <c:pt idx="16">
                  <c:v>-0.94741392000000002</c:v>
                </c:pt>
                <c:pt idx="17">
                  <c:v>-1.012751</c:v>
                </c:pt>
                <c:pt idx="18">
                  <c:v>-1.0857806000000001</c:v>
                </c:pt>
                <c:pt idx="19">
                  <c:v>-1.1683043</c:v>
                </c:pt>
                <c:pt idx="20">
                  <c:v>-1.2611448999999999</c:v>
                </c:pt>
                <c:pt idx="21">
                  <c:v>-1.3648384</c:v>
                </c:pt>
                <c:pt idx="22">
                  <c:v>-1.4874688</c:v>
                </c:pt>
                <c:pt idx="23">
                  <c:v>-1.6283175000000001</c:v>
                </c:pt>
                <c:pt idx="24">
                  <c:v>-1.8649448</c:v>
                </c:pt>
                <c:pt idx="25">
                  <c:v>-2.228497</c:v>
                </c:pt>
                <c:pt idx="26">
                  <c:v>-2.7088971000000002</c:v>
                </c:pt>
                <c:pt idx="27">
                  <c:v>-3.2936575000000001</c:v>
                </c:pt>
                <c:pt idx="28">
                  <c:v>-4.1256313000000002</c:v>
                </c:pt>
                <c:pt idx="29">
                  <c:v>-5.1649032000000004</c:v>
                </c:pt>
                <c:pt idx="30">
                  <c:v>-6.3485065000000001</c:v>
                </c:pt>
                <c:pt idx="31">
                  <c:v>-7.7743506</c:v>
                </c:pt>
                <c:pt idx="32">
                  <c:v>-9.4758949000000001</c:v>
                </c:pt>
                <c:pt idx="33">
                  <c:v>-11.366707</c:v>
                </c:pt>
                <c:pt idx="34">
                  <c:v>-13.385773</c:v>
                </c:pt>
                <c:pt idx="35">
                  <c:v>-14.998305999999999</c:v>
                </c:pt>
                <c:pt idx="36">
                  <c:v>-16.28145</c:v>
                </c:pt>
                <c:pt idx="37">
                  <c:v>-17.104434999999999</c:v>
                </c:pt>
                <c:pt idx="38">
                  <c:v>-17.566804999999999</c:v>
                </c:pt>
                <c:pt idx="39">
                  <c:v>-17.755231999999999</c:v>
                </c:pt>
                <c:pt idx="40">
                  <c:v>-17.572749999999999</c:v>
                </c:pt>
                <c:pt idx="41">
                  <c:v>-17.068390000000001</c:v>
                </c:pt>
                <c:pt idx="42">
                  <c:v>-16.246134000000001</c:v>
                </c:pt>
                <c:pt idx="43">
                  <c:v>-15.124463</c:v>
                </c:pt>
                <c:pt idx="44">
                  <c:v>-14.243505000000001</c:v>
                </c:pt>
                <c:pt idx="45">
                  <c:v>-13.552854999999999</c:v>
                </c:pt>
                <c:pt idx="46">
                  <c:v>-13.047953</c:v>
                </c:pt>
                <c:pt idx="47">
                  <c:v>-12.687754999999999</c:v>
                </c:pt>
                <c:pt idx="48">
                  <c:v>-12.444438999999999</c:v>
                </c:pt>
                <c:pt idx="49">
                  <c:v>-12.333169</c:v>
                </c:pt>
                <c:pt idx="50">
                  <c:v>-12.205057</c:v>
                </c:pt>
                <c:pt idx="51">
                  <c:v>-12.077361</c:v>
                </c:pt>
                <c:pt idx="52">
                  <c:v>-11.935917</c:v>
                </c:pt>
                <c:pt idx="53">
                  <c:v>-11.764351</c:v>
                </c:pt>
                <c:pt idx="54">
                  <c:v>-11.554843</c:v>
                </c:pt>
                <c:pt idx="55">
                  <c:v>-11.29879</c:v>
                </c:pt>
                <c:pt idx="56">
                  <c:v>-10.99935</c:v>
                </c:pt>
                <c:pt idx="57">
                  <c:v>-10.649258</c:v>
                </c:pt>
                <c:pt idx="58">
                  <c:v>-10.247909999999999</c:v>
                </c:pt>
                <c:pt idx="59">
                  <c:v>-9.8731393999999995</c:v>
                </c:pt>
                <c:pt idx="60">
                  <c:v>-9.5054044999999991</c:v>
                </c:pt>
                <c:pt idx="61">
                  <c:v>-9.1462897999999999</c:v>
                </c:pt>
                <c:pt idx="62">
                  <c:v>-8.8228711999999998</c:v>
                </c:pt>
                <c:pt idx="63">
                  <c:v>-8.5170670000000008</c:v>
                </c:pt>
                <c:pt idx="64">
                  <c:v>-8.2415266000000003</c:v>
                </c:pt>
                <c:pt idx="65">
                  <c:v>-7.9825496999999999</c:v>
                </c:pt>
                <c:pt idx="66">
                  <c:v>-7.7666649999999997</c:v>
                </c:pt>
                <c:pt idx="67">
                  <c:v>-7.5841912999999996</c:v>
                </c:pt>
                <c:pt idx="68">
                  <c:v>-7.3961233999999996</c:v>
                </c:pt>
                <c:pt idx="69">
                  <c:v>-7.2284560000000004</c:v>
                </c:pt>
                <c:pt idx="70">
                  <c:v>-7.1115589000000003</c:v>
                </c:pt>
                <c:pt idx="71">
                  <c:v>-7.0441408000000001</c:v>
                </c:pt>
                <c:pt idx="72">
                  <c:v>-7.0478005000000001</c:v>
                </c:pt>
                <c:pt idx="73">
                  <c:v>-7.1103462999999998</c:v>
                </c:pt>
                <c:pt idx="74">
                  <c:v>-7.2258982999999999</c:v>
                </c:pt>
                <c:pt idx="75">
                  <c:v>-7.3528456999999996</c:v>
                </c:pt>
                <c:pt idx="76">
                  <c:v>-7.4806036999999996</c:v>
                </c:pt>
                <c:pt idx="77">
                  <c:v>-7.5731400999999998</c:v>
                </c:pt>
                <c:pt idx="78">
                  <c:v>-7.5967697999999997</c:v>
                </c:pt>
                <c:pt idx="79">
                  <c:v>-7.5530099999999996</c:v>
                </c:pt>
                <c:pt idx="80">
                  <c:v>-7.4403129000000003</c:v>
                </c:pt>
                <c:pt idx="81">
                  <c:v>-7.2281728000000003</c:v>
                </c:pt>
                <c:pt idx="82">
                  <c:v>-6.9569592</c:v>
                </c:pt>
                <c:pt idx="83">
                  <c:v>-6.6513014000000004</c:v>
                </c:pt>
                <c:pt idx="84">
                  <c:v>-6.3490685999999998</c:v>
                </c:pt>
                <c:pt idx="85">
                  <c:v>-6.0467333999999999</c:v>
                </c:pt>
                <c:pt idx="86">
                  <c:v>-5.8151221</c:v>
                </c:pt>
                <c:pt idx="87">
                  <c:v>-5.6881665999999997</c:v>
                </c:pt>
                <c:pt idx="88">
                  <c:v>-5.6446123000000004</c:v>
                </c:pt>
                <c:pt idx="89">
                  <c:v>-5.6909765999999999</c:v>
                </c:pt>
                <c:pt idx="90">
                  <c:v>-5.8443927999999996</c:v>
                </c:pt>
                <c:pt idx="91">
                  <c:v>-6.0737661999999997</c:v>
                </c:pt>
                <c:pt idx="92">
                  <c:v>-6.3574938999999997</c:v>
                </c:pt>
                <c:pt idx="93">
                  <c:v>-6.6998633999999999</c:v>
                </c:pt>
                <c:pt idx="94">
                  <c:v>-7.1219191999999998</c:v>
                </c:pt>
                <c:pt idx="95">
                  <c:v>-7.6348906000000003</c:v>
                </c:pt>
                <c:pt idx="96">
                  <c:v>-8.1997566000000006</c:v>
                </c:pt>
                <c:pt idx="97">
                  <c:v>-8.8731451000000003</c:v>
                </c:pt>
                <c:pt idx="98">
                  <c:v>-9.6454763000000003</c:v>
                </c:pt>
                <c:pt idx="99">
                  <c:v>-10.518530999999999</c:v>
                </c:pt>
                <c:pt idx="100">
                  <c:v>-11.474377</c:v>
                </c:pt>
                <c:pt idx="101">
                  <c:v>-12.393564</c:v>
                </c:pt>
                <c:pt idx="102">
                  <c:v>-13.208394999999999</c:v>
                </c:pt>
                <c:pt idx="103">
                  <c:v>-13.813145</c:v>
                </c:pt>
                <c:pt idx="104">
                  <c:v>-14.228186000000001</c:v>
                </c:pt>
                <c:pt idx="105">
                  <c:v>-14.455140999999999</c:v>
                </c:pt>
                <c:pt idx="106">
                  <c:v>-14.463139999999999</c:v>
                </c:pt>
                <c:pt idx="107">
                  <c:v>-14.273028</c:v>
                </c:pt>
                <c:pt idx="108">
                  <c:v>-13.880428</c:v>
                </c:pt>
                <c:pt idx="109">
                  <c:v>-13.308543</c:v>
                </c:pt>
                <c:pt idx="110">
                  <c:v>-12.669827</c:v>
                </c:pt>
                <c:pt idx="111">
                  <c:v>-12.039802999999999</c:v>
                </c:pt>
                <c:pt idx="112">
                  <c:v>-11.503501</c:v>
                </c:pt>
                <c:pt idx="113">
                  <c:v>-11.001397000000001</c:v>
                </c:pt>
                <c:pt idx="114">
                  <c:v>-10.580962</c:v>
                </c:pt>
                <c:pt idx="115">
                  <c:v>-10.231216999999999</c:v>
                </c:pt>
                <c:pt idx="116">
                  <c:v>-9.9366713000000004</c:v>
                </c:pt>
                <c:pt idx="117">
                  <c:v>-9.6924142999999994</c:v>
                </c:pt>
                <c:pt idx="118">
                  <c:v>-9.4675217000000007</c:v>
                </c:pt>
                <c:pt idx="119">
                  <c:v>-9.2810202000000004</c:v>
                </c:pt>
                <c:pt idx="120">
                  <c:v>-9.0809382999999997</c:v>
                </c:pt>
                <c:pt idx="121">
                  <c:v>-8.8877047999999998</c:v>
                </c:pt>
                <c:pt idx="122">
                  <c:v>-8.7348747000000007</c:v>
                </c:pt>
                <c:pt idx="123">
                  <c:v>-8.5590762999999992</c:v>
                </c:pt>
                <c:pt idx="124">
                  <c:v>-8.3606023999999994</c:v>
                </c:pt>
                <c:pt idx="125">
                  <c:v>-8.1407146000000008</c:v>
                </c:pt>
                <c:pt idx="126">
                  <c:v>-7.9158033999999997</c:v>
                </c:pt>
                <c:pt idx="127">
                  <c:v>-7.7123084000000004</c:v>
                </c:pt>
                <c:pt idx="128">
                  <c:v>-7.5207119000000002</c:v>
                </c:pt>
                <c:pt idx="129">
                  <c:v>-7.3544201999999999</c:v>
                </c:pt>
                <c:pt idx="130">
                  <c:v>-7.2172437</c:v>
                </c:pt>
                <c:pt idx="131">
                  <c:v>-7.0856037000000001</c:v>
                </c:pt>
                <c:pt idx="132">
                  <c:v>-7.0037627000000002</c:v>
                </c:pt>
                <c:pt idx="133">
                  <c:v>-6.9704742</c:v>
                </c:pt>
                <c:pt idx="134">
                  <c:v>-6.9725393999999996</c:v>
                </c:pt>
                <c:pt idx="135">
                  <c:v>-7.0091004000000003</c:v>
                </c:pt>
                <c:pt idx="136">
                  <c:v>-7.0792045999999997</c:v>
                </c:pt>
                <c:pt idx="137">
                  <c:v>-7.1802649000000001</c:v>
                </c:pt>
                <c:pt idx="138">
                  <c:v>-7.3337946000000001</c:v>
                </c:pt>
                <c:pt idx="139">
                  <c:v>-7.5113091000000001</c:v>
                </c:pt>
                <c:pt idx="140">
                  <c:v>-7.7204522999999998</c:v>
                </c:pt>
                <c:pt idx="141">
                  <c:v>-7.9631929000000001</c:v>
                </c:pt>
                <c:pt idx="142">
                  <c:v>-8.2392912000000003</c:v>
                </c:pt>
                <c:pt idx="143">
                  <c:v>-8.5651922000000003</c:v>
                </c:pt>
                <c:pt idx="144">
                  <c:v>-8.9297085000000003</c:v>
                </c:pt>
                <c:pt idx="145">
                  <c:v>-9.3606376999999998</c:v>
                </c:pt>
                <c:pt idx="146">
                  <c:v>-9.8595971999999996</c:v>
                </c:pt>
                <c:pt idx="147">
                  <c:v>-10.339859000000001</c:v>
                </c:pt>
                <c:pt idx="148">
                  <c:v>-10.833304</c:v>
                </c:pt>
                <c:pt idx="149">
                  <c:v>-11.393183000000001</c:v>
                </c:pt>
                <c:pt idx="150">
                  <c:v>-11.877105999999999</c:v>
                </c:pt>
                <c:pt idx="151">
                  <c:v>-12.337265</c:v>
                </c:pt>
                <c:pt idx="152">
                  <c:v>-12.756036</c:v>
                </c:pt>
                <c:pt idx="153">
                  <c:v>-13.084161999999999</c:v>
                </c:pt>
                <c:pt idx="154">
                  <c:v>-13.244422999999999</c:v>
                </c:pt>
                <c:pt idx="155">
                  <c:v>-13.238872000000001</c:v>
                </c:pt>
                <c:pt idx="156">
                  <c:v>-13.112254</c:v>
                </c:pt>
                <c:pt idx="157">
                  <c:v>-12.845852000000001</c:v>
                </c:pt>
                <c:pt idx="158">
                  <c:v>-12.368982000000001</c:v>
                </c:pt>
                <c:pt idx="159">
                  <c:v>-11.857766</c:v>
                </c:pt>
                <c:pt idx="160">
                  <c:v>-11.222999</c:v>
                </c:pt>
                <c:pt idx="161">
                  <c:v>-10.509304</c:v>
                </c:pt>
                <c:pt idx="162">
                  <c:v>-9.7708653999999999</c:v>
                </c:pt>
                <c:pt idx="163">
                  <c:v>-9.0602015999999992</c:v>
                </c:pt>
                <c:pt idx="164">
                  <c:v>-8.3589562999999991</c:v>
                </c:pt>
                <c:pt idx="165">
                  <c:v>-7.7292174999999999</c:v>
                </c:pt>
                <c:pt idx="166">
                  <c:v>-7.1669945999999998</c:v>
                </c:pt>
                <c:pt idx="167">
                  <c:v>-6.6833210000000003</c:v>
                </c:pt>
                <c:pt idx="168">
                  <c:v>-6.2416372000000004</c:v>
                </c:pt>
                <c:pt idx="169">
                  <c:v>-5.8812208000000004</c:v>
                </c:pt>
                <c:pt idx="170">
                  <c:v>-5.5577439999999996</c:v>
                </c:pt>
                <c:pt idx="171">
                  <c:v>-5.2821845999999999</c:v>
                </c:pt>
                <c:pt idx="172">
                  <c:v>-5.0626559000000002</c:v>
                </c:pt>
                <c:pt idx="173">
                  <c:v>-4.8975391000000004</c:v>
                </c:pt>
                <c:pt idx="174">
                  <c:v>-4.7621979999999997</c:v>
                </c:pt>
                <c:pt idx="175">
                  <c:v>-4.6547460999999997</c:v>
                </c:pt>
                <c:pt idx="176">
                  <c:v>-4.5759705999999998</c:v>
                </c:pt>
                <c:pt idx="177">
                  <c:v>-4.5227326999999997</c:v>
                </c:pt>
                <c:pt idx="178">
                  <c:v>-4.4731287999999996</c:v>
                </c:pt>
                <c:pt idx="179">
                  <c:v>-4.4365277000000001</c:v>
                </c:pt>
                <c:pt idx="180">
                  <c:v>-4.4131279000000001</c:v>
                </c:pt>
                <c:pt idx="181">
                  <c:v>-4.3915005000000003</c:v>
                </c:pt>
                <c:pt idx="182">
                  <c:v>-4.4170527000000002</c:v>
                </c:pt>
                <c:pt idx="183">
                  <c:v>-4.4484285999999997</c:v>
                </c:pt>
                <c:pt idx="184">
                  <c:v>-4.4040398999999999</c:v>
                </c:pt>
                <c:pt idx="185">
                  <c:v>-4.3312483000000004</c:v>
                </c:pt>
                <c:pt idx="186">
                  <c:v>-4.2272024000000004</c:v>
                </c:pt>
                <c:pt idx="187">
                  <c:v>-4.1455735999999996</c:v>
                </c:pt>
                <c:pt idx="188">
                  <c:v>-4.0724062999999999</c:v>
                </c:pt>
                <c:pt idx="189">
                  <c:v>-4.0166798000000004</c:v>
                </c:pt>
                <c:pt idx="190">
                  <c:v>-3.9688799000000001</c:v>
                </c:pt>
                <c:pt idx="191">
                  <c:v>-3.8738971000000002</c:v>
                </c:pt>
                <c:pt idx="192">
                  <c:v>-3.7690313</c:v>
                </c:pt>
                <c:pt idx="193">
                  <c:v>-3.7327577999999999</c:v>
                </c:pt>
                <c:pt idx="194">
                  <c:v>-3.7323667999999999</c:v>
                </c:pt>
                <c:pt idx="195">
                  <c:v>-3.7264974</c:v>
                </c:pt>
                <c:pt idx="196">
                  <c:v>-3.7202060000000001</c:v>
                </c:pt>
                <c:pt idx="197">
                  <c:v>-3.7179408</c:v>
                </c:pt>
                <c:pt idx="198">
                  <c:v>-3.6999830999999999</c:v>
                </c:pt>
                <c:pt idx="199">
                  <c:v>-3.6662539999999999</c:v>
                </c:pt>
                <c:pt idx="200">
                  <c:v>-3.634897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-0.50110471000000001</c:v>
                </c:pt>
                <c:pt idx="1">
                  <c:v>-0.51477145999999996</c:v>
                </c:pt>
                <c:pt idx="2">
                  <c:v>-0.53128218999999999</c:v>
                </c:pt>
                <c:pt idx="3">
                  <c:v>-0.55100143000000001</c:v>
                </c:pt>
                <c:pt idx="4">
                  <c:v>-0.57375675000000004</c:v>
                </c:pt>
                <c:pt idx="5">
                  <c:v>-0.60048515000000002</c:v>
                </c:pt>
                <c:pt idx="6">
                  <c:v>-0.62858665000000002</c:v>
                </c:pt>
                <c:pt idx="7">
                  <c:v>-0.65765578000000002</c:v>
                </c:pt>
                <c:pt idx="8">
                  <c:v>-0.68854725000000006</c:v>
                </c:pt>
                <c:pt idx="9">
                  <c:v>-0.71983211999999996</c:v>
                </c:pt>
                <c:pt idx="10">
                  <c:v>-0.75191664999999996</c:v>
                </c:pt>
                <c:pt idx="11">
                  <c:v>-0.78663689000000003</c:v>
                </c:pt>
                <c:pt idx="12">
                  <c:v>-0.82433385000000003</c:v>
                </c:pt>
                <c:pt idx="13">
                  <c:v>-0.86532956000000005</c:v>
                </c:pt>
                <c:pt idx="14">
                  <c:v>-0.90888232000000002</c:v>
                </c:pt>
                <c:pt idx="15">
                  <c:v>-0.95772254000000001</c:v>
                </c:pt>
                <c:pt idx="16">
                  <c:v>-1.0119845999999999</c:v>
                </c:pt>
                <c:pt idx="17">
                  <c:v>-1.0759747</c:v>
                </c:pt>
                <c:pt idx="18">
                  <c:v>-1.1486356</c:v>
                </c:pt>
                <c:pt idx="19">
                  <c:v>-1.2320688</c:v>
                </c:pt>
                <c:pt idx="20">
                  <c:v>-1.3256869</c:v>
                </c:pt>
                <c:pt idx="21">
                  <c:v>-1.4271503999999999</c:v>
                </c:pt>
                <c:pt idx="22">
                  <c:v>-1.5395759</c:v>
                </c:pt>
                <c:pt idx="23">
                  <c:v>-1.6606498000000001</c:v>
                </c:pt>
                <c:pt idx="24">
                  <c:v>-1.7903864</c:v>
                </c:pt>
                <c:pt idx="25">
                  <c:v>-1.9301841</c:v>
                </c:pt>
                <c:pt idx="26">
                  <c:v>-2.0785288999999998</c:v>
                </c:pt>
                <c:pt idx="27">
                  <c:v>-2.2382257000000001</c:v>
                </c:pt>
                <c:pt idx="28">
                  <c:v>-2.4134644999999999</c:v>
                </c:pt>
                <c:pt idx="29">
                  <c:v>-2.6028785999999999</c:v>
                </c:pt>
                <c:pt idx="30">
                  <c:v>-2.8222523000000002</c:v>
                </c:pt>
                <c:pt idx="31">
                  <c:v>-3.0787779999999998</c:v>
                </c:pt>
                <c:pt idx="32">
                  <c:v>-3.3885478999999998</c:v>
                </c:pt>
                <c:pt idx="33">
                  <c:v>-3.7730796</c:v>
                </c:pt>
                <c:pt idx="34">
                  <c:v>-4.2484498000000004</c:v>
                </c:pt>
                <c:pt idx="35">
                  <c:v>-4.8384805000000002</c:v>
                </c:pt>
                <c:pt idx="36">
                  <c:v>-5.5618353000000003</c:v>
                </c:pt>
                <c:pt idx="37">
                  <c:v>-6.4333862999999996</c:v>
                </c:pt>
                <c:pt idx="38">
                  <c:v>-7.4898176000000003</c:v>
                </c:pt>
                <c:pt idx="39">
                  <c:v>-8.7449616999999993</c:v>
                </c:pt>
                <c:pt idx="40">
                  <c:v>-10.233541000000001</c:v>
                </c:pt>
                <c:pt idx="41">
                  <c:v>-12.200635999999999</c:v>
                </c:pt>
                <c:pt idx="42">
                  <c:v>-14.188915</c:v>
                </c:pt>
                <c:pt idx="43">
                  <c:v>-16.197792</c:v>
                </c:pt>
                <c:pt idx="44">
                  <c:v>-18.049472999999999</c:v>
                </c:pt>
                <c:pt idx="45">
                  <c:v>-19.545292</c:v>
                </c:pt>
                <c:pt idx="46">
                  <c:v>-20.725470999999999</c:v>
                </c:pt>
                <c:pt idx="47">
                  <c:v>-21.816144999999999</c:v>
                </c:pt>
                <c:pt idx="48">
                  <c:v>-22.519214999999999</c:v>
                </c:pt>
                <c:pt idx="49">
                  <c:v>-22.978193000000001</c:v>
                </c:pt>
                <c:pt idx="50">
                  <c:v>-22.788374000000001</c:v>
                </c:pt>
                <c:pt idx="51">
                  <c:v>-22.294969999999999</c:v>
                </c:pt>
                <c:pt idx="52">
                  <c:v>-21.466421</c:v>
                </c:pt>
                <c:pt idx="53">
                  <c:v>-20.652940999999998</c:v>
                </c:pt>
                <c:pt idx="54">
                  <c:v>-20.021975999999999</c:v>
                </c:pt>
                <c:pt idx="55">
                  <c:v>-19.468516999999999</c:v>
                </c:pt>
                <c:pt idx="56">
                  <c:v>-18.657238</c:v>
                </c:pt>
                <c:pt idx="57">
                  <c:v>-17.815021999999999</c:v>
                </c:pt>
                <c:pt idx="58">
                  <c:v>-16.845890000000001</c:v>
                </c:pt>
                <c:pt idx="59">
                  <c:v>-15.954954000000001</c:v>
                </c:pt>
                <c:pt idx="60">
                  <c:v>-15.194288999999999</c:v>
                </c:pt>
                <c:pt idx="61">
                  <c:v>-14.50854</c:v>
                </c:pt>
                <c:pt idx="62">
                  <c:v>-13.725008000000001</c:v>
                </c:pt>
                <c:pt idx="63">
                  <c:v>-12.920581</c:v>
                </c:pt>
                <c:pt idx="64">
                  <c:v>-12.140077</c:v>
                </c:pt>
                <c:pt idx="65">
                  <c:v>-11.466862000000001</c:v>
                </c:pt>
                <c:pt idx="66">
                  <c:v>-10.965382</c:v>
                </c:pt>
                <c:pt idx="67">
                  <c:v>-10.599515999999999</c:v>
                </c:pt>
                <c:pt idx="68">
                  <c:v>-10.299219000000001</c:v>
                </c:pt>
                <c:pt idx="69">
                  <c:v>-10.083907999999999</c:v>
                </c:pt>
                <c:pt idx="70">
                  <c:v>-10.019107999999999</c:v>
                </c:pt>
                <c:pt idx="71">
                  <c:v>-9.9905518999999998</c:v>
                </c:pt>
                <c:pt idx="72">
                  <c:v>-10.013275999999999</c:v>
                </c:pt>
                <c:pt idx="73">
                  <c:v>-10.059068</c:v>
                </c:pt>
                <c:pt idx="74">
                  <c:v>-10.115444</c:v>
                </c:pt>
                <c:pt idx="75">
                  <c:v>-10.159094</c:v>
                </c:pt>
                <c:pt idx="76">
                  <c:v>-10.221894000000001</c:v>
                </c:pt>
                <c:pt idx="77">
                  <c:v>-10.253952</c:v>
                </c:pt>
                <c:pt idx="78">
                  <c:v>-10.240171999999999</c:v>
                </c:pt>
                <c:pt idx="79">
                  <c:v>-10.136545</c:v>
                </c:pt>
                <c:pt idx="80">
                  <c:v>-10.034283</c:v>
                </c:pt>
                <c:pt idx="81">
                  <c:v>-9.8295592999999997</c:v>
                </c:pt>
                <c:pt idx="82">
                  <c:v>-9.6403990000000004</c:v>
                </c:pt>
                <c:pt idx="83">
                  <c:v>-9.5207958000000001</c:v>
                </c:pt>
                <c:pt idx="84">
                  <c:v>-9.5176686999999998</c:v>
                </c:pt>
                <c:pt idx="85">
                  <c:v>-9.5501184000000006</c:v>
                </c:pt>
                <c:pt idx="86">
                  <c:v>-9.7299213000000009</c:v>
                </c:pt>
                <c:pt idx="87">
                  <c:v>-10.248355999999999</c:v>
                </c:pt>
                <c:pt idx="88">
                  <c:v>-11.051793999999999</c:v>
                </c:pt>
                <c:pt idx="89">
                  <c:v>-12.353573000000001</c:v>
                </c:pt>
                <c:pt idx="90">
                  <c:v>-13.964877</c:v>
                </c:pt>
                <c:pt idx="91">
                  <c:v>-15.631762</c:v>
                </c:pt>
                <c:pt idx="92">
                  <c:v>-17.122868</c:v>
                </c:pt>
                <c:pt idx="93">
                  <c:v>-18.056591000000001</c:v>
                </c:pt>
                <c:pt idx="94">
                  <c:v>-18.592694999999999</c:v>
                </c:pt>
                <c:pt idx="95">
                  <c:v>-18.851973000000001</c:v>
                </c:pt>
                <c:pt idx="96">
                  <c:v>-18.615259000000002</c:v>
                </c:pt>
                <c:pt idx="97">
                  <c:v>-18.038584</c:v>
                </c:pt>
                <c:pt idx="98">
                  <c:v>-16.927735999999999</c:v>
                </c:pt>
                <c:pt idx="99">
                  <c:v>-15.508532000000001</c:v>
                </c:pt>
                <c:pt idx="100">
                  <c:v>-13.958047000000001</c:v>
                </c:pt>
                <c:pt idx="101">
                  <c:v>-12.488903000000001</c:v>
                </c:pt>
                <c:pt idx="102">
                  <c:v>-11.454910999999999</c:v>
                </c:pt>
                <c:pt idx="103">
                  <c:v>-10.694490999999999</c:v>
                </c:pt>
                <c:pt idx="104">
                  <c:v>-10.064337999999999</c:v>
                </c:pt>
                <c:pt idx="105">
                  <c:v>-9.6135205999999993</c:v>
                </c:pt>
                <c:pt idx="106">
                  <c:v>-9.2849102000000006</c:v>
                </c:pt>
                <c:pt idx="107">
                  <c:v>-9.0680332000000003</c:v>
                </c:pt>
                <c:pt idx="108">
                  <c:v>-8.9605683999999997</c:v>
                </c:pt>
                <c:pt idx="109">
                  <c:v>-8.9331025999999998</c:v>
                </c:pt>
                <c:pt idx="110">
                  <c:v>-8.9701384999999991</c:v>
                </c:pt>
                <c:pt idx="111">
                  <c:v>-8.9640483999999994</c:v>
                </c:pt>
                <c:pt idx="112">
                  <c:v>-9.0007733999999999</c:v>
                </c:pt>
                <c:pt idx="113">
                  <c:v>-9.0690918000000007</c:v>
                </c:pt>
                <c:pt idx="114">
                  <c:v>-9.1308392999999999</c:v>
                </c:pt>
                <c:pt idx="115">
                  <c:v>-9.1461859000000008</c:v>
                </c:pt>
                <c:pt idx="116">
                  <c:v>-9.1625996000000001</c:v>
                </c:pt>
                <c:pt idx="117">
                  <c:v>-9.1790904999999992</c:v>
                </c:pt>
                <c:pt idx="118">
                  <c:v>-9.2060203999999999</c:v>
                </c:pt>
                <c:pt idx="119">
                  <c:v>-9.2261038000000006</c:v>
                </c:pt>
                <c:pt idx="120">
                  <c:v>-9.3470668999999997</c:v>
                </c:pt>
                <c:pt idx="121">
                  <c:v>-9.4175939999999994</c:v>
                </c:pt>
                <c:pt idx="122">
                  <c:v>-9.4879636999999999</c:v>
                </c:pt>
                <c:pt idx="123">
                  <c:v>-9.5685634999999998</c:v>
                </c:pt>
                <c:pt idx="124">
                  <c:v>-9.7106104000000002</c:v>
                </c:pt>
                <c:pt idx="125">
                  <c:v>-9.8760537999999993</c:v>
                </c:pt>
                <c:pt idx="126">
                  <c:v>-10.037286999999999</c:v>
                </c:pt>
                <c:pt idx="127">
                  <c:v>-10.244555</c:v>
                </c:pt>
                <c:pt idx="128">
                  <c:v>-10.444554</c:v>
                </c:pt>
                <c:pt idx="129">
                  <c:v>-10.660842000000001</c:v>
                </c:pt>
                <c:pt idx="130">
                  <c:v>-10.897334000000001</c:v>
                </c:pt>
                <c:pt idx="131">
                  <c:v>-11.109284000000001</c:v>
                </c:pt>
                <c:pt idx="132">
                  <c:v>-11.273254</c:v>
                </c:pt>
                <c:pt idx="133">
                  <c:v>-11.390142000000001</c:v>
                </c:pt>
                <c:pt idx="134">
                  <c:v>-11.448657000000001</c:v>
                </c:pt>
                <c:pt idx="135">
                  <c:v>-11.44674</c:v>
                </c:pt>
                <c:pt idx="136">
                  <c:v>-11.337253</c:v>
                </c:pt>
                <c:pt idx="137">
                  <c:v>-11.165796</c:v>
                </c:pt>
                <c:pt idx="138">
                  <c:v>-10.914080999999999</c:v>
                </c:pt>
                <c:pt idx="139">
                  <c:v>-10.646404</c:v>
                </c:pt>
                <c:pt idx="140">
                  <c:v>-10.35258</c:v>
                </c:pt>
                <c:pt idx="141">
                  <c:v>-10.079552</c:v>
                </c:pt>
                <c:pt idx="142">
                  <c:v>-9.8414754999999996</c:v>
                </c:pt>
                <c:pt idx="143">
                  <c:v>-9.6059436999999992</c:v>
                </c:pt>
                <c:pt idx="144">
                  <c:v>-9.4276476000000002</c:v>
                </c:pt>
                <c:pt idx="145">
                  <c:v>-9.2921267000000007</c:v>
                </c:pt>
                <c:pt idx="146">
                  <c:v>-9.2132930999999996</c:v>
                </c:pt>
                <c:pt idx="147">
                  <c:v>-9.1674728000000005</c:v>
                </c:pt>
                <c:pt idx="148">
                  <c:v>-9.1508865000000004</c:v>
                </c:pt>
                <c:pt idx="149">
                  <c:v>-9.1300591999999998</c:v>
                </c:pt>
                <c:pt idx="150">
                  <c:v>-9.1531705999999993</c:v>
                </c:pt>
                <c:pt idx="151">
                  <c:v>-9.1548891000000001</c:v>
                </c:pt>
                <c:pt idx="152">
                  <c:v>-9.1618156000000006</c:v>
                </c:pt>
                <c:pt idx="153">
                  <c:v>-9.1197175999999995</c:v>
                </c:pt>
                <c:pt idx="154">
                  <c:v>-9.0452279999999998</c:v>
                </c:pt>
                <c:pt idx="155">
                  <c:v>-8.9461850999999992</c:v>
                </c:pt>
                <c:pt idx="156">
                  <c:v>-8.8072032999999994</c:v>
                </c:pt>
                <c:pt idx="157">
                  <c:v>-8.6608915</c:v>
                </c:pt>
                <c:pt idx="158">
                  <c:v>-8.5005778999999997</c:v>
                </c:pt>
                <c:pt idx="159">
                  <c:v>-8.2989625999999994</c:v>
                </c:pt>
                <c:pt idx="160">
                  <c:v>-8.1085013999999997</c:v>
                </c:pt>
                <c:pt idx="161">
                  <c:v>-7.9219727999999998</c:v>
                </c:pt>
                <c:pt idx="162">
                  <c:v>-7.7610020999999998</c:v>
                </c:pt>
                <c:pt idx="163">
                  <c:v>-7.6341213999999997</c:v>
                </c:pt>
                <c:pt idx="164">
                  <c:v>-7.5364332000000003</c:v>
                </c:pt>
                <c:pt idx="165">
                  <c:v>-7.5003386000000001</c:v>
                </c:pt>
                <c:pt idx="166">
                  <c:v>-7.4996185000000004</c:v>
                </c:pt>
                <c:pt idx="167">
                  <c:v>-7.5501699000000002</c:v>
                </c:pt>
                <c:pt idx="168">
                  <c:v>-7.6362658000000003</c:v>
                </c:pt>
                <c:pt idx="169">
                  <c:v>-7.8004369999999996</c:v>
                </c:pt>
                <c:pt idx="170">
                  <c:v>-8.0310582999999998</c:v>
                </c:pt>
                <c:pt idx="171">
                  <c:v>-8.3361958999999999</c:v>
                </c:pt>
                <c:pt idx="172">
                  <c:v>-8.7257557000000006</c:v>
                </c:pt>
                <c:pt idx="173">
                  <c:v>-9.2119493000000006</c:v>
                </c:pt>
                <c:pt idx="174">
                  <c:v>-9.8249034999999996</c:v>
                </c:pt>
                <c:pt idx="175">
                  <c:v>-10.503321</c:v>
                </c:pt>
                <c:pt idx="176">
                  <c:v>-11.374618999999999</c:v>
                </c:pt>
                <c:pt idx="177">
                  <c:v>-12.490114999999999</c:v>
                </c:pt>
                <c:pt idx="178">
                  <c:v>-13.916677999999999</c:v>
                </c:pt>
                <c:pt idx="179">
                  <c:v>-15.225447000000001</c:v>
                </c:pt>
                <c:pt idx="180">
                  <c:v>-16.935777999999999</c:v>
                </c:pt>
                <c:pt idx="181">
                  <c:v>-18.125323999999999</c:v>
                </c:pt>
                <c:pt idx="182">
                  <c:v>-18.648619</c:v>
                </c:pt>
                <c:pt idx="183">
                  <c:v>-18.771260999999999</c:v>
                </c:pt>
                <c:pt idx="184">
                  <c:v>-18.568508000000001</c:v>
                </c:pt>
                <c:pt idx="185">
                  <c:v>-17.955252000000002</c:v>
                </c:pt>
                <c:pt idx="186">
                  <c:v>-16.982513000000001</c:v>
                </c:pt>
                <c:pt idx="187">
                  <c:v>-15.543799999999999</c:v>
                </c:pt>
                <c:pt idx="188">
                  <c:v>-14.004345000000001</c:v>
                </c:pt>
                <c:pt idx="189">
                  <c:v>-11.932098</c:v>
                </c:pt>
                <c:pt idx="190">
                  <c:v>-10.278086999999999</c:v>
                </c:pt>
                <c:pt idx="191">
                  <c:v>-9.1250848999999992</c:v>
                </c:pt>
                <c:pt idx="192">
                  <c:v>-8.1455669000000004</c:v>
                </c:pt>
                <c:pt idx="193">
                  <c:v>-7.3643745999999997</c:v>
                </c:pt>
                <c:pt idx="194">
                  <c:v>-6.7466635999999998</c:v>
                </c:pt>
                <c:pt idx="195">
                  <c:v>-6.1784347999999998</c:v>
                </c:pt>
                <c:pt idx="196">
                  <c:v>-5.6676893000000002</c:v>
                </c:pt>
                <c:pt idx="197">
                  <c:v>-5.3209548</c:v>
                </c:pt>
                <c:pt idx="198">
                  <c:v>-5.0394702000000002</c:v>
                </c:pt>
                <c:pt idx="199">
                  <c:v>-4.7754897999999999</c:v>
                </c:pt>
                <c:pt idx="200">
                  <c:v>-4.5699867999999997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3632"/>
        <c:axId val="113181824"/>
      </c:scatterChart>
      <c:valAx>
        <c:axId val="113093632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81824"/>
        <c:crosses val="autoZero"/>
        <c:crossBetween val="midCat"/>
        <c:majorUnit val="5"/>
      </c:valAx>
      <c:valAx>
        <c:axId val="11318182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09363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066004058016286"/>
          <c:y val="0.6658927529892098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-0.47888750000000002</c:v>
                </c:pt>
                <c:pt idx="1">
                  <c:v>-0.49383682000000001</c:v>
                </c:pt>
                <c:pt idx="2">
                  <c:v>-0.51316929</c:v>
                </c:pt>
                <c:pt idx="3">
                  <c:v>-0.53806030999999999</c:v>
                </c:pt>
                <c:pt idx="4">
                  <c:v>-0.56481515999999998</c:v>
                </c:pt>
                <c:pt idx="5">
                  <c:v>-0.59079402999999997</c:v>
                </c:pt>
                <c:pt idx="6">
                  <c:v>-0.62017374999999997</c:v>
                </c:pt>
                <c:pt idx="7">
                  <c:v>-0.65112245000000002</c:v>
                </c:pt>
                <c:pt idx="8">
                  <c:v>-0.68318312999999997</c:v>
                </c:pt>
                <c:pt idx="9">
                  <c:v>-0.71475506</c:v>
                </c:pt>
                <c:pt idx="10">
                  <c:v>-0.74736219999999998</c:v>
                </c:pt>
                <c:pt idx="11">
                  <c:v>-0.78078376999999999</c:v>
                </c:pt>
                <c:pt idx="12">
                  <c:v>-0.81776464000000004</c:v>
                </c:pt>
                <c:pt idx="13">
                  <c:v>-0.85681266</c:v>
                </c:pt>
                <c:pt idx="14">
                  <c:v>-0.90087943999999998</c:v>
                </c:pt>
                <c:pt idx="15">
                  <c:v>-0.94753586999999995</c:v>
                </c:pt>
                <c:pt idx="16">
                  <c:v>-0.99699324</c:v>
                </c:pt>
                <c:pt idx="17">
                  <c:v>-1.0532699999999999</c:v>
                </c:pt>
                <c:pt idx="18">
                  <c:v>-1.1146311</c:v>
                </c:pt>
                <c:pt idx="19">
                  <c:v>-1.1805515</c:v>
                </c:pt>
                <c:pt idx="20">
                  <c:v>-1.2544937</c:v>
                </c:pt>
                <c:pt idx="21">
                  <c:v>-1.3336146</c:v>
                </c:pt>
                <c:pt idx="22">
                  <c:v>-1.4151149000000001</c:v>
                </c:pt>
                <c:pt idx="23">
                  <c:v>-1.4979819999999999</c:v>
                </c:pt>
                <c:pt idx="24">
                  <c:v>-1.5817177</c:v>
                </c:pt>
                <c:pt idx="25">
                  <c:v>-1.6608672</c:v>
                </c:pt>
                <c:pt idx="26">
                  <c:v>-1.734472</c:v>
                </c:pt>
                <c:pt idx="27">
                  <c:v>-1.8001227</c:v>
                </c:pt>
                <c:pt idx="28">
                  <c:v>-1.8536348</c:v>
                </c:pt>
                <c:pt idx="29">
                  <c:v>-1.9050723000000001</c:v>
                </c:pt>
                <c:pt idx="30">
                  <c:v>-1.9623706000000001</c:v>
                </c:pt>
                <c:pt idx="31">
                  <c:v>-2.0714324</c:v>
                </c:pt>
                <c:pt idx="32">
                  <c:v>-2.2701304000000002</c:v>
                </c:pt>
                <c:pt idx="33">
                  <c:v>-2.5670639999999998</c:v>
                </c:pt>
                <c:pt idx="34">
                  <c:v>-2.9943898</c:v>
                </c:pt>
                <c:pt idx="35">
                  <c:v>-3.4899751999999999</c:v>
                </c:pt>
                <c:pt idx="36">
                  <c:v>-4.0893101999999999</c:v>
                </c:pt>
                <c:pt idx="37">
                  <c:v>-4.7219161999999999</c:v>
                </c:pt>
                <c:pt idx="38">
                  <c:v>-5.3994026000000002</c:v>
                </c:pt>
                <c:pt idx="39">
                  <c:v>-6.1185764999999996</c:v>
                </c:pt>
                <c:pt idx="40">
                  <c:v>-6.9516134000000003</c:v>
                </c:pt>
                <c:pt idx="41">
                  <c:v>-7.8552198000000004</c:v>
                </c:pt>
                <c:pt idx="42">
                  <c:v>-8.9431256999999995</c:v>
                </c:pt>
                <c:pt idx="43">
                  <c:v>-10.477142000000001</c:v>
                </c:pt>
                <c:pt idx="44">
                  <c:v>-11.632954</c:v>
                </c:pt>
                <c:pt idx="45">
                  <c:v>-13.031359</c:v>
                </c:pt>
                <c:pt idx="46">
                  <c:v>-14.759494</c:v>
                </c:pt>
                <c:pt idx="47">
                  <c:v>-16.204411</c:v>
                </c:pt>
                <c:pt idx="48">
                  <c:v>-17.126625000000001</c:v>
                </c:pt>
                <c:pt idx="49">
                  <c:v>-18.265381000000001</c:v>
                </c:pt>
                <c:pt idx="50">
                  <c:v>-19.099160999999999</c:v>
                </c:pt>
                <c:pt idx="51">
                  <c:v>-19.361350999999999</c:v>
                </c:pt>
                <c:pt idx="52">
                  <c:v>-19.151346</c:v>
                </c:pt>
                <c:pt idx="53">
                  <c:v>-19.437113</c:v>
                </c:pt>
                <c:pt idx="54">
                  <c:v>-19.755842000000001</c:v>
                </c:pt>
                <c:pt idx="55">
                  <c:v>-19.491146000000001</c:v>
                </c:pt>
                <c:pt idx="56">
                  <c:v>-18.818529000000002</c:v>
                </c:pt>
                <c:pt idx="57">
                  <c:v>-17.950458999999999</c:v>
                </c:pt>
                <c:pt idx="58">
                  <c:v>-16.959735999999999</c:v>
                </c:pt>
                <c:pt idx="59">
                  <c:v>-15.510199</c:v>
                </c:pt>
                <c:pt idx="60">
                  <c:v>-14.188824</c:v>
                </c:pt>
                <c:pt idx="61">
                  <c:v>-12.853705</c:v>
                </c:pt>
                <c:pt idx="62">
                  <c:v>-12.07794</c:v>
                </c:pt>
                <c:pt idx="63">
                  <c:v>-10.942847</c:v>
                </c:pt>
                <c:pt idx="64">
                  <c:v>-9.9981089000000001</c:v>
                </c:pt>
                <c:pt idx="65">
                  <c:v>-8.9072647000000007</c:v>
                </c:pt>
                <c:pt idx="66">
                  <c:v>-8.4297561999999999</c:v>
                </c:pt>
                <c:pt idx="67">
                  <c:v>-7.9709820999999996</c:v>
                </c:pt>
                <c:pt idx="68">
                  <c:v>-7.5783624999999999</c:v>
                </c:pt>
                <c:pt idx="69">
                  <c:v>-7.1781297000000004</c:v>
                </c:pt>
                <c:pt idx="70">
                  <c:v>-7.2969866000000003</c:v>
                </c:pt>
                <c:pt idx="71">
                  <c:v>-7.0869865000000001</c:v>
                </c:pt>
                <c:pt idx="72">
                  <c:v>-6.7146758999999996</c:v>
                </c:pt>
                <c:pt idx="73">
                  <c:v>-6.0651932000000004</c:v>
                </c:pt>
                <c:pt idx="74">
                  <c:v>-5.6112055999999999</c:v>
                </c:pt>
                <c:pt idx="75">
                  <c:v>-5.3835949999999997</c:v>
                </c:pt>
                <c:pt idx="76">
                  <c:v>-5.0167789000000003</c:v>
                </c:pt>
                <c:pt idx="77">
                  <c:v>-4.9283542999999996</c:v>
                </c:pt>
                <c:pt idx="78">
                  <c:v>-4.9184011999999999</c:v>
                </c:pt>
                <c:pt idx="79">
                  <c:v>-4.9623832999999999</c:v>
                </c:pt>
                <c:pt idx="80">
                  <c:v>-4.7736263000000001</c:v>
                </c:pt>
                <c:pt idx="81">
                  <c:v>-4.8779019999999997</c:v>
                </c:pt>
                <c:pt idx="82">
                  <c:v>-4.9607619999999999</c:v>
                </c:pt>
                <c:pt idx="83">
                  <c:v>-5.1512302999999999</c:v>
                </c:pt>
                <c:pt idx="84">
                  <c:v>-5.6177248999999998</c:v>
                </c:pt>
                <c:pt idx="85">
                  <c:v>-6.1026559000000002</c:v>
                </c:pt>
                <c:pt idx="86">
                  <c:v>-6.796926</c:v>
                </c:pt>
                <c:pt idx="87">
                  <c:v>-7.6461096</c:v>
                </c:pt>
                <c:pt idx="88">
                  <c:v>-8.6157579000000002</c:v>
                </c:pt>
                <c:pt idx="89">
                  <c:v>-9.6726302999999998</c:v>
                </c:pt>
                <c:pt idx="90">
                  <c:v>-10.999618999999999</c:v>
                </c:pt>
                <c:pt idx="91">
                  <c:v>-12.670137</c:v>
                </c:pt>
                <c:pt idx="92">
                  <c:v>-14.732479</c:v>
                </c:pt>
                <c:pt idx="93">
                  <c:v>-16.889458000000001</c:v>
                </c:pt>
                <c:pt idx="94">
                  <c:v>-18.348161999999999</c:v>
                </c:pt>
                <c:pt idx="95">
                  <c:v>-18.678485999999999</c:v>
                </c:pt>
                <c:pt idx="96">
                  <c:v>-17.686209000000002</c:v>
                </c:pt>
                <c:pt idx="97">
                  <c:v>-15.755748000000001</c:v>
                </c:pt>
                <c:pt idx="98">
                  <c:v>-13.327253000000001</c:v>
                </c:pt>
                <c:pt idx="99">
                  <c:v>-11.047340999999999</c:v>
                </c:pt>
                <c:pt idx="100">
                  <c:v>-9.4385051999999998</c:v>
                </c:pt>
                <c:pt idx="101">
                  <c:v>-8.5108852000000006</c:v>
                </c:pt>
                <c:pt idx="102">
                  <c:v>-7.8522600999999996</c:v>
                </c:pt>
                <c:pt idx="103">
                  <c:v>-7.3711247000000002</c:v>
                </c:pt>
                <c:pt idx="104">
                  <c:v>-7.0149913000000002</c:v>
                </c:pt>
                <c:pt idx="105">
                  <c:v>-6.7702751000000001</c:v>
                </c:pt>
                <c:pt idx="106">
                  <c:v>-6.5902352000000004</c:v>
                </c:pt>
                <c:pt idx="107">
                  <c:v>-6.4985723000000002</c:v>
                </c:pt>
                <c:pt idx="108">
                  <c:v>-6.4581156000000002</c:v>
                </c:pt>
                <c:pt idx="109">
                  <c:v>-6.4319701</c:v>
                </c:pt>
                <c:pt idx="110">
                  <c:v>-6.4449133999999999</c:v>
                </c:pt>
                <c:pt idx="111">
                  <c:v>-6.4650888000000002</c:v>
                </c:pt>
                <c:pt idx="112">
                  <c:v>-6.4412006999999996</c:v>
                </c:pt>
                <c:pt idx="113">
                  <c:v>-6.3348494000000004</c:v>
                </c:pt>
                <c:pt idx="114">
                  <c:v>-6.2460947000000004</c:v>
                </c:pt>
                <c:pt idx="115">
                  <c:v>-6.1533522999999999</c:v>
                </c:pt>
                <c:pt idx="116">
                  <c:v>-6.0219196999999998</c:v>
                </c:pt>
                <c:pt idx="117">
                  <c:v>-5.8585434000000003</c:v>
                </c:pt>
                <c:pt idx="118">
                  <c:v>-5.7519073000000001</c:v>
                </c:pt>
                <c:pt idx="119">
                  <c:v>-5.6374554999999997</c:v>
                </c:pt>
                <c:pt idx="120">
                  <c:v>-5.4681176999999996</c:v>
                </c:pt>
                <c:pt idx="121">
                  <c:v>-5.3708777000000003</c:v>
                </c:pt>
                <c:pt idx="122">
                  <c:v>-5.3172417000000003</c:v>
                </c:pt>
                <c:pt idx="123">
                  <c:v>-5.2891531000000001</c:v>
                </c:pt>
                <c:pt idx="124">
                  <c:v>-5.2721887000000001</c:v>
                </c:pt>
                <c:pt idx="125">
                  <c:v>-5.3016977000000001</c:v>
                </c:pt>
                <c:pt idx="126">
                  <c:v>-5.3316989000000001</c:v>
                </c:pt>
                <c:pt idx="127">
                  <c:v>-5.4157928999999996</c:v>
                </c:pt>
                <c:pt idx="128">
                  <c:v>-5.5508899999999999</c:v>
                </c:pt>
                <c:pt idx="129">
                  <c:v>-5.7256020999999997</c:v>
                </c:pt>
                <c:pt idx="130">
                  <c:v>-5.8991208000000004</c:v>
                </c:pt>
                <c:pt idx="131">
                  <c:v>-6.1015873000000003</c:v>
                </c:pt>
                <c:pt idx="132">
                  <c:v>-6.2915492000000004</c:v>
                </c:pt>
                <c:pt idx="133">
                  <c:v>-6.4586759000000002</c:v>
                </c:pt>
                <c:pt idx="134">
                  <c:v>-6.5602980000000004</c:v>
                </c:pt>
                <c:pt idx="135">
                  <c:v>-6.6485124000000004</c:v>
                </c:pt>
                <c:pt idx="136">
                  <c:v>-6.6568946999999996</c:v>
                </c:pt>
                <c:pt idx="137">
                  <c:v>-6.6124406000000002</c:v>
                </c:pt>
                <c:pt idx="138">
                  <c:v>-6.5138512000000004</c:v>
                </c:pt>
                <c:pt idx="139">
                  <c:v>-6.4236617000000003</c:v>
                </c:pt>
                <c:pt idx="140">
                  <c:v>-6.3107486000000002</c:v>
                </c:pt>
                <c:pt idx="141">
                  <c:v>-6.1943130000000002</c:v>
                </c:pt>
                <c:pt idx="142">
                  <c:v>-6.1133533</c:v>
                </c:pt>
                <c:pt idx="143">
                  <c:v>-6.0633330000000001</c:v>
                </c:pt>
                <c:pt idx="144">
                  <c:v>-6.0422215000000001</c:v>
                </c:pt>
                <c:pt idx="145">
                  <c:v>-6.0572299999999997</c:v>
                </c:pt>
                <c:pt idx="146">
                  <c:v>-6.0991467999999998</c:v>
                </c:pt>
                <c:pt idx="147">
                  <c:v>-6.1705961</c:v>
                </c:pt>
                <c:pt idx="148">
                  <c:v>-6.2760954</c:v>
                </c:pt>
                <c:pt idx="149">
                  <c:v>-6.3550801000000003</c:v>
                </c:pt>
                <c:pt idx="150">
                  <c:v>-6.4870714999999999</c:v>
                </c:pt>
                <c:pt idx="151">
                  <c:v>-6.6008338999999996</c:v>
                </c:pt>
                <c:pt idx="152">
                  <c:v>-6.6753201000000004</c:v>
                </c:pt>
                <c:pt idx="153">
                  <c:v>-6.7251706000000002</c:v>
                </c:pt>
                <c:pt idx="154">
                  <c:v>-6.7566280000000001</c:v>
                </c:pt>
                <c:pt idx="155">
                  <c:v>-6.6883549999999996</c:v>
                </c:pt>
                <c:pt idx="156">
                  <c:v>-6.6003118000000001</c:v>
                </c:pt>
                <c:pt idx="157">
                  <c:v>-6.4818559000000002</c:v>
                </c:pt>
                <c:pt idx="158">
                  <c:v>-6.3223824999999998</c:v>
                </c:pt>
                <c:pt idx="159">
                  <c:v>-6.1596694000000003</c:v>
                </c:pt>
                <c:pt idx="160">
                  <c:v>-5.9407845000000004</c:v>
                </c:pt>
                <c:pt idx="161">
                  <c:v>-5.7783718000000004</c:v>
                </c:pt>
                <c:pt idx="162">
                  <c:v>-5.61972</c:v>
                </c:pt>
                <c:pt idx="163">
                  <c:v>-5.4615311999999996</c:v>
                </c:pt>
                <c:pt idx="164">
                  <c:v>-5.3150462999999997</c:v>
                </c:pt>
                <c:pt idx="165">
                  <c:v>-5.2734531999999996</c:v>
                </c:pt>
                <c:pt idx="166">
                  <c:v>-5.2197781000000001</c:v>
                </c:pt>
                <c:pt idx="167">
                  <c:v>-5.2166319000000003</c:v>
                </c:pt>
                <c:pt idx="168">
                  <c:v>-5.2619786</c:v>
                </c:pt>
                <c:pt idx="169">
                  <c:v>-5.3708830000000001</c:v>
                </c:pt>
                <c:pt idx="170">
                  <c:v>-5.4907659999999998</c:v>
                </c:pt>
                <c:pt idx="171">
                  <c:v>-5.6989112000000004</c:v>
                </c:pt>
                <c:pt idx="172">
                  <c:v>-5.9816073999999997</c:v>
                </c:pt>
                <c:pt idx="173">
                  <c:v>-6.3463640000000003</c:v>
                </c:pt>
                <c:pt idx="174">
                  <c:v>-6.7832245999999996</c:v>
                </c:pt>
                <c:pt idx="175">
                  <c:v>-7.3486346999999999</c:v>
                </c:pt>
                <c:pt idx="176">
                  <c:v>-7.9785914</c:v>
                </c:pt>
                <c:pt idx="177">
                  <c:v>-8.7876902000000001</c:v>
                </c:pt>
                <c:pt idx="178">
                  <c:v>-9.6809539999999998</c:v>
                </c:pt>
                <c:pt idx="179">
                  <c:v>-10.832877</c:v>
                </c:pt>
                <c:pt idx="180">
                  <c:v>-12.082304000000001</c:v>
                </c:pt>
                <c:pt idx="181">
                  <c:v>-13.891988</c:v>
                </c:pt>
                <c:pt idx="182">
                  <c:v>-15.756487</c:v>
                </c:pt>
                <c:pt idx="183">
                  <c:v>-17.375952000000002</c:v>
                </c:pt>
                <c:pt idx="184">
                  <c:v>-18.001003000000001</c:v>
                </c:pt>
                <c:pt idx="185">
                  <c:v>-17.896124</c:v>
                </c:pt>
                <c:pt idx="186">
                  <c:v>-16.651848000000001</c:v>
                </c:pt>
                <c:pt idx="187">
                  <c:v>-14.762544999999999</c:v>
                </c:pt>
                <c:pt idx="188">
                  <c:v>-12.587790999999999</c:v>
                </c:pt>
                <c:pt idx="189">
                  <c:v>-10.90799</c:v>
                </c:pt>
                <c:pt idx="190">
                  <c:v>-9.5359496999999998</c:v>
                </c:pt>
                <c:pt idx="191">
                  <c:v>-8.4359932000000004</c:v>
                </c:pt>
                <c:pt idx="192">
                  <c:v>-7.5547681000000004</c:v>
                </c:pt>
                <c:pt idx="193">
                  <c:v>-6.9526563000000001</c:v>
                </c:pt>
                <c:pt idx="194">
                  <c:v>-6.3534126000000004</c:v>
                </c:pt>
                <c:pt idx="195">
                  <c:v>-5.8388933999999999</c:v>
                </c:pt>
                <c:pt idx="196">
                  <c:v>-5.4152727000000001</c:v>
                </c:pt>
                <c:pt idx="197">
                  <c:v>-5.0679789</c:v>
                </c:pt>
                <c:pt idx="198">
                  <c:v>-4.7309431999999996</c:v>
                </c:pt>
                <c:pt idx="199">
                  <c:v>-4.5169271999999996</c:v>
                </c:pt>
                <c:pt idx="200">
                  <c:v>-4.3833159999999998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-0.43124511999999998</c:v>
                </c:pt>
                <c:pt idx="1">
                  <c:v>-0.44269213000000002</c:v>
                </c:pt>
                <c:pt idx="2">
                  <c:v>-0.45830145</c:v>
                </c:pt>
                <c:pt idx="3">
                  <c:v>-0.47794363000000001</c:v>
                </c:pt>
                <c:pt idx="4">
                  <c:v>-0.49960666999999997</c:v>
                </c:pt>
                <c:pt idx="5">
                  <c:v>-0.52182096</c:v>
                </c:pt>
                <c:pt idx="6">
                  <c:v>-0.54501975000000003</c:v>
                </c:pt>
                <c:pt idx="7">
                  <c:v>-0.56934684999999996</c:v>
                </c:pt>
                <c:pt idx="8">
                  <c:v>-0.59559649000000003</c:v>
                </c:pt>
                <c:pt idx="9">
                  <c:v>-0.62259017999999999</c:v>
                </c:pt>
                <c:pt idx="10">
                  <c:v>-0.65005088</c:v>
                </c:pt>
                <c:pt idx="11">
                  <c:v>-0.68044835000000004</c:v>
                </c:pt>
                <c:pt idx="12">
                  <c:v>-0.71254909</c:v>
                </c:pt>
                <c:pt idx="13">
                  <c:v>-0.74784242999999995</c:v>
                </c:pt>
                <c:pt idx="14">
                  <c:v>-0.78827053000000002</c:v>
                </c:pt>
                <c:pt idx="15">
                  <c:v>-0.83152210999999998</c:v>
                </c:pt>
                <c:pt idx="16">
                  <c:v>-0.87949365000000002</c:v>
                </c:pt>
                <c:pt idx="17">
                  <c:v>-0.93902260000000004</c:v>
                </c:pt>
                <c:pt idx="18">
                  <c:v>-1.0117233000000001</c:v>
                </c:pt>
                <c:pt idx="19">
                  <c:v>-1.1281896</c:v>
                </c:pt>
                <c:pt idx="20">
                  <c:v>-1.2958189</c:v>
                </c:pt>
                <c:pt idx="21">
                  <c:v>-1.6028072</c:v>
                </c:pt>
                <c:pt idx="22">
                  <c:v>-2.0298764999999999</c:v>
                </c:pt>
                <c:pt idx="23">
                  <c:v>-2.5907103999999999</c:v>
                </c:pt>
                <c:pt idx="24">
                  <c:v>-3.2191398000000002</c:v>
                </c:pt>
                <c:pt idx="25">
                  <c:v>-3.9392706999999998</c:v>
                </c:pt>
                <c:pt idx="26">
                  <c:v>-4.6303691999999996</c:v>
                </c:pt>
                <c:pt idx="27">
                  <c:v>-5.3393455000000003</c:v>
                </c:pt>
                <c:pt idx="28">
                  <c:v>-6.0056744000000002</c:v>
                </c:pt>
                <c:pt idx="29">
                  <c:v>-6.6860894999999996</c:v>
                </c:pt>
                <c:pt idx="30">
                  <c:v>-7.3610205999999998</c:v>
                </c:pt>
                <c:pt idx="31">
                  <c:v>-8.0310669000000008</c:v>
                </c:pt>
                <c:pt idx="32">
                  <c:v>-8.6967897000000001</c:v>
                </c:pt>
                <c:pt idx="33">
                  <c:v>-9.4227571000000001</c:v>
                </c:pt>
                <c:pt idx="34">
                  <c:v>-10.212960000000001</c:v>
                </c:pt>
                <c:pt idx="35">
                  <c:v>-11.022774</c:v>
                </c:pt>
                <c:pt idx="36">
                  <c:v>-11.710202000000001</c:v>
                </c:pt>
                <c:pt idx="37">
                  <c:v>-12.480211000000001</c:v>
                </c:pt>
                <c:pt idx="38">
                  <c:v>-13.177955000000001</c:v>
                </c:pt>
                <c:pt idx="39">
                  <c:v>-13.821009</c:v>
                </c:pt>
                <c:pt idx="40">
                  <c:v>-14.439558999999999</c:v>
                </c:pt>
                <c:pt idx="41">
                  <c:v>-15.020275</c:v>
                </c:pt>
                <c:pt idx="42">
                  <c:v>-15.496727</c:v>
                </c:pt>
                <c:pt idx="43">
                  <c:v>-16.037264</c:v>
                </c:pt>
                <c:pt idx="44">
                  <c:v>-16.469349000000001</c:v>
                </c:pt>
                <c:pt idx="45">
                  <c:v>-16.979341999999999</c:v>
                </c:pt>
                <c:pt idx="46">
                  <c:v>-17.656300000000002</c:v>
                </c:pt>
                <c:pt idx="47">
                  <c:v>-18.077218999999999</c:v>
                </c:pt>
                <c:pt idx="48">
                  <c:v>-18.306925</c:v>
                </c:pt>
                <c:pt idx="49">
                  <c:v>-18.60079</c:v>
                </c:pt>
                <c:pt idx="50">
                  <c:v>-18.915358000000001</c:v>
                </c:pt>
                <c:pt idx="51">
                  <c:v>-19.032617999999999</c:v>
                </c:pt>
                <c:pt idx="52">
                  <c:v>-18.578716</c:v>
                </c:pt>
                <c:pt idx="53">
                  <c:v>-18.595385</c:v>
                </c:pt>
                <c:pt idx="54">
                  <c:v>-18.417271</c:v>
                </c:pt>
                <c:pt idx="55">
                  <c:v>-17.445976000000002</c:v>
                </c:pt>
                <c:pt idx="56">
                  <c:v>-16.329339999999998</c:v>
                </c:pt>
                <c:pt idx="57">
                  <c:v>-15.649027999999999</c:v>
                </c:pt>
                <c:pt idx="58">
                  <c:v>-14.720470000000001</c:v>
                </c:pt>
                <c:pt idx="59">
                  <c:v>-13.722001000000001</c:v>
                </c:pt>
                <c:pt idx="60">
                  <c:v>-13.021521999999999</c:v>
                </c:pt>
                <c:pt idx="61">
                  <c:v>-12.258891</c:v>
                </c:pt>
                <c:pt idx="62">
                  <c:v>-11.714823000000001</c:v>
                </c:pt>
                <c:pt idx="63">
                  <c:v>-11.051026999999999</c:v>
                </c:pt>
                <c:pt idx="64">
                  <c:v>-10.400907999999999</c:v>
                </c:pt>
                <c:pt idx="65">
                  <c:v>-9.5988789000000008</c:v>
                </c:pt>
                <c:pt idx="66">
                  <c:v>-9.2125310999999996</c:v>
                </c:pt>
                <c:pt idx="67">
                  <c:v>-8.8028563999999996</c:v>
                </c:pt>
                <c:pt idx="68">
                  <c:v>-8.4055938999999995</c:v>
                </c:pt>
                <c:pt idx="69">
                  <c:v>-7.8966823000000002</c:v>
                </c:pt>
                <c:pt idx="70">
                  <c:v>-7.7350782999999996</c:v>
                </c:pt>
                <c:pt idx="71">
                  <c:v>-7.2308124999999999</c:v>
                </c:pt>
                <c:pt idx="72">
                  <c:v>-6.5325579999999999</c:v>
                </c:pt>
                <c:pt idx="73">
                  <c:v>-5.5931945000000001</c:v>
                </c:pt>
                <c:pt idx="74">
                  <c:v>-4.8912877999999997</c:v>
                </c:pt>
                <c:pt idx="75">
                  <c:v>-4.4096707999999998</c:v>
                </c:pt>
                <c:pt idx="76">
                  <c:v>-3.8964905999999999</c:v>
                </c:pt>
                <c:pt idx="77">
                  <c:v>-3.6393273000000002</c:v>
                </c:pt>
                <c:pt idx="78">
                  <c:v>-3.5141635</c:v>
                </c:pt>
                <c:pt idx="79">
                  <c:v>-3.4151224999999998</c:v>
                </c:pt>
                <c:pt idx="80">
                  <c:v>-3.1491343999999999</c:v>
                </c:pt>
                <c:pt idx="81">
                  <c:v>-3.1213405000000001</c:v>
                </c:pt>
                <c:pt idx="82">
                  <c:v>-3.0893153999999998</c:v>
                </c:pt>
                <c:pt idx="83">
                  <c:v>-3.0692927999999999</c:v>
                </c:pt>
                <c:pt idx="84">
                  <c:v>-3.0543258</c:v>
                </c:pt>
                <c:pt idx="85">
                  <c:v>-3.0306682999999999</c:v>
                </c:pt>
                <c:pt idx="86">
                  <c:v>-3.0039036000000001</c:v>
                </c:pt>
                <c:pt idx="87">
                  <c:v>-2.9751337000000002</c:v>
                </c:pt>
                <c:pt idx="88">
                  <c:v>-2.9591653</c:v>
                </c:pt>
                <c:pt idx="89">
                  <c:v>-2.9429742999999999</c:v>
                </c:pt>
                <c:pt idx="90">
                  <c:v>-2.9493079</c:v>
                </c:pt>
                <c:pt idx="91">
                  <c:v>-2.9682605</c:v>
                </c:pt>
                <c:pt idx="92">
                  <c:v>-3.0283988000000002</c:v>
                </c:pt>
                <c:pt idx="93">
                  <c:v>-3.1049910000000001</c:v>
                </c:pt>
                <c:pt idx="94">
                  <c:v>-3.1856194000000002</c:v>
                </c:pt>
                <c:pt idx="95">
                  <c:v>-3.2704856000000002</c:v>
                </c:pt>
                <c:pt idx="96">
                  <c:v>-3.3963985000000001</c:v>
                </c:pt>
                <c:pt idx="97">
                  <c:v>-3.5202551</c:v>
                </c:pt>
                <c:pt idx="98">
                  <c:v>-3.6708107000000001</c:v>
                </c:pt>
                <c:pt idx="99">
                  <c:v>-3.8770017999999999</c:v>
                </c:pt>
                <c:pt idx="100">
                  <c:v>-4.1675943999999996</c:v>
                </c:pt>
                <c:pt idx="101">
                  <c:v>-4.4982652999999999</c:v>
                </c:pt>
                <c:pt idx="102">
                  <c:v>-4.9141355000000004</c:v>
                </c:pt>
                <c:pt idx="103">
                  <c:v>-5.4199723999999998</c:v>
                </c:pt>
                <c:pt idx="104">
                  <c:v>-6.0144367000000001</c:v>
                </c:pt>
                <c:pt idx="105">
                  <c:v>-6.6420158999999996</c:v>
                </c:pt>
                <c:pt idx="106">
                  <c:v>-7.3398705</c:v>
                </c:pt>
                <c:pt idx="107">
                  <c:v>-8.3006983000000005</c:v>
                </c:pt>
                <c:pt idx="108">
                  <c:v>-9.0256824000000009</c:v>
                </c:pt>
                <c:pt idx="109">
                  <c:v>-9.7319859999999991</c:v>
                </c:pt>
                <c:pt idx="110">
                  <c:v>-10.23119</c:v>
                </c:pt>
                <c:pt idx="111">
                  <c:v>-10.430664999999999</c:v>
                </c:pt>
                <c:pt idx="112">
                  <c:v>-10.319115999999999</c:v>
                </c:pt>
                <c:pt idx="113">
                  <c:v>-10.143821000000001</c:v>
                </c:pt>
                <c:pt idx="114">
                  <c:v>-9.6975861000000005</c:v>
                </c:pt>
                <c:pt idx="115">
                  <c:v>-9.2258425000000006</c:v>
                </c:pt>
                <c:pt idx="116">
                  <c:v>-8.7727565999999992</c:v>
                </c:pt>
                <c:pt idx="117">
                  <c:v>-8.2099609000000004</c:v>
                </c:pt>
                <c:pt idx="118">
                  <c:v>-7.7108169000000002</c:v>
                </c:pt>
                <c:pt idx="119">
                  <c:v>-7.3028430999999996</c:v>
                </c:pt>
                <c:pt idx="120">
                  <c:v>-6.9051118000000002</c:v>
                </c:pt>
                <c:pt idx="121">
                  <c:v>-6.5573759000000003</c:v>
                </c:pt>
                <c:pt idx="122">
                  <c:v>-6.2277069000000003</c:v>
                </c:pt>
                <c:pt idx="123">
                  <c:v>-5.9127039999999997</c:v>
                </c:pt>
                <c:pt idx="124">
                  <c:v>-5.6107373000000003</c:v>
                </c:pt>
                <c:pt idx="125">
                  <c:v>-5.3567352000000001</c:v>
                </c:pt>
                <c:pt idx="126">
                  <c:v>-5.1170406000000002</c:v>
                </c:pt>
                <c:pt idx="127">
                  <c:v>-4.8669986999999999</c:v>
                </c:pt>
                <c:pt idx="128">
                  <c:v>-4.6728133999999999</c:v>
                </c:pt>
                <c:pt idx="129">
                  <c:v>-4.4842358000000004</c:v>
                </c:pt>
                <c:pt idx="130">
                  <c:v>-4.3270011000000004</c:v>
                </c:pt>
                <c:pt idx="131">
                  <c:v>-4.1928935000000003</c:v>
                </c:pt>
                <c:pt idx="132">
                  <c:v>-4.0885920999999996</c:v>
                </c:pt>
                <c:pt idx="133">
                  <c:v>-3.9869945000000002</c:v>
                </c:pt>
                <c:pt idx="134">
                  <c:v>-3.9252956000000001</c:v>
                </c:pt>
                <c:pt idx="135">
                  <c:v>-3.8663675999999998</c:v>
                </c:pt>
                <c:pt idx="136">
                  <c:v>-3.8371198</c:v>
                </c:pt>
                <c:pt idx="137">
                  <c:v>-3.8274032999999998</c:v>
                </c:pt>
                <c:pt idx="138">
                  <c:v>-3.8530845999999999</c:v>
                </c:pt>
                <c:pt idx="139">
                  <c:v>-3.8674366</c:v>
                </c:pt>
                <c:pt idx="140">
                  <c:v>-3.8929136</c:v>
                </c:pt>
                <c:pt idx="141">
                  <c:v>-3.9433813</c:v>
                </c:pt>
                <c:pt idx="142">
                  <c:v>-4.0017233000000001</c:v>
                </c:pt>
                <c:pt idx="143">
                  <c:v>-4.0570735999999998</c:v>
                </c:pt>
                <c:pt idx="144">
                  <c:v>-4.1056271000000004</c:v>
                </c:pt>
                <c:pt idx="145">
                  <c:v>-4.1795496999999999</c:v>
                </c:pt>
                <c:pt idx="146">
                  <c:v>-4.2506694999999999</c:v>
                </c:pt>
                <c:pt idx="147">
                  <c:v>-4.3168844999999996</c:v>
                </c:pt>
                <c:pt idx="148">
                  <c:v>-4.3858600000000001</c:v>
                </c:pt>
                <c:pt idx="149">
                  <c:v>-4.5012612000000001</c:v>
                </c:pt>
                <c:pt idx="150">
                  <c:v>-4.6032647999999998</c:v>
                </c:pt>
                <c:pt idx="151">
                  <c:v>-4.7247934000000003</c:v>
                </c:pt>
                <c:pt idx="152">
                  <c:v>-4.8870038999999998</c:v>
                </c:pt>
                <c:pt idx="153">
                  <c:v>-5.0519265999999998</c:v>
                </c:pt>
                <c:pt idx="154">
                  <c:v>-5.2180729000000001</c:v>
                </c:pt>
                <c:pt idx="155">
                  <c:v>-5.4184251000000003</c:v>
                </c:pt>
                <c:pt idx="156">
                  <c:v>-5.6487198000000003</c:v>
                </c:pt>
                <c:pt idx="157">
                  <c:v>-5.8738827999999996</c:v>
                </c:pt>
                <c:pt idx="158">
                  <c:v>-6.1822742999999996</c:v>
                </c:pt>
                <c:pt idx="159">
                  <c:v>-6.5151215000000002</c:v>
                </c:pt>
                <c:pt idx="160">
                  <c:v>-6.9412140999999998</c:v>
                </c:pt>
                <c:pt idx="161">
                  <c:v>-7.3262362000000003</c:v>
                </c:pt>
                <c:pt idx="162">
                  <c:v>-7.7277316999999996</c:v>
                </c:pt>
                <c:pt idx="163">
                  <c:v>-8.0461253999999993</c:v>
                </c:pt>
                <c:pt idx="164">
                  <c:v>-8.2691517000000001</c:v>
                </c:pt>
                <c:pt idx="165">
                  <c:v>-8.2483635</c:v>
                </c:pt>
                <c:pt idx="166">
                  <c:v>-8.1067066000000008</c:v>
                </c:pt>
                <c:pt idx="167">
                  <c:v>-7.7896042000000003</c:v>
                </c:pt>
                <c:pt idx="168">
                  <c:v>-7.3872757</c:v>
                </c:pt>
                <c:pt idx="169">
                  <c:v>-6.9007620999999997</c:v>
                </c:pt>
                <c:pt idx="170">
                  <c:v>-6.4338411999999998</c:v>
                </c:pt>
                <c:pt idx="171">
                  <c:v>-5.9699011000000004</c:v>
                </c:pt>
                <c:pt idx="172">
                  <c:v>-5.5755781999999998</c:v>
                </c:pt>
                <c:pt idx="173">
                  <c:v>-5.1630659000000003</c:v>
                </c:pt>
                <c:pt idx="174">
                  <c:v>-4.8509454999999999</c:v>
                </c:pt>
                <c:pt idx="175">
                  <c:v>-4.5749974</c:v>
                </c:pt>
                <c:pt idx="176">
                  <c:v>-4.3905133999999997</c:v>
                </c:pt>
                <c:pt idx="177">
                  <c:v>-4.2144928000000004</c:v>
                </c:pt>
                <c:pt idx="178">
                  <c:v>-4.1471453</c:v>
                </c:pt>
                <c:pt idx="179">
                  <c:v>-4.0541935000000002</c:v>
                </c:pt>
                <c:pt idx="180">
                  <c:v>-4.0279036000000001</c:v>
                </c:pt>
                <c:pt idx="181">
                  <c:v>-3.922107</c:v>
                </c:pt>
                <c:pt idx="182">
                  <c:v>-3.8713316999999998</c:v>
                </c:pt>
                <c:pt idx="183">
                  <c:v>-3.822397</c:v>
                </c:pt>
                <c:pt idx="184">
                  <c:v>-3.8182635</c:v>
                </c:pt>
                <c:pt idx="185">
                  <c:v>-3.7916539</c:v>
                </c:pt>
                <c:pt idx="186">
                  <c:v>-3.8113263000000002</c:v>
                </c:pt>
                <c:pt idx="187">
                  <c:v>-3.7033100000000001</c:v>
                </c:pt>
                <c:pt idx="188">
                  <c:v>-3.5069954000000001</c:v>
                </c:pt>
                <c:pt idx="189">
                  <c:v>-3.3247792999999999</c:v>
                </c:pt>
                <c:pt idx="190">
                  <c:v>-3.1451159</c:v>
                </c:pt>
                <c:pt idx="191">
                  <c:v>-3.0037927999999998</c:v>
                </c:pt>
                <c:pt idx="192">
                  <c:v>-2.9739165000000001</c:v>
                </c:pt>
                <c:pt idx="193">
                  <c:v>-3.0346109999999999</c:v>
                </c:pt>
                <c:pt idx="194">
                  <c:v>-3.0497890000000001</c:v>
                </c:pt>
                <c:pt idx="195">
                  <c:v>-3.0559398999999998</c:v>
                </c:pt>
                <c:pt idx="196">
                  <c:v>-3.0551455000000001</c:v>
                </c:pt>
                <c:pt idx="197">
                  <c:v>-3.0414593000000001</c:v>
                </c:pt>
                <c:pt idx="198">
                  <c:v>-3.0133771999999999</c:v>
                </c:pt>
                <c:pt idx="199">
                  <c:v>-3.0073968999999998</c:v>
                </c:pt>
                <c:pt idx="200">
                  <c:v>-3.0124209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1744"/>
        <c:axId val="113233920"/>
      </c:scatterChart>
      <c:valAx>
        <c:axId val="113231744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233920"/>
        <c:crosses val="autoZero"/>
        <c:crossBetween val="midCat"/>
        <c:majorUnit val="5"/>
      </c:valAx>
      <c:valAx>
        <c:axId val="113233920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2317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411986847787184"/>
          <c:y val="0.67370188101487305"/>
          <c:w val="0.3121955289650362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RL-HSLO 24 GHz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-10.195951000000001</c:v>
                </c:pt>
                <c:pt idx="1">
                  <c:v>-10.332858</c:v>
                </c:pt>
                <c:pt idx="2">
                  <c:v>-10.471114</c:v>
                </c:pt>
                <c:pt idx="3">
                  <c:v>-10.724035000000001</c:v>
                </c:pt>
                <c:pt idx="4">
                  <c:v>-10.951786999999999</c:v>
                </c:pt>
                <c:pt idx="5">
                  <c:v>-11.171139999999999</c:v>
                </c:pt>
                <c:pt idx="6">
                  <c:v>-11.503119</c:v>
                </c:pt>
                <c:pt idx="7">
                  <c:v>-11.781651</c:v>
                </c:pt>
                <c:pt idx="8">
                  <c:v>-11.84604</c:v>
                </c:pt>
                <c:pt idx="9">
                  <c:v>-11.95548</c:v>
                </c:pt>
                <c:pt idx="10">
                  <c:v>-12.130440999999999</c:v>
                </c:pt>
                <c:pt idx="11">
                  <c:v>-12.389588</c:v>
                </c:pt>
                <c:pt idx="12">
                  <c:v>-12.834749</c:v>
                </c:pt>
                <c:pt idx="13">
                  <c:v>-13.535232000000001</c:v>
                </c:pt>
                <c:pt idx="14">
                  <c:v>-14.247885999999999</c:v>
                </c:pt>
                <c:pt idx="15">
                  <c:v>-14.853071</c:v>
                </c:pt>
                <c:pt idx="16">
                  <c:v>-15.436695</c:v>
                </c:pt>
                <c:pt idx="17">
                  <c:v>-16.066600999999999</c:v>
                </c:pt>
                <c:pt idx="18">
                  <c:v>-16.861080000000001</c:v>
                </c:pt>
                <c:pt idx="19">
                  <c:v>-17.256622</c:v>
                </c:pt>
                <c:pt idx="20">
                  <c:v>-16.923757999999999</c:v>
                </c:pt>
                <c:pt idx="21">
                  <c:v>-16.394981000000001</c:v>
                </c:pt>
                <c:pt idx="22">
                  <c:v>-15.609182000000001</c:v>
                </c:pt>
                <c:pt idx="23">
                  <c:v>-14.212580000000001</c:v>
                </c:pt>
                <c:pt idx="24">
                  <c:v>-13.009867</c:v>
                </c:pt>
                <c:pt idx="25">
                  <c:v>-12.504773</c:v>
                </c:pt>
                <c:pt idx="26">
                  <c:v>-11.881309999999999</c:v>
                </c:pt>
                <c:pt idx="27">
                  <c:v>-11.152488999999999</c:v>
                </c:pt>
                <c:pt idx="28">
                  <c:v>-10.685428</c:v>
                </c:pt>
                <c:pt idx="29">
                  <c:v>-10.280359000000001</c:v>
                </c:pt>
                <c:pt idx="30">
                  <c:v>-9.8480062000000004</c:v>
                </c:pt>
                <c:pt idx="31">
                  <c:v>-9.6529837000000001</c:v>
                </c:pt>
                <c:pt idx="32">
                  <c:v>-9.6460504999999994</c:v>
                </c:pt>
                <c:pt idx="33">
                  <c:v>-9.6404084999999995</c:v>
                </c:pt>
                <c:pt idx="34">
                  <c:v>-9.6850556999999995</c:v>
                </c:pt>
                <c:pt idx="35">
                  <c:v>-9.7235346000000007</c:v>
                </c:pt>
                <c:pt idx="36">
                  <c:v>-9.7028751</c:v>
                </c:pt>
                <c:pt idx="37">
                  <c:v>-9.6916904000000006</c:v>
                </c:pt>
                <c:pt idx="38">
                  <c:v>-9.6723689999999998</c:v>
                </c:pt>
                <c:pt idx="39">
                  <c:v>-9.5236044</c:v>
                </c:pt>
                <c:pt idx="40">
                  <c:v>-9.4013433000000006</c:v>
                </c:pt>
                <c:pt idx="41">
                  <c:v>-9.3193854999999992</c:v>
                </c:pt>
                <c:pt idx="42">
                  <c:v>-9.2035666000000003</c:v>
                </c:pt>
                <c:pt idx="43">
                  <c:v>-9.1363515999999994</c:v>
                </c:pt>
                <c:pt idx="44">
                  <c:v>-9.1515198000000009</c:v>
                </c:pt>
                <c:pt idx="45">
                  <c:v>-9.0875988000000003</c:v>
                </c:pt>
                <c:pt idx="46">
                  <c:v>-8.9575624000000005</c:v>
                </c:pt>
                <c:pt idx="47">
                  <c:v>-8.7936239</c:v>
                </c:pt>
                <c:pt idx="48">
                  <c:v>-8.5319518999999993</c:v>
                </c:pt>
                <c:pt idx="49">
                  <c:v>-8.1528872999999997</c:v>
                </c:pt>
                <c:pt idx="50">
                  <c:v>-7.7573400000000001</c:v>
                </c:pt>
                <c:pt idx="51">
                  <c:v>-7.3528675999999997</c:v>
                </c:pt>
                <c:pt idx="52">
                  <c:v>-6.8779588</c:v>
                </c:pt>
                <c:pt idx="53">
                  <c:v>-6.4067449999999999</c:v>
                </c:pt>
                <c:pt idx="54">
                  <c:v>-5.9792227999999996</c:v>
                </c:pt>
                <c:pt idx="55">
                  <c:v>-5.5583019</c:v>
                </c:pt>
                <c:pt idx="56">
                  <c:v>-5.1707090999999998</c:v>
                </c:pt>
                <c:pt idx="57">
                  <c:v>-4.8592186000000002</c:v>
                </c:pt>
                <c:pt idx="58">
                  <c:v>-4.5656767</c:v>
                </c:pt>
                <c:pt idx="59">
                  <c:v>-4.2974768000000001</c:v>
                </c:pt>
                <c:pt idx="60">
                  <c:v>-4.0785850999999997</c:v>
                </c:pt>
                <c:pt idx="61">
                  <c:v>-3.8653479000000002</c:v>
                </c:pt>
                <c:pt idx="62">
                  <c:v>-3.6730192000000002</c:v>
                </c:pt>
                <c:pt idx="63">
                  <c:v>-3.5227287</c:v>
                </c:pt>
                <c:pt idx="64">
                  <c:v>-3.3946111000000001</c:v>
                </c:pt>
                <c:pt idx="65">
                  <c:v>-3.2569021999999999</c:v>
                </c:pt>
                <c:pt idx="66">
                  <c:v>-3.1358454</c:v>
                </c:pt>
                <c:pt idx="67">
                  <c:v>-3.0252709000000002</c:v>
                </c:pt>
                <c:pt idx="68">
                  <c:v>-2.9214053</c:v>
                </c:pt>
                <c:pt idx="69">
                  <c:v>-2.8164728000000001</c:v>
                </c:pt>
                <c:pt idx="70">
                  <c:v>-2.7259576000000001</c:v>
                </c:pt>
                <c:pt idx="71">
                  <c:v>-2.6612119999999999</c:v>
                </c:pt>
                <c:pt idx="72">
                  <c:v>-2.6150331000000002</c:v>
                </c:pt>
                <c:pt idx="73">
                  <c:v>-2.5856868999999998</c:v>
                </c:pt>
                <c:pt idx="74">
                  <c:v>-2.5794956999999998</c:v>
                </c:pt>
                <c:pt idx="75">
                  <c:v>-2.6195132999999999</c:v>
                </c:pt>
                <c:pt idx="76">
                  <c:v>-2.6763713</c:v>
                </c:pt>
                <c:pt idx="77">
                  <c:v>-2.7385693</c:v>
                </c:pt>
                <c:pt idx="78">
                  <c:v>-2.7999369999999999</c:v>
                </c:pt>
                <c:pt idx="79">
                  <c:v>-2.8684346999999999</c:v>
                </c:pt>
                <c:pt idx="80">
                  <c:v>-2.9119929999999998</c:v>
                </c:pt>
                <c:pt idx="81">
                  <c:v>-2.9251923999999998</c:v>
                </c:pt>
                <c:pt idx="82">
                  <c:v>-3.0306052999999999</c:v>
                </c:pt>
                <c:pt idx="83">
                  <c:v>-3.0259632999999999</c:v>
                </c:pt>
                <c:pt idx="84">
                  <c:v>-3.0650840000000001</c:v>
                </c:pt>
                <c:pt idx="85">
                  <c:v>-2.9646504</c:v>
                </c:pt>
                <c:pt idx="86">
                  <c:v>-2.8513278999999998</c:v>
                </c:pt>
                <c:pt idx="87">
                  <c:v>-2.6200193999999999</c:v>
                </c:pt>
                <c:pt idx="88">
                  <c:v>-2.4785621</c:v>
                </c:pt>
                <c:pt idx="89">
                  <c:v>-2.2757906999999999</c:v>
                </c:pt>
                <c:pt idx="90">
                  <c:v>-2.1980069000000002</c:v>
                </c:pt>
                <c:pt idx="91">
                  <c:v>-2.1412749</c:v>
                </c:pt>
                <c:pt idx="92">
                  <c:v>-2.1104052000000002</c:v>
                </c:pt>
                <c:pt idx="93">
                  <c:v>-2.1131736999999999</c:v>
                </c:pt>
                <c:pt idx="94">
                  <c:v>-2.1418664000000001</c:v>
                </c:pt>
                <c:pt idx="95">
                  <c:v>-2.1876338</c:v>
                </c:pt>
                <c:pt idx="96">
                  <c:v>-2.2459679000000001</c:v>
                </c:pt>
                <c:pt idx="97">
                  <c:v>-2.3125659999999999</c:v>
                </c:pt>
                <c:pt idx="98">
                  <c:v>-2.3503368</c:v>
                </c:pt>
                <c:pt idx="99">
                  <c:v>-2.3693580999999999</c:v>
                </c:pt>
                <c:pt idx="100">
                  <c:v>-2.3830962000000002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IF RL-HSLO 24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-11.185051</c:v>
                </c:pt>
                <c:pt idx="1">
                  <c:v>-11.440849</c:v>
                </c:pt>
                <c:pt idx="2">
                  <c:v>-11.619851000000001</c:v>
                </c:pt>
                <c:pt idx="3">
                  <c:v>-11.890392</c:v>
                </c:pt>
                <c:pt idx="4">
                  <c:v>-12.101086</c:v>
                </c:pt>
                <c:pt idx="5">
                  <c:v>-12.114112</c:v>
                </c:pt>
                <c:pt idx="6">
                  <c:v>-12.174457</c:v>
                </c:pt>
                <c:pt idx="7">
                  <c:v>-12.276529</c:v>
                </c:pt>
                <c:pt idx="8">
                  <c:v>-12.090973999999999</c:v>
                </c:pt>
                <c:pt idx="9">
                  <c:v>-11.789586</c:v>
                </c:pt>
                <c:pt idx="10">
                  <c:v>-11.649403</c:v>
                </c:pt>
                <c:pt idx="11">
                  <c:v>-11.670002999999999</c:v>
                </c:pt>
                <c:pt idx="12">
                  <c:v>-11.625187</c:v>
                </c:pt>
                <c:pt idx="13">
                  <c:v>-11.958363</c:v>
                </c:pt>
                <c:pt idx="14">
                  <c:v>-12.327645</c:v>
                </c:pt>
                <c:pt idx="15">
                  <c:v>-12.625030000000001</c:v>
                </c:pt>
                <c:pt idx="16">
                  <c:v>-12.887103</c:v>
                </c:pt>
                <c:pt idx="17">
                  <c:v>-13.130464999999999</c:v>
                </c:pt>
                <c:pt idx="18">
                  <c:v>-13.054304</c:v>
                </c:pt>
                <c:pt idx="19">
                  <c:v>-12.778651</c:v>
                </c:pt>
                <c:pt idx="20">
                  <c:v>-12.209716999999999</c:v>
                </c:pt>
                <c:pt idx="21">
                  <c:v>-11.446832000000001</c:v>
                </c:pt>
                <c:pt idx="22">
                  <c:v>-10.728453999999999</c:v>
                </c:pt>
                <c:pt idx="23">
                  <c:v>-9.9493322000000006</c:v>
                </c:pt>
                <c:pt idx="24">
                  <c:v>-9.2362079999999995</c:v>
                </c:pt>
                <c:pt idx="25">
                  <c:v>-8.7163248000000006</c:v>
                </c:pt>
                <c:pt idx="26">
                  <c:v>-8.3387317999999997</c:v>
                </c:pt>
                <c:pt idx="27">
                  <c:v>-8.0496683000000004</c:v>
                </c:pt>
                <c:pt idx="28">
                  <c:v>-8.0310059000000003</c:v>
                </c:pt>
                <c:pt idx="29">
                  <c:v>-8.2398843999999993</c:v>
                </c:pt>
                <c:pt idx="30">
                  <c:v>-8.5435133000000008</c:v>
                </c:pt>
                <c:pt idx="31">
                  <c:v>-8.8280963999999997</c:v>
                </c:pt>
                <c:pt idx="32">
                  <c:v>-9.1288508999999998</c:v>
                </c:pt>
                <c:pt idx="33">
                  <c:v>-9.4289246000000002</c:v>
                </c:pt>
                <c:pt idx="34">
                  <c:v>-9.6144428000000008</c:v>
                </c:pt>
                <c:pt idx="35">
                  <c:v>-9.6896485999999999</c:v>
                </c:pt>
                <c:pt idx="36">
                  <c:v>-9.6137408999999998</c:v>
                </c:pt>
                <c:pt idx="37">
                  <c:v>-9.4318875999999996</c:v>
                </c:pt>
                <c:pt idx="38">
                  <c:v>-9.2045020999999991</c:v>
                </c:pt>
                <c:pt idx="39">
                  <c:v>-8.9011545000000005</c:v>
                </c:pt>
                <c:pt idx="40">
                  <c:v>-8.6250610000000005</c:v>
                </c:pt>
                <c:pt idx="41">
                  <c:v>-8.4861736000000008</c:v>
                </c:pt>
                <c:pt idx="42">
                  <c:v>-8.4066238000000002</c:v>
                </c:pt>
                <c:pt idx="43">
                  <c:v>-8.2346763999999997</c:v>
                </c:pt>
                <c:pt idx="44">
                  <c:v>-8.0760708000000001</c:v>
                </c:pt>
                <c:pt idx="45">
                  <c:v>-7.9166936999999997</c:v>
                </c:pt>
                <c:pt idx="46">
                  <c:v>-7.6899709999999999</c:v>
                </c:pt>
                <c:pt idx="47">
                  <c:v>-7.4197717000000001</c:v>
                </c:pt>
                <c:pt idx="48">
                  <c:v>-7.1690021000000002</c:v>
                </c:pt>
                <c:pt idx="49">
                  <c:v>-6.8622541000000004</c:v>
                </c:pt>
                <c:pt idx="50">
                  <c:v>-6.4989733999999997</c:v>
                </c:pt>
                <c:pt idx="51">
                  <c:v>-6.1647844000000003</c:v>
                </c:pt>
                <c:pt idx="52">
                  <c:v>-5.8336243999999997</c:v>
                </c:pt>
                <c:pt idx="53">
                  <c:v>-5.4955683000000004</c:v>
                </c:pt>
                <c:pt idx="54">
                  <c:v>-5.2025962000000003</c:v>
                </c:pt>
                <c:pt idx="55">
                  <c:v>-4.9484487000000001</c:v>
                </c:pt>
                <c:pt idx="56">
                  <c:v>-4.7216315</c:v>
                </c:pt>
                <c:pt idx="57">
                  <c:v>-4.5318588999999996</c:v>
                </c:pt>
                <c:pt idx="58">
                  <c:v>-4.3889893999999998</c:v>
                </c:pt>
                <c:pt idx="59">
                  <c:v>-4.2810554999999999</c:v>
                </c:pt>
                <c:pt idx="60">
                  <c:v>-4.2106991000000003</c:v>
                </c:pt>
                <c:pt idx="61">
                  <c:v>-4.1806836000000001</c:v>
                </c:pt>
                <c:pt idx="62">
                  <c:v>-4.1705345999999999</c:v>
                </c:pt>
                <c:pt idx="63">
                  <c:v>-4.1534977</c:v>
                </c:pt>
                <c:pt idx="64">
                  <c:v>-4.1330976000000001</c:v>
                </c:pt>
                <c:pt idx="65">
                  <c:v>-4.0951138</c:v>
                </c:pt>
                <c:pt idx="66">
                  <c:v>-4.0177335999999997</c:v>
                </c:pt>
                <c:pt idx="67">
                  <c:v>-3.9132878999999998</c:v>
                </c:pt>
                <c:pt idx="68">
                  <c:v>-3.7983742</c:v>
                </c:pt>
                <c:pt idx="69">
                  <c:v>-3.6707082</c:v>
                </c:pt>
                <c:pt idx="70">
                  <c:v>-3.5319805</c:v>
                </c:pt>
                <c:pt idx="71">
                  <c:v>-3.4087312000000001</c:v>
                </c:pt>
                <c:pt idx="72">
                  <c:v>-3.3019683</c:v>
                </c:pt>
                <c:pt idx="73">
                  <c:v>-3.2051272000000002</c:v>
                </c:pt>
                <c:pt idx="74">
                  <c:v>-3.1210284000000001</c:v>
                </c:pt>
                <c:pt idx="75">
                  <c:v>-3.0740623</c:v>
                </c:pt>
                <c:pt idx="76">
                  <c:v>-3.0542840999999998</c:v>
                </c:pt>
                <c:pt idx="77">
                  <c:v>-3.0726445</c:v>
                </c:pt>
                <c:pt idx="78">
                  <c:v>-3.1225252000000001</c:v>
                </c:pt>
                <c:pt idx="79">
                  <c:v>-3.1969794999999999</c:v>
                </c:pt>
                <c:pt idx="80">
                  <c:v>-3.2917565999999998</c:v>
                </c:pt>
                <c:pt idx="81">
                  <c:v>-3.3684452</c:v>
                </c:pt>
                <c:pt idx="82">
                  <c:v>-3.4488045999999999</c:v>
                </c:pt>
                <c:pt idx="83">
                  <c:v>-3.6180102999999999</c:v>
                </c:pt>
                <c:pt idx="84">
                  <c:v>-3.6163870999999999</c:v>
                </c:pt>
                <c:pt idx="85">
                  <c:v>-3.5265328999999999</c:v>
                </c:pt>
                <c:pt idx="86">
                  <c:v>-3.4271555</c:v>
                </c:pt>
                <c:pt idx="87">
                  <c:v>-3.2817409</c:v>
                </c:pt>
                <c:pt idx="88">
                  <c:v>-3.0104115</c:v>
                </c:pt>
                <c:pt idx="89">
                  <c:v>-2.8927342999999999</c:v>
                </c:pt>
                <c:pt idx="90">
                  <c:v>-2.8236284</c:v>
                </c:pt>
                <c:pt idx="91">
                  <c:v>-2.7677022999999998</c:v>
                </c:pt>
                <c:pt idx="92">
                  <c:v>-2.7235521999999999</c:v>
                </c:pt>
                <c:pt idx="93">
                  <c:v>-2.6948718999999999</c:v>
                </c:pt>
                <c:pt idx="94">
                  <c:v>-2.6808274000000001</c:v>
                </c:pt>
                <c:pt idx="95">
                  <c:v>-2.6753113000000002</c:v>
                </c:pt>
                <c:pt idx="96">
                  <c:v>-2.6660602</c:v>
                </c:pt>
                <c:pt idx="97">
                  <c:v>-2.6282619999999999</c:v>
                </c:pt>
                <c:pt idx="98">
                  <c:v>-2.5732884</c:v>
                </c:pt>
                <c:pt idx="99">
                  <c:v>-2.5105743</c:v>
                </c:pt>
                <c:pt idx="100">
                  <c:v>-2.4515444999999998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8432"/>
        <c:axId val="114420352"/>
      </c:scatterChart>
      <c:valAx>
        <c:axId val="114418432"/>
        <c:scaling>
          <c:orientation val="minMax"/>
          <c:max val="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20352"/>
        <c:crosses val="autoZero"/>
        <c:crossBetween val="midCat"/>
        <c:majorUnit val="5"/>
      </c:valAx>
      <c:valAx>
        <c:axId val="114420352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184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368234130208804"/>
          <c:y val="0.69686548535507686"/>
          <c:w val="0.51344987777994733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175372</xdr:colOff>
      <xdr:row>1</xdr:row>
      <xdr:rowOff>180975</xdr:rowOff>
    </xdr:from>
    <xdr:to>
      <xdr:col>5</xdr:col>
      <xdr:colOff>711753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6</xdr:col>
      <xdr:colOff>8021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</xdr:row>
      <xdr:rowOff>38100</xdr:rowOff>
    </xdr:from>
    <xdr:to>
      <xdr:col>21</xdr:col>
      <xdr:colOff>4101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81</xdr:row>
      <xdr:rowOff>0</xdr:rowOff>
    </xdr:from>
    <xdr:to>
      <xdr:col>5</xdr:col>
      <xdr:colOff>726881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81</xdr:row>
      <xdr:rowOff>0</xdr:rowOff>
    </xdr:from>
    <xdr:to>
      <xdr:col>13</xdr:col>
      <xdr:colOff>31556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188819</xdr:colOff>
      <xdr:row>148</xdr:row>
      <xdr:rowOff>81243</xdr:rowOff>
    </xdr:from>
    <xdr:to>
      <xdr:col>5</xdr:col>
      <xdr:colOff>724639</xdr:colOff>
      <xdr:row>162</xdr:row>
      <xdr:rowOff>157443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65</xdr:row>
      <xdr:rowOff>171450</xdr:rowOff>
    </xdr:from>
    <xdr:to>
      <xdr:col>5</xdr:col>
      <xdr:colOff>711753</xdr:colOff>
      <xdr:row>80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558</xdr:colOff>
      <xdr:row>66</xdr:row>
      <xdr:rowOff>0</xdr:rowOff>
    </xdr:from>
    <xdr:to>
      <xdr:col>13</xdr:col>
      <xdr:colOff>65732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49</xdr:row>
      <xdr:rowOff>160999</xdr:rowOff>
    </xdr:from>
    <xdr:to>
      <xdr:col>5</xdr:col>
      <xdr:colOff>688220</xdr:colOff>
      <xdr:row>64</xdr:row>
      <xdr:rowOff>80317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585107</xdr:colOff>
      <xdr:row>17</xdr:row>
      <xdr:rowOff>137432</xdr:rowOff>
    </xdr:from>
    <xdr:to>
      <xdr:col>20</xdr:col>
      <xdr:colOff>594251</xdr:colOff>
      <xdr:row>32</xdr:row>
      <xdr:rowOff>23132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505946</xdr:colOff>
      <xdr:row>148</xdr:row>
      <xdr:rowOff>76200</xdr:rowOff>
    </xdr:from>
    <xdr:to>
      <xdr:col>12</xdr:col>
      <xdr:colOff>593531</xdr:colOff>
      <xdr:row>162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190500</xdr:colOff>
      <xdr:row>17</xdr:row>
      <xdr:rowOff>95250</xdr:rowOff>
    </xdr:from>
    <xdr:to>
      <xdr:col>5</xdr:col>
      <xdr:colOff>726881</xdr:colOff>
      <xdr:row>31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98</xdr:row>
      <xdr:rowOff>171450</xdr:rowOff>
    </xdr:from>
    <xdr:to>
      <xdr:col>5</xdr:col>
      <xdr:colOff>688781</xdr:colOff>
      <xdr:row>113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99</xdr:row>
      <xdr:rowOff>0</xdr:rowOff>
    </xdr:from>
    <xdr:to>
      <xdr:col>13</xdr:col>
      <xdr:colOff>34918</xdr:colOff>
      <xdr:row>113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9525</xdr:colOff>
      <xdr:row>17</xdr:row>
      <xdr:rowOff>95249</xdr:rowOff>
    </xdr:from>
    <xdr:to>
      <xdr:col>13</xdr:col>
      <xdr:colOff>74699</xdr:colOff>
      <xdr:row>31</xdr:row>
      <xdr:rowOff>171449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44443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582705</xdr:colOff>
      <xdr:row>49</xdr:row>
      <xdr:rowOff>190499</xdr:rowOff>
    </xdr:from>
    <xdr:to>
      <xdr:col>13</xdr:col>
      <xdr:colOff>65173</xdr:colOff>
      <xdr:row>64</xdr:row>
      <xdr:rowOff>109817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605117</xdr:colOff>
      <xdr:row>99</xdr:row>
      <xdr:rowOff>0</xdr:rowOff>
    </xdr:from>
    <xdr:to>
      <xdr:col>21</xdr:col>
      <xdr:colOff>9143</xdr:colOff>
      <xdr:row>113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5</xdr:col>
      <xdr:colOff>738654</xdr:colOff>
      <xdr:row>130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6</xdr:col>
      <xdr:colOff>5782</xdr:colOff>
      <xdr:row>146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44443</xdr:colOff>
      <xdr:row>146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6</xdr:col>
      <xdr:colOff>5782</xdr:colOff>
      <xdr:row>130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44443</xdr:colOff>
      <xdr:row>130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</xdr:row>
      <xdr:rowOff>122462</xdr:rowOff>
    </xdr:from>
    <xdr:to>
      <xdr:col>29</xdr:col>
      <xdr:colOff>345321</xdr:colOff>
      <xdr:row>16</xdr:row>
      <xdr:rowOff>8162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9524</xdr:colOff>
      <xdr:row>1</xdr:row>
      <xdr:rowOff>28575</xdr:rowOff>
    </xdr:from>
    <xdr:to>
      <xdr:col>38</xdr:col>
      <xdr:colOff>354844</xdr:colOff>
      <xdr:row>15</xdr:row>
      <xdr:rowOff>104775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17</xdr:row>
      <xdr:rowOff>85725</xdr:rowOff>
    </xdr:from>
    <xdr:to>
      <xdr:col>29</xdr:col>
      <xdr:colOff>345321</xdr:colOff>
      <xdr:row>31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567016</xdr:colOff>
      <xdr:row>17</xdr:row>
      <xdr:rowOff>57150</xdr:rowOff>
    </xdr:from>
    <xdr:to>
      <xdr:col>38</xdr:col>
      <xdr:colOff>307219</xdr:colOff>
      <xdr:row>31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204508</xdr:colOff>
      <xdr:row>82</xdr:row>
      <xdr:rowOff>38100</xdr:rowOff>
    </xdr:from>
    <xdr:to>
      <xdr:col>6</xdr:col>
      <xdr:colOff>740</xdr:colOff>
      <xdr:row>96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547688</xdr:colOff>
      <xdr:row>82</xdr:row>
      <xdr:rowOff>8404</xdr:rowOff>
    </xdr:from>
    <xdr:to>
      <xdr:col>13</xdr:col>
      <xdr:colOff>30156</xdr:colOff>
      <xdr:row>96</xdr:row>
      <xdr:rowOff>84604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586119</xdr:colOff>
      <xdr:row>81</xdr:row>
      <xdr:rowOff>174891</xdr:rowOff>
    </xdr:from>
    <xdr:to>
      <xdr:col>20</xdr:col>
      <xdr:colOff>595263</xdr:colOff>
      <xdr:row>96</xdr:row>
      <xdr:rowOff>60591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393446</xdr:colOff>
      <xdr:row>82</xdr:row>
      <xdr:rowOff>7845</xdr:rowOff>
    </xdr:from>
    <xdr:to>
      <xdr:col>29</xdr:col>
      <xdr:colOff>133649</xdr:colOff>
      <xdr:row>96</xdr:row>
      <xdr:rowOff>84045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3" xr16:uid="{00000000-0016-0000-0000-000007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A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6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8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D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4" xr16:uid="{00000000-0016-0000-0000-00000E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7" xr16:uid="{00000000-0016-0000-0000-00000B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11" xr16:uid="{00000000-0016-0000-0200-000010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12" xr16:uid="{00000000-0016-0000-0200-00000F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4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6" xr16:uid="{00000000-0016-0000-0000-000001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9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0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2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5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3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8" xr16:uid="{00000000-0016-0000-0000-00000C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03"/>
  <sheetViews>
    <sheetView topLeftCell="F160" zoomScaleNormal="100" workbookViewId="0">
      <selection activeCell="B178" sqref="B178:G182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3"/>
      <c r="P38" s="24"/>
      <c r="Q38" s="21"/>
      <c r="R38" s="21"/>
      <c r="S38" s="21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ht="12" customHeigh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5:15" s="4" customFormat="1" x14ac:dyDescent="0.25"/>
    <row r="82" spans="15:15" s="4" customFormat="1" x14ac:dyDescent="0.25"/>
    <row r="83" spans="15:15" s="4" customFormat="1" x14ac:dyDescent="0.25"/>
    <row r="84" spans="15:15" s="4" customFormat="1" x14ac:dyDescent="0.25"/>
    <row r="85" spans="15:15" s="4" customFormat="1" x14ac:dyDescent="0.25"/>
    <row r="86" spans="15:15" s="4" customFormat="1" x14ac:dyDescent="0.25"/>
    <row r="87" spans="15:15" s="4" customFormat="1" x14ac:dyDescent="0.25"/>
    <row r="88" spans="15:15" s="4" customFormat="1" x14ac:dyDescent="0.25"/>
    <row r="89" spans="15:15" s="4" customFormat="1" x14ac:dyDescent="0.25"/>
    <row r="90" spans="15:15" s="4" customFormat="1" x14ac:dyDescent="0.25">
      <c r="O90" s="33"/>
    </row>
    <row r="91" spans="15:15" s="4" customFormat="1" x14ac:dyDescent="0.25"/>
    <row r="92" spans="15:15" s="4" customFormat="1" x14ac:dyDescent="0.25"/>
    <row r="93" spans="15:15" s="4" customFormat="1" x14ac:dyDescent="0.25"/>
    <row r="94" spans="15:15" s="4" customFormat="1" x14ac:dyDescent="0.25"/>
    <row r="95" spans="15:15" s="4" customFormat="1" x14ac:dyDescent="0.25"/>
    <row r="96" spans="15:15" s="4" customFormat="1" x14ac:dyDescent="0.25"/>
    <row r="97" spans="10:10" s="4" customFormat="1" x14ac:dyDescent="0.25"/>
    <row r="98" spans="10:10" s="4" customFormat="1" x14ac:dyDescent="0.25">
      <c r="J98" s="34"/>
    </row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/>
    <row r="113" spans="10:19" s="4" customFormat="1" x14ac:dyDescent="0.25"/>
    <row r="114" spans="10:19" s="4" customFormat="1" x14ac:dyDescent="0.25"/>
    <row r="115" spans="10:19" s="4" customFormat="1" x14ac:dyDescent="0.25">
      <c r="J115" s="34"/>
    </row>
    <row r="116" spans="10:19" s="4" customFormat="1" x14ac:dyDescent="0.25"/>
    <row r="117" spans="10:19" s="4" customFormat="1" x14ac:dyDescent="0.25"/>
    <row r="118" spans="10:19" s="4" customFormat="1" x14ac:dyDescent="0.25"/>
    <row r="119" spans="10:19" s="4" customFormat="1" x14ac:dyDescent="0.25"/>
    <row r="120" spans="10:19" s="4" customFormat="1" x14ac:dyDescent="0.25"/>
    <row r="121" spans="10:19" s="4" customFormat="1" x14ac:dyDescent="0.25">
      <c r="O121" s="23"/>
      <c r="P121" s="21"/>
      <c r="Q121" s="21"/>
      <c r="R121" s="21"/>
      <c r="S121" s="21"/>
    </row>
    <row r="122" spans="10:19" s="4" customFormat="1" x14ac:dyDescent="0.25"/>
    <row r="123" spans="10:19" s="4" customFormat="1" x14ac:dyDescent="0.25"/>
    <row r="124" spans="10:19" s="4" customFormat="1" x14ac:dyDescent="0.25">
      <c r="O124" s="4" t="s">
        <v>199</v>
      </c>
    </row>
    <row r="125" spans="10:19" s="4" customFormat="1" x14ac:dyDescent="0.25"/>
    <row r="126" spans="10:19" s="4" customFormat="1" x14ac:dyDescent="0.25"/>
    <row r="127" spans="10:19" s="4" customFormat="1" x14ac:dyDescent="0.25"/>
    <row r="128" spans="10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/>
    <row r="132" spans="15:15" s="4" customFormat="1" x14ac:dyDescent="0.25"/>
    <row r="133" spans="15:15" s="4" customFormat="1" x14ac:dyDescent="0.25"/>
    <row r="134" spans="15:15" s="4" customFormat="1" x14ac:dyDescent="0.25">
      <c r="O134" s="49"/>
    </row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>
      <c r="O138" s="4" t="s">
        <v>200</v>
      </c>
    </row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x14ac:dyDescent="0.25"/>
    <row r="164" spans="1:38" s="4" customFormat="1" x14ac:dyDescent="0.25"/>
    <row r="165" spans="1:38" s="4" customFormat="1" x14ac:dyDescent="0.25"/>
    <row r="166" spans="1:38" s="4" customFormat="1" ht="15.75" thickBot="1" x14ac:dyDescent="0.3">
      <c r="A166" s="49"/>
      <c r="B166" s="49"/>
      <c r="C166" s="49"/>
      <c r="D166" s="54" t="s">
        <v>201</v>
      </c>
      <c r="E166" s="49"/>
      <c r="F166" s="49"/>
      <c r="G166" s="49"/>
      <c r="X166" s="49"/>
      <c r="Y166" s="49"/>
      <c r="Z166" s="49"/>
      <c r="AA166" s="54" t="s">
        <v>189</v>
      </c>
      <c r="AB166" s="49"/>
      <c r="AC166" s="49"/>
      <c r="AD166" s="49"/>
      <c r="AE166" s="55"/>
      <c r="AF166" s="49"/>
      <c r="AG166" s="49"/>
      <c r="AH166" s="49"/>
      <c r="AI166" s="54" t="s">
        <v>190</v>
      </c>
      <c r="AJ166" s="49"/>
      <c r="AK166" s="49"/>
    </row>
    <row r="167" spans="1:38" s="4" customFormat="1" ht="25.5" thickTop="1" thickBot="1" x14ac:dyDescent="0.3">
      <c r="A167" s="65" t="s">
        <v>176</v>
      </c>
      <c r="B167" s="66" t="s">
        <v>177</v>
      </c>
      <c r="C167" s="66" t="s">
        <v>178</v>
      </c>
      <c r="D167" s="66" t="s">
        <v>179</v>
      </c>
      <c r="E167" s="66" t="s">
        <v>180</v>
      </c>
      <c r="F167" s="66" t="s">
        <v>181</v>
      </c>
      <c r="G167" s="67" t="s">
        <v>182</v>
      </c>
      <c r="X167" s="56" t="s">
        <v>176</v>
      </c>
      <c r="Y167" s="57" t="s">
        <v>177</v>
      </c>
      <c r="Z167" s="57" t="s">
        <v>178</v>
      </c>
      <c r="AA167" s="57" t="s">
        <v>179</v>
      </c>
      <c r="AB167" s="57" t="s">
        <v>180</v>
      </c>
      <c r="AC167" s="57" t="s">
        <v>181</v>
      </c>
      <c r="AD167" s="58" t="s">
        <v>182</v>
      </c>
      <c r="AE167" s="55"/>
      <c r="AF167" s="56" t="s">
        <v>176</v>
      </c>
      <c r="AG167" s="57" t="s">
        <v>177</v>
      </c>
      <c r="AH167" s="57" t="s">
        <v>178</v>
      </c>
      <c r="AI167" s="57" t="s">
        <v>179</v>
      </c>
      <c r="AJ167" s="57" t="s">
        <v>180</v>
      </c>
      <c r="AK167" s="57" t="s">
        <v>181</v>
      </c>
      <c r="AL167" s="58" t="s">
        <v>182</v>
      </c>
    </row>
    <row r="168" spans="1:38" s="4" customFormat="1" ht="16.5" thickTop="1" thickBot="1" x14ac:dyDescent="0.3">
      <c r="A168" s="68" t="s">
        <v>183</v>
      </c>
      <c r="B168" s="69" t="str">
        <f>TEXT(Y168,"#")&amp;" ("&amp;TEXT(AG168,"#"&amp;")")</f>
        <v>31 (21)</v>
      </c>
      <c r="C168" s="70" t="s">
        <v>184</v>
      </c>
      <c r="D168" s="69" t="str">
        <f t="shared" ref="D168:G172" si="0">TEXT(AA168,"#")&amp;" ("&amp;TEXT(AI168,"#"&amp;")")</f>
        <v>29 (34)</v>
      </c>
      <c r="E168" s="69" t="str">
        <f t="shared" si="0"/>
        <v>14 (14)</v>
      </c>
      <c r="F168" s="69" t="str">
        <f t="shared" si="0"/>
        <v>41 (37)</v>
      </c>
      <c r="G168" s="69" t="s">
        <v>312</v>
      </c>
      <c r="X168" s="59" t="s">
        <v>183</v>
      </c>
      <c r="Y168" s="60">
        <f>'5Rx0L'!H7</f>
        <v>31.39328457894738</v>
      </c>
      <c r="Z168" s="60" t="s">
        <v>184</v>
      </c>
      <c r="AA168" s="60">
        <f>'5Rx5L'!H7</f>
        <v>28.771957578947369</v>
      </c>
      <c r="AB168" s="60">
        <f>'5Rx5L'!H31</f>
        <v>14.335371894736843</v>
      </c>
      <c r="AC168" s="60">
        <f>'5Rx5L'!H55</f>
        <v>41.179276842105267</v>
      </c>
      <c r="AD168" s="61">
        <f>'5Rx5L'!H79</f>
        <v>45.836024263157903</v>
      </c>
      <c r="AE168" s="55"/>
      <c r="AF168" s="59" t="s">
        <v>183</v>
      </c>
      <c r="AG168" s="60">
        <f>'5Rx0L'!P7</f>
        <v>20.941240926315796</v>
      </c>
      <c r="AH168" s="60" t="s">
        <v>184</v>
      </c>
      <c r="AI168" s="60">
        <f>'5Rx5L'!P7</f>
        <v>33.98833831578947</v>
      </c>
      <c r="AJ168" s="60">
        <f>'5Rx5L'!P31</f>
        <v>13.534188026315789</v>
      </c>
      <c r="AK168" s="60">
        <f>'5Rx5L'!P55</f>
        <v>36.505342684210532</v>
      </c>
      <c r="AL168" s="61">
        <f>'5Rx5L'!P79</f>
        <v>22.885242578947359</v>
      </c>
    </row>
    <row r="169" spans="1:38" s="4" customFormat="1" ht="15.75" thickBot="1" x14ac:dyDescent="0.3">
      <c r="A169" s="68" t="s">
        <v>185</v>
      </c>
      <c r="B169" s="69" t="str">
        <f>TEXT(Y169,"#")&amp;" ("&amp;TEXT(AG169,"#"&amp;")")</f>
        <v>63 (68)</v>
      </c>
      <c r="C169" s="69" t="str">
        <f>TEXT(Z169,"#")&amp;" ("&amp;TEXT(AH169,"#"&amp;")")</f>
        <v>45 (54)</v>
      </c>
      <c r="D169" s="69" t="str">
        <f t="shared" si="0"/>
        <v>63 (65)</v>
      </c>
      <c r="E169" s="69" t="str">
        <f t="shared" si="0"/>
        <v>55 (54)</v>
      </c>
      <c r="F169" s="69" t="str">
        <f t="shared" si="0"/>
        <v>61 (62)</v>
      </c>
      <c r="G169" s="69" t="str">
        <f t="shared" si="0"/>
        <v>52 (51)</v>
      </c>
      <c r="X169" s="59" t="s">
        <v>185</v>
      </c>
      <c r="Y169" s="60">
        <f>'5Rx0L'!H31</f>
        <v>62.565018421052642</v>
      </c>
      <c r="Z169" s="60">
        <f>'5Rx5L'!H103</f>
        <v>45.363328315789474</v>
      </c>
      <c r="AA169" s="60">
        <f>'2Rx2L'!G3</f>
        <v>63.394006848484857</v>
      </c>
      <c r="AB169" s="60">
        <f>'5Rx5L'!H151</f>
        <v>54.611512421052637</v>
      </c>
      <c r="AC169" s="60">
        <f>'5Rx5L'!H175</f>
        <v>60.807597263157902</v>
      </c>
      <c r="AD169" s="61">
        <f>'5Rx5L'!H199</f>
        <v>52.303508315789465</v>
      </c>
      <c r="AE169" s="55"/>
      <c r="AF169" s="59" t="s">
        <v>185</v>
      </c>
      <c r="AG169" s="60">
        <f>'5Rx0L'!P31</f>
        <v>68.134107105263155</v>
      </c>
      <c r="AH169" s="60">
        <f>'5Rx5L'!P103</f>
        <v>53.520415105263154</v>
      </c>
      <c r="AI169" s="60">
        <f>'2Rx2L'!O3</f>
        <v>64.535263414141426</v>
      </c>
      <c r="AJ169" s="60">
        <f>'5Rx5L'!P151</f>
        <v>54.213726894736837</v>
      </c>
      <c r="AK169" s="60">
        <f>'5Rx5L'!P175</f>
        <v>61.974117736842103</v>
      </c>
      <c r="AL169" s="61">
        <f>'5Rx5L'!P199</f>
        <v>50.600098631578952</v>
      </c>
    </row>
    <row r="170" spans="1:38" s="4" customFormat="1" ht="15.75" thickBot="1" x14ac:dyDescent="0.3">
      <c r="A170" s="68" t="s">
        <v>186</v>
      </c>
      <c r="B170" s="69" t="str">
        <f>TEXT(Y170,"#")&amp;" ("&amp;TEXT(AG170,"#"&amp;")")</f>
        <v>73 (82)</v>
      </c>
      <c r="C170" s="69" t="str">
        <f>TEXT(Z170,"#")&amp;" ("&amp;TEXT(AH170,"#"&amp;")")</f>
        <v>57 (67)</v>
      </c>
      <c r="D170" s="69" t="str">
        <f t="shared" si="0"/>
        <v>72 (79)</v>
      </c>
      <c r="E170" s="69" t="str">
        <f t="shared" si="0"/>
        <v>70 (68)</v>
      </c>
      <c r="F170" s="69" t="str">
        <f t="shared" si="0"/>
        <v>77 (81)</v>
      </c>
      <c r="G170" s="69" t="str">
        <f t="shared" si="0"/>
        <v>68 (70)</v>
      </c>
      <c r="X170" s="59" t="s">
        <v>186</v>
      </c>
      <c r="Y170" s="60">
        <f>'5Rx0L'!H55</f>
        <v>73.223182947368429</v>
      </c>
      <c r="Z170" s="60">
        <f>'5Rx5L'!H223</f>
        <v>56.664410105263151</v>
      </c>
      <c r="AA170" s="60">
        <f>'5Rx5L'!H247</f>
        <v>72.245356842105252</v>
      </c>
      <c r="AB170" s="60">
        <f>'5Rx5L'!H271</f>
        <v>69.543505684210515</v>
      </c>
      <c r="AC170" s="60">
        <f>'5Rx5L'!H295</f>
        <v>76.980165210526309</v>
      </c>
      <c r="AD170" s="61">
        <f>'5Rx5L'!H319</f>
        <v>68.02200894736842</v>
      </c>
      <c r="AE170" s="55"/>
      <c r="AF170" s="59" t="s">
        <v>186</v>
      </c>
      <c r="AG170" s="60">
        <f>'5Rx0L'!P55</f>
        <v>82.223424947368414</v>
      </c>
      <c r="AH170" s="60">
        <f>'5Rx5L'!P223</f>
        <v>66.760429210526311</v>
      </c>
      <c r="AI170" s="60">
        <f>'5Rx5L'!P247</f>
        <v>79.116057736842109</v>
      </c>
      <c r="AJ170" s="60">
        <f>'5Rx5L'!P271</f>
        <v>68.412253157894753</v>
      </c>
      <c r="AK170" s="60">
        <f>'5Rx5L'!P295</f>
        <v>81.208567368421043</v>
      </c>
      <c r="AL170" s="61">
        <f>'5Rx5L'!P319</f>
        <v>69.699785315789484</v>
      </c>
    </row>
    <row r="171" spans="1:38" s="4" customFormat="1" ht="15.75" thickBot="1" x14ac:dyDescent="0.3">
      <c r="A171" s="68" t="s">
        <v>187</v>
      </c>
      <c r="B171" s="69" t="s">
        <v>312</v>
      </c>
      <c r="C171" s="69" t="str">
        <f>TEXT(Z171,"#")&amp;" ("&amp;TEXT(AH171,"#"&amp;")")</f>
        <v>97 (115)</v>
      </c>
      <c r="D171" s="69" t="str">
        <f t="shared" si="0"/>
        <v>98 (101)</v>
      </c>
      <c r="E171" s="69" t="str">
        <f t="shared" si="0"/>
        <v>102 (98)</v>
      </c>
      <c r="F171" s="69" t="str">
        <f t="shared" si="0"/>
        <v>104 (108)</v>
      </c>
      <c r="G171" s="69" t="str">
        <f t="shared" si="0"/>
        <v>101 (99)</v>
      </c>
      <c r="X171" s="59" t="s">
        <v>187</v>
      </c>
      <c r="Y171" s="60">
        <f>'5Rx0L'!H79</f>
        <v>108.72545989473684</v>
      </c>
      <c r="Z171" s="60">
        <f>'5Rx5L'!H343</f>
        <v>96.680188789473689</v>
      </c>
      <c r="AA171" s="60">
        <f>'5Rx5L'!H367</f>
        <v>97.83055610526317</v>
      </c>
      <c r="AB171" s="60">
        <f>'5Rx5L'!H391</f>
        <v>101.79106478947368</v>
      </c>
      <c r="AC171" s="60">
        <f>'5Rx5L'!H415</f>
        <v>104.11302336842105</v>
      </c>
      <c r="AD171" s="61">
        <f>'5Rx5L'!H439</f>
        <v>101.26452847368421</v>
      </c>
      <c r="AE171" s="55"/>
      <c r="AF171" s="59" t="s">
        <v>187</v>
      </c>
      <c r="AG171" s="60">
        <f>'5Rx0L'!P79</f>
        <v>117.23948594736844</v>
      </c>
      <c r="AH171" s="60">
        <f>'5Rx5L'!P343</f>
        <v>115.11397036842106</v>
      </c>
      <c r="AI171" s="60">
        <f>'5Rx5L'!P367</f>
        <v>100.70129989473685</v>
      </c>
      <c r="AJ171" s="60">
        <f>'5Rx5L'!P391</f>
        <v>97.563912684210536</v>
      </c>
      <c r="AK171" s="60">
        <f>'5Rx5L'!P415</f>
        <v>108.36673900000001</v>
      </c>
      <c r="AL171" s="61">
        <f>'5Rx5L'!P439</f>
        <v>98.959389000000002</v>
      </c>
    </row>
    <row r="172" spans="1:38" s="4" customFormat="1" ht="15.75" thickBot="1" x14ac:dyDescent="0.3">
      <c r="A172" s="71" t="s">
        <v>188</v>
      </c>
      <c r="B172" s="69" t="s">
        <v>312</v>
      </c>
      <c r="C172" s="69" t="s">
        <v>312</v>
      </c>
      <c r="D172" s="69" t="str">
        <f t="shared" si="0"/>
        <v>105 (113)</v>
      </c>
      <c r="E172" s="69" t="str">
        <f t="shared" si="0"/>
        <v>113 (117)</v>
      </c>
      <c r="F172" s="69" t="str">
        <f t="shared" si="0"/>
        <v>119 (125)</v>
      </c>
      <c r="G172" s="69" t="str">
        <f t="shared" si="0"/>
        <v>114 (117)</v>
      </c>
      <c r="X172" s="62" t="s">
        <v>188</v>
      </c>
      <c r="Y172" s="63">
        <f>'5Rx0L'!H103</f>
        <v>139.81235584210526</v>
      </c>
      <c r="Z172" s="63">
        <f>'5Rx5L'!H463</f>
        <v>121.12686473684209</v>
      </c>
      <c r="AA172" s="63">
        <f>'5Rx5L'!H487</f>
        <v>105.39355868421053</v>
      </c>
      <c r="AB172" s="63">
        <f>'5Rx5L'!H511</f>
        <v>112.7483802631579</v>
      </c>
      <c r="AC172" s="63">
        <f>'5Rx5L'!H535</f>
        <v>118.535397</v>
      </c>
      <c r="AD172" s="64">
        <f>'5Rx5L'!H559</f>
        <v>113.69421168421053</v>
      </c>
      <c r="AE172" s="55"/>
      <c r="AF172" s="62" t="s">
        <v>188</v>
      </c>
      <c r="AG172" s="63">
        <f>'5Rx0L'!P103</f>
        <v>139.17775736842106</v>
      </c>
      <c r="AH172" s="63">
        <f>'5Rx5L'!P463</f>
        <v>139.52166515789474</v>
      </c>
      <c r="AI172" s="63">
        <f>'5Rx5L'!P487</f>
        <v>113.08796673684212</v>
      </c>
      <c r="AJ172" s="63">
        <f>'5Rx5L'!P511</f>
        <v>116.98865673684212</v>
      </c>
      <c r="AK172" s="63">
        <f>'5Rx5L'!P535</f>
        <v>125.14061131578949</v>
      </c>
      <c r="AL172" s="64">
        <f>'5Rx5L'!P559</f>
        <v>116.94112678947369</v>
      </c>
    </row>
    <row r="173" spans="1:38" s="4" customFormat="1" ht="15.75" thickTop="1" x14ac:dyDescent="0.25">
      <c r="A173" s="49"/>
      <c r="B173" s="49"/>
      <c r="C173" s="49"/>
      <c r="D173" s="49"/>
      <c r="E173" s="49"/>
      <c r="F173" s="49"/>
      <c r="G173" s="49"/>
      <c r="X173" s="49"/>
      <c r="Y173" s="49"/>
      <c r="Z173" s="49"/>
      <c r="AA173" s="49"/>
      <c r="AB173" s="49"/>
      <c r="AC173" s="49"/>
      <c r="AD173" s="49"/>
      <c r="AE173" s="55"/>
      <c r="AF173" s="49"/>
      <c r="AG173" s="49"/>
      <c r="AH173" s="49"/>
      <c r="AI173" s="49"/>
      <c r="AJ173" s="49"/>
      <c r="AK173" s="49"/>
      <c r="AL173" s="49"/>
    </row>
    <row r="174" spans="1:38" s="4" customFormat="1" x14ac:dyDescent="0.25">
      <c r="A174" s="49"/>
      <c r="B174" s="49"/>
      <c r="C174" s="49"/>
      <c r="D174" s="49"/>
      <c r="E174" s="49"/>
      <c r="F174" s="49"/>
      <c r="G174" s="49"/>
      <c r="X174" s="49"/>
      <c r="Y174" s="49"/>
      <c r="Z174" s="49"/>
      <c r="AA174" s="49"/>
      <c r="AB174" s="49"/>
      <c r="AC174" s="49"/>
      <c r="AD174" s="49"/>
      <c r="AE174" s="55"/>
      <c r="AF174" s="49"/>
      <c r="AG174" s="49"/>
      <c r="AH174" s="49"/>
      <c r="AI174" s="49"/>
      <c r="AJ174" s="49"/>
      <c r="AK174" s="49"/>
      <c r="AL174" s="49"/>
    </row>
    <row r="175" spans="1:38" s="4" customFormat="1" x14ac:dyDescent="0.25">
      <c r="A175" s="49"/>
      <c r="B175" s="49"/>
      <c r="C175" s="49"/>
      <c r="D175" s="49"/>
      <c r="E175" s="49"/>
      <c r="F175" s="49"/>
      <c r="G175" s="49"/>
      <c r="X175" s="49"/>
      <c r="Y175" s="49"/>
      <c r="Z175" s="49"/>
      <c r="AA175" s="49"/>
      <c r="AB175" s="49"/>
      <c r="AC175" s="49"/>
      <c r="AD175" s="49"/>
      <c r="AE175" s="55"/>
      <c r="AF175" s="49"/>
      <c r="AG175" s="49"/>
      <c r="AH175" s="49"/>
      <c r="AI175" s="49"/>
      <c r="AJ175" s="49"/>
      <c r="AK175" s="49"/>
      <c r="AL175" s="49"/>
    </row>
    <row r="176" spans="1:38" s="4" customFormat="1" ht="15.75" thickBot="1" x14ac:dyDescent="0.3">
      <c r="A176" s="49"/>
      <c r="B176" s="49"/>
      <c r="C176" s="49"/>
      <c r="D176" s="54" t="s">
        <v>202</v>
      </c>
      <c r="E176" s="49"/>
      <c r="F176" s="49"/>
      <c r="G176" s="49"/>
      <c r="X176" s="49"/>
      <c r="Y176" s="49"/>
      <c r="Z176" s="49"/>
      <c r="AA176" s="54" t="s">
        <v>197</v>
      </c>
      <c r="AB176" s="49"/>
      <c r="AC176" s="49"/>
      <c r="AD176" s="49"/>
      <c r="AE176" s="55"/>
      <c r="AF176" s="49"/>
      <c r="AG176" s="49"/>
      <c r="AH176" s="49"/>
      <c r="AI176" s="54" t="s">
        <v>198</v>
      </c>
      <c r="AJ176" s="49"/>
      <c r="AK176" s="49"/>
      <c r="AL176" s="49"/>
    </row>
    <row r="177" spans="1:38" s="4" customFormat="1" ht="25.5" thickTop="1" thickBot="1" x14ac:dyDescent="0.3">
      <c r="A177" s="65" t="s">
        <v>196</v>
      </c>
      <c r="B177" s="66" t="s">
        <v>177</v>
      </c>
      <c r="C177" s="66" t="s">
        <v>178</v>
      </c>
      <c r="D177" s="66" t="s">
        <v>179</v>
      </c>
      <c r="E177" s="66" t="s">
        <v>180</v>
      </c>
      <c r="F177" s="66" t="s">
        <v>181</v>
      </c>
      <c r="G177" s="67" t="s">
        <v>182</v>
      </c>
      <c r="X177" s="56" t="s">
        <v>196</v>
      </c>
      <c r="Y177" s="57" t="s">
        <v>177</v>
      </c>
      <c r="Z177" s="57" t="s">
        <v>178</v>
      </c>
      <c r="AA177" s="57" t="s">
        <v>179</v>
      </c>
      <c r="AB177" s="57" t="s">
        <v>180</v>
      </c>
      <c r="AC177" s="57" t="s">
        <v>181</v>
      </c>
      <c r="AD177" s="58" t="s">
        <v>182</v>
      </c>
      <c r="AE177" s="55"/>
      <c r="AF177" s="56" t="s">
        <v>196</v>
      </c>
      <c r="AG177" s="57" t="s">
        <v>177</v>
      </c>
      <c r="AH177" s="57" t="s">
        <v>178</v>
      </c>
      <c r="AI177" s="57" t="s">
        <v>179</v>
      </c>
      <c r="AJ177" s="57" t="s">
        <v>180</v>
      </c>
      <c r="AK177" s="57" t="s">
        <v>181</v>
      </c>
      <c r="AL177" s="58" t="s">
        <v>182</v>
      </c>
    </row>
    <row r="178" spans="1:38" s="4" customFormat="1" ht="16.5" thickTop="1" thickBot="1" x14ac:dyDescent="0.3">
      <c r="A178" s="68" t="s">
        <v>191</v>
      </c>
      <c r="B178" s="69" t="str">
        <f>TEXT(Y178,"#")&amp;" ("&amp;TEXT(AG178,"#"&amp;")")</f>
        <v>24 (23)</v>
      </c>
      <c r="C178" s="70" t="s">
        <v>184</v>
      </c>
      <c r="D178" s="69" t="str">
        <f t="shared" ref="D178:G182" si="1">TEXT(AA178,"#")&amp;" ("&amp;TEXT(AI178,"#"&amp;")")</f>
        <v>28 (33)</v>
      </c>
      <c r="E178" s="69" t="str">
        <f t="shared" si="1"/>
        <v>11 (10)</v>
      </c>
      <c r="F178" s="69" t="str">
        <f t="shared" si="1"/>
        <v>41 (39)</v>
      </c>
      <c r="G178" s="69" t="s">
        <v>312</v>
      </c>
      <c r="X178" s="59" t="s">
        <v>191</v>
      </c>
      <c r="Y178" s="60">
        <f>'5Ix0L'!H7</f>
        <v>24.404933736842104</v>
      </c>
      <c r="Z178" s="60" t="s">
        <v>184</v>
      </c>
      <c r="AA178" s="60">
        <f>'5Ix5L'!H7</f>
        <v>27.657425526315794</v>
      </c>
      <c r="AB178" s="60">
        <f>'5Ix5L'!H31</f>
        <v>11.020569736842106</v>
      </c>
      <c r="AC178" s="60">
        <f>'5Ix5L'!H55</f>
        <v>41.012603473684209</v>
      </c>
      <c r="AD178" s="61">
        <f>'5Ix5L'!H79</f>
        <v>48.562772263157882</v>
      </c>
      <c r="AE178" s="55"/>
      <c r="AF178" s="59" t="s">
        <v>191</v>
      </c>
      <c r="AG178" s="60">
        <f>'5Ix0L'!P7</f>
        <v>22.584668052631578</v>
      </c>
      <c r="AH178" s="60" t="s">
        <v>184</v>
      </c>
      <c r="AI178" s="60">
        <f>'5Ix5L'!P7</f>
        <v>33.124443210526316</v>
      </c>
      <c r="AJ178" s="60">
        <f>'5Ix5L'!P31</f>
        <v>9.9916196684210536</v>
      </c>
      <c r="AK178" s="60">
        <f>'5Ix5L'!P55</f>
        <v>39.417807000000003</v>
      </c>
      <c r="AL178" s="61">
        <f>'5Ix5L'!P79</f>
        <v>25.524481157894737</v>
      </c>
    </row>
    <row r="179" spans="1:38" s="4" customFormat="1" ht="15.75" thickBot="1" x14ac:dyDescent="0.3">
      <c r="A179" s="68" t="s">
        <v>192</v>
      </c>
      <c r="B179" s="69" t="str">
        <f>TEXT(Y179,"#")&amp;" ("&amp;TEXT(AG179,"#"&amp;")")</f>
        <v>61 (64)</v>
      </c>
      <c r="C179" s="69" t="str">
        <f>TEXT(Z179,"#")&amp;" ("&amp;TEXT(AH179,"#"&amp;")")</f>
        <v>68 (68)</v>
      </c>
      <c r="D179" s="69" t="str">
        <f t="shared" si="1"/>
        <v>60 (57)</v>
      </c>
      <c r="E179" s="69" t="str">
        <f t="shared" si="1"/>
        <v>70 (66)</v>
      </c>
      <c r="F179" s="69" t="str">
        <f t="shared" si="1"/>
        <v>59 (64)</v>
      </c>
      <c r="G179" s="69" t="str">
        <f t="shared" si="1"/>
        <v>77 (79)</v>
      </c>
      <c r="X179" s="59" t="s">
        <v>192</v>
      </c>
      <c r="Y179" s="60">
        <f>'5Ix0L'!H31</f>
        <v>61.091417578947372</v>
      </c>
      <c r="Z179" s="60">
        <f>'2Ix1L'!G3</f>
        <v>67.695006717171736</v>
      </c>
      <c r="AA179" s="60">
        <f>'5Ix5L'!H127</f>
        <v>60.492762631578948</v>
      </c>
      <c r="AB179" s="60">
        <f>'5Ix5L'!H151</f>
        <v>69.518032315789483</v>
      </c>
      <c r="AC179" s="60">
        <f>'5Ix5L'!H175</f>
        <v>59.295754578947367</v>
      </c>
      <c r="AD179" s="61">
        <f>'5Ix5L'!H199</f>
        <v>77.234504263157902</v>
      </c>
      <c r="AE179" s="55"/>
      <c r="AF179" s="59" t="s">
        <v>192</v>
      </c>
      <c r="AG179" s="60">
        <f>'5Ix0L'!P31</f>
        <v>63.769723789473687</v>
      </c>
      <c r="AH179" s="60">
        <f>'2Ix1L'!O3</f>
        <v>67.794415737373726</v>
      </c>
      <c r="AI179" s="60">
        <f>'5Ix5L'!P127</f>
        <v>56.661238526315792</v>
      </c>
      <c r="AJ179" s="60">
        <f>'5Ix5L'!P151</f>
        <v>66.382413157894746</v>
      </c>
      <c r="AK179" s="60">
        <f>'5Ix5L'!P175</f>
        <v>64.497644842105259</v>
      </c>
      <c r="AL179" s="61">
        <f>'5Ix5L'!P199</f>
        <v>79.450898842105261</v>
      </c>
    </row>
    <row r="180" spans="1:38" s="4" customFormat="1" ht="15.75" thickBot="1" x14ac:dyDescent="0.3">
      <c r="A180" s="68" t="s">
        <v>193</v>
      </c>
      <c r="B180" s="69" t="str">
        <f>TEXT(Y180,"#")&amp;" ("&amp;TEXT(AG180,"#"&amp;")")</f>
        <v>82 (85)</v>
      </c>
      <c r="C180" s="69" t="str">
        <f>TEXT(Z180,"#")&amp;" ("&amp;TEXT(AH180,"#"&amp;")")</f>
        <v>68 (67)</v>
      </c>
      <c r="D180" s="69" t="str">
        <f t="shared" si="1"/>
        <v>74 (81)</v>
      </c>
      <c r="E180" s="69" t="str">
        <f t="shared" si="1"/>
        <v>61 (60)</v>
      </c>
      <c r="F180" s="69" t="str">
        <f t="shared" si="1"/>
        <v>76 (83)</v>
      </c>
      <c r="G180" s="69" t="str">
        <f t="shared" si="1"/>
        <v>72 (72)</v>
      </c>
      <c r="X180" s="59" t="s">
        <v>193</v>
      </c>
      <c r="Y180" s="60">
        <f>'5Ix0L'!H55</f>
        <v>81.849584105263148</v>
      </c>
      <c r="Z180" s="60">
        <f>'5Ix5L'!H223</f>
        <v>68.319358894736837</v>
      </c>
      <c r="AA180" s="60">
        <f>'5Ix5L'!H247</f>
        <v>74.411368842105261</v>
      </c>
      <c r="AB180" s="60">
        <f>'5Ix5L'!H271</f>
        <v>60.540888210526319</v>
      </c>
      <c r="AC180" s="60">
        <f>'5Ix5L'!H295</f>
        <v>75.885979105263161</v>
      </c>
      <c r="AD180" s="61">
        <f>'5Ix5L'!H319</f>
        <v>71.92071957894737</v>
      </c>
      <c r="AE180" s="55"/>
      <c r="AF180" s="59" t="s">
        <v>193</v>
      </c>
      <c r="AG180" s="60">
        <f>'5Ix0L'!P55</f>
        <v>85.362506578947375</v>
      </c>
      <c r="AH180" s="60">
        <f>'5Ix5L'!P223</f>
        <v>66.806909473684215</v>
      </c>
      <c r="AI180" s="60">
        <f>'5Ix5L'!P247</f>
        <v>80.536742157894736</v>
      </c>
      <c r="AJ180" s="60">
        <f>'5Ix5L'!P271</f>
        <v>59.893979526315789</v>
      </c>
      <c r="AK180" s="60">
        <f>'5Ix5L'!P295</f>
        <v>83.462882684210541</v>
      </c>
      <c r="AL180" s="61">
        <f>'5Ix5L'!P319</f>
        <v>72.269880000000001</v>
      </c>
    </row>
    <row r="181" spans="1:38" s="4" customFormat="1" ht="15.75" thickBot="1" x14ac:dyDescent="0.3">
      <c r="A181" s="68" t="s">
        <v>194</v>
      </c>
      <c r="B181" s="69" t="str">
        <f>TEXT(Y181,"#")&amp;" ("&amp;TEXT(AG181,"#"&amp;")")</f>
        <v>103 (109)</v>
      </c>
      <c r="C181" s="69" t="str">
        <f>TEXT(Z181,"#")&amp;" ("&amp;TEXT(AH181,"#"&amp;")")</f>
        <v>100 (103)</v>
      </c>
      <c r="D181" s="69" t="str">
        <f t="shared" si="1"/>
        <v>96 (90)</v>
      </c>
      <c r="E181" s="69" t="str">
        <f t="shared" si="1"/>
        <v>102 (101)</v>
      </c>
      <c r="F181" s="69" t="str">
        <f t="shared" si="1"/>
        <v>91 (87)</v>
      </c>
      <c r="G181" s="69" t="str">
        <f t="shared" si="1"/>
        <v>108 (108)</v>
      </c>
      <c r="X181" s="59" t="s">
        <v>194</v>
      </c>
      <c r="Y181" s="60">
        <f>'5Ix0L'!H79</f>
        <v>102.57254389473682</v>
      </c>
      <c r="Z181" s="60">
        <f>'5Ix5L'!H343</f>
        <v>99.99155426315788</v>
      </c>
      <c r="AA181" s="60">
        <f>'5Ix5L'!H367</f>
        <v>96.378967842105268</v>
      </c>
      <c r="AB181" s="60">
        <f>'5Ix5L'!H391</f>
        <v>101.52029400000001</v>
      </c>
      <c r="AC181" s="60">
        <f>'5Ix5L'!H415</f>
        <v>91.07991189473681</v>
      </c>
      <c r="AD181" s="61">
        <f>'5Ix5L'!H439</f>
        <v>107.7648559473684</v>
      </c>
      <c r="AE181" s="55"/>
      <c r="AF181" s="59" t="s">
        <v>194</v>
      </c>
      <c r="AG181" s="60">
        <f>'5Ix0L'!P79</f>
        <v>109.12646884210527</v>
      </c>
      <c r="AH181" s="60">
        <f>'5Ix5L'!P343</f>
        <v>103.39235473684211</v>
      </c>
      <c r="AI181" s="60">
        <f>'5Ix5L'!P367</f>
        <v>89.842101684210533</v>
      </c>
      <c r="AJ181" s="60">
        <f>'5Ix5L'!P391</f>
        <v>100.62832826315788</v>
      </c>
      <c r="AK181" s="60">
        <f>'5Ix5L'!P415</f>
        <v>86.779423631578936</v>
      </c>
      <c r="AL181" s="61">
        <f>'5Ix5L'!P439</f>
        <v>107.79918026315789</v>
      </c>
    </row>
    <row r="182" spans="1:38" s="4" customFormat="1" ht="15.75" thickBot="1" x14ac:dyDescent="0.3">
      <c r="A182" s="71" t="s">
        <v>195</v>
      </c>
      <c r="B182" s="69" t="str">
        <f>TEXT(Y182,"#")&amp;" ("&amp;TEXT(AG182,"#"&amp;")")</f>
        <v>121 (129)</v>
      </c>
      <c r="C182" s="69" t="str">
        <f>TEXT(Z182,"#")&amp;" ("&amp;TEXT(AH182,"#"&amp;")")</f>
        <v>112 (116)</v>
      </c>
      <c r="D182" s="69" t="str">
        <f t="shared" si="1"/>
        <v>117 (115)</v>
      </c>
      <c r="E182" s="69" t="str">
        <f t="shared" si="1"/>
        <v>119 (108)</v>
      </c>
      <c r="F182" s="69" t="str">
        <f t="shared" si="1"/>
        <v>110 (118)</v>
      </c>
      <c r="G182" s="69" t="str">
        <f t="shared" si="1"/>
        <v>97 (107)</v>
      </c>
      <c r="X182" s="62" t="s">
        <v>195</v>
      </c>
      <c r="Y182" s="63">
        <f>'5Ix0L'!H103</f>
        <v>120.61322784210525</v>
      </c>
      <c r="Z182" s="63">
        <f>'5Ix5L'!H463</f>
        <v>112.48517405263159</v>
      </c>
      <c r="AA182" s="63">
        <f>'5Ix5L'!H487</f>
        <v>117.01090942105265</v>
      </c>
      <c r="AB182" s="63">
        <f>'5Ix5L'!H511</f>
        <v>118.55453478947368</v>
      </c>
      <c r="AC182" s="63">
        <f>'5Ix5L'!H535</f>
        <v>109.95068757894738</v>
      </c>
      <c r="AD182" s="64">
        <f>'5Ix5L'!H559</f>
        <v>96.691651947368427</v>
      </c>
      <c r="AE182" s="55"/>
      <c r="AF182" s="62" t="s">
        <v>195</v>
      </c>
      <c r="AG182" s="63">
        <f>'5Ix0L'!P103</f>
        <v>129.32612294736839</v>
      </c>
      <c r="AH182" s="63">
        <f>'5Ix5L'!P463</f>
        <v>116.27938026315788</v>
      </c>
      <c r="AI182" s="63">
        <f>'5Ix5L'!P487</f>
        <v>114.82898100000001</v>
      </c>
      <c r="AJ182" s="63">
        <f>'5Ix5L'!P511</f>
        <v>108.28242415789474</v>
      </c>
      <c r="AK182" s="63">
        <f>'5Ix5L'!P535</f>
        <v>117.62193231578946</v>
      </c>
      <c r="AL182" s="64">
        <f>'5Ix5L'!P559</f>
        <v>107.03574026315789</v>
      </c>
    </row>
    <row r="183" spans="1:38" s="4" customFormat="1" ht="15.75" thickTop="1" x14ac:dyDescent="0.25"/>
    <row r="184" spans="1:38" s="4" customFormat="1" x14ac:dyDescent="0.25"/>
    <row r="185" spans="1:38" s="2" customFormat="1" x14ac:dyDescent="0.25"/>
    <row r="186" spans="1:38" s="2" customFormat="1" x14ac:dyDescent="0.25"/>
    <row r="187" spans="1:38" s="2" customFormat="1" x14ac:dyDescent="0.25"/>
    <row r="188" spans="1:38" s="2" customFormat="1" x14ac:dyDescent="0.25"/>
    <row r="189" spans="1:38" s="2" customFormat="1" x14ac:dyDescent="0.25"/>
    <row r="190" spans="1:38" s="2" customFormat="1" x14ac:dyDescent="0.25"/>
    <row r="191" spans="1:38" s="2" customFormat="1" x14ac:dyDescent="0.25"/>
    <row r="192" spans="1:38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s="2" customFormat="1" x14ac:dyDescent="0.25"/>
    <row r="770" spans="1:14" s="2" customFormat="1" x14ac:dyDescent="0.25"/>
    <row r="771" spans="1:14" s="2" customFormat="1" x14ac:dyDescent="0.25"/>
    <row r="772" spans="1:1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M772" s="2"/>
      <c r="N772" s="2"/>
    </row>
    <row r="773" spans="1:1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M773" s="2"/>
      <c r="N773" s="2"/>
    </row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  <row r="801" spans="1:1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M801" s="2"/>
      <c r="N801" s="2"/>
    </row>
    <row r="802" spans="1:1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M802" s="2"/>
      <c r="N802" s="2"/>
    </row>
    <row r="803" spans="1:1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M803" s="2"/>
      <c r="N803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74"/>
  <sheetViews>
    <sheetView workbookViewId="0">
      <selection activeCell="E1" sqref="E1:F1048576"/>
    </sheetView>
  </sheetViews>
  <sheetFormatPr defaultRowHeight="15" x14ac:dyDescent="0.25"/>
  <cols>
    <col min="1" max="1" width="18.7109375" style="40" customWidth="1"/>
    <col min="4" max="4" width="29.855468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7109375" style="47" bestFit="1" customWidth="1"/>
    <col min="23" max="23" width="2" style="26" customWidth="1"/>
  </cols>
  <sheetData>
    <row r="1" spans="1:22" x14ac:dyDescent="0.25">
      <c r="B1" t="s">
        <v>99</v>
      </c>
      <c r="E1" t="s">
        <v>99</v>
      </c>
      <c r="H1" s="27" t="s">
        <v>175</v>
      </c>
      <c r="I1" s="27" t="s">
        <v>3</v>
      </c>
      <c r="J1" s="27" t="s">
        <v>4</v>
      </c>
      <c r="L1" s="27" t="s">
        <v>175</v>
      </c>
      <c r="M1" s="27" t="s">
        <v>5</v>
      </c>
      <c r="N1" s="27" t="s">
        <v>6</v>
      </c>
      <c r="P1" s="27" t="s">
        <v>175</v>
      </c>
      <c r="Q1" s="47" t="s">
        <v>7</v>
      </c>
      <c r="R1" s="47" t="s">
        <v>8</v>
      </c>
      <c r="S1" s="38"/>
      <c r="T1" s="27" t="s">
        <v>175</v>
      </c>
      <c r="U1" s="47" t="s">
        <v>9</v>
      </c>
      <c r="V1" s="47" t="s">
        <v>10</v>
      </c>
    </row>
    <row r="2" spans="1:22" x14ac:dyDescent="0.25">
      <c r="A2" s="50" t="s">
        <v>205</v>
      </c>
      <c r="B2" t="s">
        <v>300</v>
      </c>
      <c r="C2" t="s">
        <v>275</v>
      </c>
      <c r="D2" s="50" t="s">
        <v>206</v>
      </c>
      <c r="E2" t="s">
        <v>300</v>
      </c>
      <c r="F2" t="s">
        <v>275</v>
      </c>
      <c r="H2" s="48"/>
      <c r="P2" s="48"/>
      <c r="S2" s="38"/>
      <c r="T2" s="48"/>
    </row>
    <row r="3" spans="1:22" x14ac:dyDescent="0.25">
      <c r="B3" t="s">
        <v>102</v>
      </c>
      <c r="C3" t="s">
        <v>304</v>
      </c>
      <c r="E3" t="s">
        <v>102</v>
      </c>
      <c r="F3" t="s">
        <v>304</v>
      </c>
      <c r="H3" s="27">
        <f t="shared" ref="H3:H34" si="0">B63/1000000000</f>
        <v>36</v>
      </c>
      <c r="I3" s="27">
        <f t="shared" ref="I3:I34" si="1">C63</f>
        <v>-64.782295000000005</v>
      </c>
      <c r="J3" s="27">
        <f t="shared" ref="J3:J34" si="2">F63</f>
        <v>-49.337845000000002</v>
      </c>
      <c r="L3" s="27">
        <f t="shared" ref="L3:L34" si="3">B117/1000000000</f>
        <v>54</v>
      </c>
      <c r="M3" s="27">
        <f t="shared" ref="M3:M34" si="4">C117</f>
        <v>-35.102736999999998</v>
      </c>
      <c r="N3" s="27">
        <f t="shared" ref="N3:N34" si="5">F117</f>
        <v>-53.569771000000003</v>
      </c>
      <c r="P3" s="47">
        <f t="shared" ref="P3:P34" si="6">B171/1000000000</f>
        <v>57</v>
      </c>
      <c r="Q3" s="27">
        <f t="shared" ref="Q3:Q34" si="7">C171</f>
        <v>-94.630202999999995</v>
      </c>
      <c r="R3" s="27">
        <f t="shared" ref="R3:R34" si="8">F171</f>
        <v>-86.519942999999998</v>
      </c>
      <c r="S3" s="38"/>
      <c r="T3" s="27">
        <f t="shared" ref="T3:T34" si="9">B225/1000000000</f>
        <v>57</v>
      </c>
      <c r="U3" s="27">
        <f t="shared" ref="U3:U34" si="10">C225</f>
        <v>-85.357551999999998</v>
      </c>
      <c r="V3" s="27">
        <f t="shared" ref="V3:V34" si="11">F225</f>
        <v>-88.948920999999999</v>
      </c>
    </row>
    <row r="4" spans="1:22" x14ac:dyDescent="0.25">
      <c r="B4" t="s">
        <v>103</v>
      </c>
      <c r="E4" t="s">
        <v>103</v>
      </c>
      <c r="H4" s="27">
        <f t="shared" si="0"/>
        <v>36.4375</v>
      </c>
      <c r="I4" s="27">
        <f t="shared" si="1"/>
        <v>-64.155968000000001</v>
      </c>
      <c r="J4" s="27">
        <f t="shared" si="2"/>
        <v>-47.229218000000003</v>
      </c>
      <c r="L4" s="27">
        <f t="shared" si="3"/>
        <v>54.0625</v>
      </c>
      <c r="M4" s="27">
        <f t="shared" si="4"/>
        <v>-35.184691999999998</v>
      </c>
      <c r="N4" s="27">
        <f t="shared" si="5"/>
        <v>-53.682068000000001</v>
      </c>
      <c r="P4" s="47">
        <f t="shared" si="6"/>
        <v>57</v>
      </c>
      <c r="Q4" s="27">
        <f t="shared" si="7"/>
        <v>-91.143523999999999</v>
      </c>
      <c r="R4" s="27">
        <f t="shared" si="8"/>
        <v>-86.277977000000007</v>
      </c>
      <c r="S4" s="38"/>
      <c r="T4" s="27">
        <f t="shared" si="9"/>
        <v>57</v>
      </c>
      <c r="U4" s="27">
        <f t="shared" si="10"/>
        <v>-87.574805999999995</v>
      </c>
      <c r="V4" s="27">
        <f t="shared" si="11"/>
        <v>-94.661345999999995</v>
      </c>
    </row>
    <row r="5" spans="1:22" x14ac:dyDescent="0.25">
      <c r="H5" s="27">
        <f t="shared" si="0"/>
        <v>36.875</v>
      </c>
      <c r="I5" s="27">
        <f t="shared" si="1"/>
        <v>-63.029071999999999</v>
      </c>
      <c r="J5" s="27">
        <f t="shared" si="2"/>
        <v>-44.799624999999999</v>
      </c>
      <c r="L5" s="27">
        <f t="shared" si="3"/>
        <v>54.125</v>
      </c>
      <c r="M5" s="27">
        <f t="shared" si="4"/>
        <v>-35.68515</v>
      </c>
      <c r="N5" s="27">
        <f t="shared" si="5"/>
        <v>-53.814880000000002</v>
      </c>
      <c r="P5" s="47">
        <f t="shared" si="6"/>
        <v>57</v>
      </c>
      <c r="Q5" s="27">
        <f t="shared" si="7"/>
        <v>-90.402641000000003</v>
      </c>
      <c r="R5" s="27">
        <f t="shared" si="8"/>
        <v>-85.982451999999995</v>
      </c>
      <c r="S5" s="38"/>
      <c r="T5" s="27">
        <f t="shared" si="9"/>
        <v>57</v>
      </c>
      <c r="U5" s="27">
        <f t="shared" si="10"/>
        <v>-89.862067999999994</v>
      </c>
      <c r="V5" s="27">
        <f t="shared" si="11"/>
        <v>-96.749343999999994</v>
      </c>
    </row>
    <row r="6" spans="1:22" x14ac:dyDescent="0.25">
      <c r="H6" s="27">
        <f t="shared" si="0"/>
        <v>37.3125</v>
      </c>
      <c r="I6" s="27">
        <f t="shared" si="1"/>
        <v>-62.304789999999997</v>
      </c>
      <c r="J6" s="27">
        <f t="shared" si="2"/>
        <v>-44.026890000000002</v>
      </c>
      <c r="L6" s="27">
        <f t="shared" si="3"/>
        <v>54.1875</v>
      </c>
      <c r="M6" s="27">
        <f t="shared" si="4"/>
        <v>-36.648570999999997</v>
      </c>
      <c r="N6" s="27">
        <f t="shared" si="5"/>
        <v>-54.279083</v>
      </c>
      <c r="P6" s="47">
        <f t="shared" si="6"/>
        <v>57</v>
      </c>
      <c r="Q6" s="27">
        <f t="shared" si="7"/>
        <v>-85.986450000000005</v>
      </c>
      <c r="R6" s="27">
        <f t="shared" si="8"/>
        <v>-86.022902999999999</v>
      </c>
      <c r="S6" s="38"/>
      <c r="T6" s="27">
        <f t="shared" si="9"/>
        <v>57</v>
      </c>
      <c r="U6" s="27">
        <f t="shared" si="10"/>
        <v>-87.991730000000004</v>
      </c>
      <c r="V6" s="27">
        <f t="shared" si="11"/>
        <v>-89.280022000000002</v>
      </c>
    </row>
    <row r="7" spans="1:22" x14ac:dyDescent="0.25">
      <c r="B7" t="s">
        <v>22</v>
      </c>
      <c r="E7" t="s">
        <v>22</v>
      </c>
      <c r="H7" s="27">
        <f t="shared" si="0"/>
        <v>37.75</v>
      </c>
      <c r="I7" s="27">
        <f t="shared" si="1"/>
        <v>-61.103274999999996</v>
      </c>
      <c r="J7" s="27">
        <f t="shared" si="2"/>
        <v>-44.385033</v>
      </c>
      <c r="L7" s="27">
        <f t="shared" si="3"/>
        <v>54.25</v>
      </c>
      <c r="M7" s="27">
        <f t="shared" si="4"/>
        <v>-36.903027000000002</v>
      </c>
      <c r="N7" s="27">
        <f t="shared" si="5"/>
        <v>-53.753056000000001</v>
      </c>
      <c r="P7" s="47">
        <f t="shared" si="6"/>
        <v>57</v>
      </c>
      <c r="Q7" s="27">
        <f t="shared" si="7"/>
        <v>-88.229102999999995</v>
      </c>
      <c r="R7" s="27">
        <f t="shared" si="8"/>
        <v>-85.355766000000003</v>
      </c>
      <c r="S7" s="38"/>
      <c r="T7" s="27">
        <f t="shared" si="9"/>
        <v>57</v>
      </c>
      <c r="U7" s="27">
        <f t="shared" si="10"/>
        <v>-84.046256999999997</v>
      </c>
      <c r="V7" s="27">
        <f t="shared" si="11"/>
        <v>-85.163605000000004</v>
      </c>
    </row>
    <row r="8" spans="1:22" x14ac:dyDescent="0.25">
      <c r="B8" t="s">
        <v>23</v>
      </c>
      <c r="C8" t="s">
        <v>305</v>
      </c>
      <c r="E8" t="s">
        <v>23</v>
      </c>
      <c r="F8" t="s">
        <v>305</v>
      </c>
      <c r="H8" s="27">
        <f t="shared" si="0"/>
        <v>38.1875</v>
      </c>
      <c r="I8" s="27">
        <f t="shared" si="1"/>
        <v>-60.091876999999997</v>
      </c>
      <c r="J8" s="27">
        <f t="shared" si="2"/>
        <v>-45.046954999999997</v>
      </c>
      <c r="L8" s="27">
        <f t="shared" si="3"/>
        <v>54.3125</v>
      </c>
      <c r="M8" s="27">
        <f t="shared" si="4"/>
        <v>-36.688183000000002</v>
      </c>
      <c r="N8" s="27">
        <f t="shared" si="5"/>
        <v>-53.103259999999999</v>
      </c>
      <c r="P8" s="47">
        <f t="shared" si="6"/>
        <v>57</v>
      </c>
      <c r="Q8" s="27">
        <f t="shared" si="7"/>
        <v>-89.418685999999994</v>
      </c>
      <c r="R8" s="27">
        <f t="shared" si="8"/>
        <v>-84.437636999999995</v>
      </c>
      <c r="S8" s="38"/>
      <c r="T8" s="27">
        <f t="shared" si="9"/>
        <v>57</v>
      </c>
      <c r="U8" s="27">
        <f t="shared" si="10"/>
        <v>-88.374474000000006</v>
      </c>
      <c r="V8" s="27">
        <f t="shared" si="11"/>
        <v>-87.381354999999999</v>
      </c>
    </row>
    <row r="9" spans="1:22" x14ac:dyDescent="0.25">
      <c r="B9">
        <v>18000000000</v>
      </c>
      <c r="C9">
        <v>-29.159656999999999</v>
      </c>
      <c r="E9">
        <v>18000000000</v>
      </c>
      <c r="F9">
        <v>-43.668587000000002</v>
      </c>
      <c r="H9" s="27">
        <f t="shared" si="0"/>
        <v>38.625</v>
      </c>
      <c r="I9" s="27">
        <f t="shared" si="1"/>
        <v>-59.002037000000001</v>
      </c>
      <c r="J9" s="27">
        <f t="shared" si="2"/>
        <v>-44.644599999999997</v>
      </c>
      <c r="L9" s="27">
        <f t="shared" si="3"/>
        <v>54.375</v>
      </c>
      <c r="M9" s="27">
        <f t="shared" si="4"/>
        <v>-36.091960999999998</v>
      </c>
      <c r="N9" s="27">
        <f t="shared" si="5"/>
        <v>-52.267166000000003</v>
      </c>
      <c r="P9" s="47">
        <f t="shared" si="6"/>
        <v>57</v>
      </c>
      <c r="Q9" s="27">
        <f t="shared" si="7"/>
        <v>-88.919662000000002</v>
      </c>
      <c r="R9" s="27">
        <f t="shared" si="8"/>
        <v>-85.801010000000005</v>
      </c>
      <c r="S9" s="38"/>
      <c r="T9" s="27">
        <f t="shared" si="9"/>
        <v>57</v>
      </c>
      <c r="U9" s="27">
        <f t="shared" si="10"/>
        <v>-87.523666000000006</v>
      </c>
      <c r="V9" s="27">
        <f t="shared" si="11"/>
        <v>-87.789542999999995</v>
      </c>
    </row>
    <row r="10" spans="1:22" x14ac:dyDescent="0.25">
      <c r="B10">
        <v>18812500000</v>
      </c>
      <c r="C10">
        <v>-28.791063000000001</v>
      </c>
      <c r="E10">
        <v>18812500000</v>
      </c>
      <c r="F10">
        <v>-45.082565000000002</v>
      </c>
      <c r="H10" s="27">
        <f t="shared" si="0"/>
        <v>39.0625</v>
      </c>
      <c r="I10" s="27">
        <f t="shared" si="1"/>
        <v>-58.276440000000001</v>
      </c>
      <c r="J10" s="27">
        <f t="shared" si="2"/>
        <v>-43.010024999999999</v>
      </c>
      <c r="L10" s="27">
        <f t="shared" si="3"/>
        <v>54.4375</v>
      </c>
      <c r="M10" s="27">
        <f t="shared" si="4"/>
        <v>-36.390743000000001</v>
      </c>
      <c r="N10" s="27">
        <f t="shared" si="5"/>
        <v>-52.651072999999997</v>
      </c>
      <c r="P10" s="47">
        <f t="shared" si="6"/>
        <v>57</v>
      </c>
      <c r="Q10" s="27">
        <f t="shared" si="7"/>
        <v>-87.442322000000004</v>
      </c>
      <c r="R10" s="27">
        <f t="shared" si="8"/>
        <v>-86.279449</v>
      </c>
      <c r="S10" s="38"/>
      <c r="T10" s="27">
        <f t="shared" si="9"/>
        <v>57</v>
      </c>
      <c r="U10" s="27">
        <f t="shared" si="10"/>
        <v>-91.976073999999997</v>
      </c>
      <c r="V10" s="27">
        <f t="shared" si="11"/>
        <v>-87.755927999999997</v>
      </c>
    </row>
    <row r="11" spans="1:22" x14ac:dyDescent="0.25">
      <c r="B11">
        <v>19625000000</v>
      </c>
      <c r="C11">
        <v>-28.368480999999999</v>
      </c>
      <c r="E11">
        <v>19625000000</v>
      </c>
      <c r="F11">
        <v>-46.430878</v>
      </c>
      <c r="H11" s="27">
        <f t="shared" si="0"/>
        <v>39.5</v>
      </c>
      <c r="I11" s="27">
        <f t="shared" si="1"/>
        <v>-57.922519999999999</v>
      </c>
      <c r="J11" s="27">
        <f t="shared" si="2"/>
        <v>-42.464354999999998</v>
      </c>
      <c r="L11" s="27">
        <f t="shared" si="3"/>
        <v>54.5</v>
      </c>
      <c r="M11" s="27">
        <f t="shared" si="4"/>
        <v>-36.974079000000003</v>
      </c>
      <c r="N11" s="27">
        <f t="shared" si="5"/>
        <v>-53.230373</v>
      </c>
      <c r="P11" s="47">
        <f t="shared" si="6"/>
        <v>57</v>
      </c>
      <c r="Q11" s="27">
        <f t="shared" si="7"/>
        <v>-86.657668999999999</v>
      </c>
      <c r="R11" s="27">
        <f t="shared" si="8"/>
        <v>-87.335860999999994</v>
      </c>
      <c r="S11" s="38"/>
      <c r="T11" s="27">
        <f t="shared" si="9"/>
        <v>57</v>
      </c>
      <c r="U11" s="27">
        <f t="shared" si="10"/>
        <v>-86.357735000000005</v>
      </c>
      <c r="V11" s="27">
        <f t="shared" si="11"/>
        <v>-85.397773999999998</v>
      </c>
    </row>
    <row r="12" spans="1:22" x14ac:dyDescent="0.25">
      <c r="B12">
        <v>20437500000</v>
      </c>
      <c r="C12">
        <v>-27.064699000000001</v>
      </c>
      <c r="E12">
        <v>20437500000</v>
      </c>
      <c r="F12">
        <v>-47.075588000000003</v>
      </c>
      <c r="H12" s="27">
        <f t="shared" si="0"/>
        <v>39.9375</v>
      </c>
      <c r="I12" s="27">
        <f t="shared" si="1"/>
        <v>-57.857407000000002</v>
      </c>
      <c r="J12" s="27">
        <f t="shared" si="2"/>
        <v>-42.983443999999999</v>
      </c>
      <c r="L12" s="27">
        <f t="shared" si="3"/>
        <v>54.5625</v>
      </c>
      <c r="M12" s="27">
        <f t="shared" si="4"/>
        <v>-37.031421999999999</v>
      </c>
      <c r="N12" s="27">
        <f t="shared" si="5"/>
        <v>-53.102432</v>
      </c>
      <c r="P12" s="47">
        <f t="shared" si="6"/>
        <v>57</v>
      </c>
      <c r="Q12" s="27">
        <f t="shared" si="7"/>
        <v>-88.820282000000006</v>
      </c>
      <c r="R12" s="27">
        <f t="shared" si="8"/>
        <v>-86.089691000000002</v>
      </c>
      <c r="S12" s="38"/>
      <c r="T12" s="27">
        <f t="shared" si="9"/>
        <v>57</v>
      </c>
      <c r="U12" s="27">
        <f t="shared" si="10"/>
        <v>-88.416611000000003</v>
      </c>
      <c r="V12" s="27">
        <f t="shared" si="11"/>
        <v>-85.181319999999999</v>
      </c>
    </row>
    <row r="13" spans="1:22" x14ac:dyDescent="0.25">
      <c r="B13">
        <v>21250000000</v>
      </c>
      <c r="C13">
        <v>-27.266463999999999</v>
      </c>
      <c r="E13">
        <v>21250000000</v>
      </c>
      <c r="F13">
        <v>-45.305064999999999</v>
      </c>
      <c r="H13" s="27">
        <f t="shared" si="0"/>
        <v>40.375</v>
      </c>
      <c r="I13" s="27">
        <f t="shared" si="1"/>
        <v>-58.126052999999999</v>
      </c>
      <c r="J13" s="27">
        <f t="shared" si="2"/>
        <v>-43.975864000000001</v>
      </c>
      <c r="L13" s="27">
        <f t="shared" si="3"/>
        <v>54.625</v>
      </c>
      <c r="M13" s="27">
        <f t="shared" si="4"/>
        <v>-36.803218999999999</v>
      </c>
      <c r="N13" s="27">
        <f t="shared" si="5"/>
        <v>-52.429985000000002</v>
      </c>
      <c r="P13" s="47">
        <f t="shared" si="6"/>
        <v>57</v>
      </c>
      <c r="Q13" s="27">
        <f t="shared" si="7"/>
        <v>-92.673552999999998</v>
      </c>
      <c r="R13" s="27">
        <f t="shared" si="8"/>
        <v>-86.157387</v>
      </c>
      <c r="S13" s="38"/>
      <c r="T13" s="27">
        <f t="shared" si="9"/>
        <v>57</v>
      </c>
      <c r="U13" s="27">
        <f t="shared" si="10"/>
        <v>-86.946419000000006</v>
      </c>
      <c r="V13" s="27">
        <f t="shared" si="11"/>
        <v>-84.736710000000002</v>
      </c>
    </row>
    <row r="14" spans="1:22" x14ac:dyDescent="0.25">
      <c r="B14">
        <v>22062500000</v>
      </c>
      <c r="C14">
        <v>-27.019183999999999</v>
      </c>
      <c r="E14">
        <v>22062500000</v>
      </c>
      <c r="F14">
        <v>-43.693600000000004</v>
      </c>
      <c r="H14" s="27">
        <f t="shared" si="0"/>
        <v>40.8125</v>
      </c>
      <c r="I14" s="27">
        <f t="shared" si="1"/>
        <v>-58.562550000000002</v>
      </c>
      <c r="J14" s="27">
        <f t="shared" si="2"/>
        <v>-43.301890999999998</v>
      </c>
      <c r="L14" s="27">
        <f t="shared" si="3"/>
        <v>54.6875</v>
      </c>
      <c r="M14" s="27">
        <f t="shared" si="4"/>
        <v>-36.467315999999997</v>
      </c>
      <c r="N14" s="27">
        <f t="shared" si="5"/>
        <v>-51.610447000000001</v>
      </c>
      <c r="P14" s="47">
        <f t="shared" si="6"/>
        <v>57</v>
      </c>
      <c r="Q14" s="27">
        <f t="shared" si="7"/>
        <v>-94.968170000000001</v>
      </c>
      <c r="R14" s="27">
        <f t="shared" si="8"/>
        <v>-86.213431999999997</v>
      </c>
      <c r="S14" s="38"/>
      <c r="T14" s="27">
        <f t="shared" si="9"/>
        <v>57</v>
      </c>
      <c r="U14" s="27">
        <f t="shared" si="10"/>
        <v>-86.866012999999995</v>
      </c>
      <c r="V14" s="27">
        <f t="shared" si="11"/>
        <v>-85.489013999999997</v>
      </c>
    </row>
    <row r="15" spans="1:22" x14ac:dyDescent="0.25">
      <c r="B15">
        <v>22875000000</v>
      </c>
      <c r="C15">
        <v>-27.989706000000002</v>
      </c>
      <c r="E15">
        <v>22875000000</v>
      </c>
      <c r="F15">
        <v>-42.972335999999999</v>
      </c>
      <c r="H15" s="27">
        <f t="shared" si="0"/>
        <v>41.25</v>
      </c>
      <c r="I15" s="27">
        <f t="shared" si="1"/>
        <v>-59.160815999999997</v>
      </c>
      <c r="J15" s="27">
        <f t="shared" si="2"/>
        <v>-42.044468000000002</v>
      </c>
      <c r="L15" s="27">
        <f t="shared" si="3"/>
        <v>54.75</v>
      </c>
      <c r="M15" s="27">
        <f t="shared" si="4"/>
        <v>-36.913521000000003</v>
      </c>
      <c r="N15" s="27">
        <f t="shared" si="5"/>
        <v>-51.427391</v>
      </c>
      <c r="P15" s="47">
        <f t="shared" si="6"/>
        <v>57</v>
      </c>
      <c r="Q15" s="27">
        <f t="shared" si="7"/>
        <v>-98.585296999999997</v>
      </c>
      <c r="R15" s="27">
        <f t="shared" si="8"/>
        <v>-86.513205999999997</v>
      </c>
      <c r="S15" s="38"/>
      <c r="T15" s="27">
        <f t="shared" si="9"/>
        <v>57</v>
      </c>
      <c r="U15" s="27">
        <f t="shared" si="10"/>
        <v>-88.728493</v>
      </c>
      <c r="V15" s="27">
        <f t="shared" si="11"/>
        <v>-91.163978999999998</v>
      </c>
    </row>
    <row r="16" spans="1:22" x14ac:dyDescent="0.25">
      <c r="B16">
        <v>23687500000</v>
      </c>
      <c r="C16">
        <v>-28.006733000000001</v>
      </c>
      <c r="E16">
        <v>23687500000</v>
      </c>
      <c r="F16">
        <v>-43.417065000000001</v>
      </c>
      <c r="H16" s="27">
        <f t="shared" si="0"/>
        <v>41.6875</v>
      </c>
      <c r="I16" s="27">
        <f t="shared" si="1"/>
        <v>-59.255547</v>
      </c>
      <c r="J16" s="27">
        <f t="shared" si="2"/>
        <v>-41.185757000000002</v>
      </c>
      <c r="L16" s="27">
        <f t="shared" si="3"/>
        <v>54.8125</v>
      </c>
      <c r="M16" s="27">
        <f t="shared" si="4"/>
        <v>-37.453327000000002</v>
      </c>
      <c r="N16" s="27">
        <f t="shared" si="5"/>
        <v>-51.529243000000001</v>
      </c>
      <c r="P16" s="47">
        <f t="shared" si="6"/>
        <v>57</v>
      </c>
      <c r="Q16" s="27">
        <f t="shared" si="7"/>
        <v>-94.614470999999995</v>
      </c>
      <c r="R16" s="27">
        <f t="shared" si="8"/>
        <v>-86.364943999999994</v>
      </c>
      <c r="S16" s="38"/>
      <c r="T16" s="27">
        <f t="shared" si="9"/>
        <v>57</v>
      </c>
      <c r="U16" s="27">
        <f t="shared" si="10"/>
        <v>-88.071404000000001</v>
      </c>
      <c r="V16" s="27">
        <f t="shared" si="11"/>
        <v>-92.864563000000004</v>
      </c>
    </row>
    <row r="17" spans="2:22" x14ac:dyDescent="0.25">
      <c r="B17">
        <v>24500000000</v>
      </c>
      <c r="C17">
        <v>-28.879014999999999</v>
      </c>
      <c r="E17">
        <v>24500000000</v>
      </c>
      <c r="F17">
        <v>-43.421104</v>
      </c>
      <c r="H17" s="27">
        <f t="shared" si="0"/>
        <v>42.125</v>
      </c>
      <c r="I17" s="27">
        <f t="shared" si="1"/>
        <v>-58.988650999999997</v>
      </c>
      <c r="J17" s="27">
        <f t="shared" si="2"/>
        <v>-40.025039999999997</v>
      </c>
      <c r="L17" s="27">
        <f t="shared" si="3"/>
        <v>54.875</v>
      </c>
      <c r="M17" s="27">
        <f t="shared" si="4"/>
        <v>-37.923541999999998</v>
      </c>
      <c r="N17" s="27">
        <f t="shared" si="5"/>
        <v>-51.909987999999998</v>
      </c>
      <c r="P17" s="47">
        <f t="shared" si="6"/>
        <v>57</v>
      </c>
      <c r="Q17" s="27">
        <f t="shared" si="7"/>
        <v>-92.650986000000003</v>
      </c>
      <c r="R17" s="27">
        <f t="shared" si="8"/>
        <v>-85.595093000000006</v>
      </c>
      <c r="S17" s="38"/>
      <c r="T17" s="27">
        <f t="shared" si="9"/>
        <v>57</v>
      </c>
      <c r="U17" s="27">
        <f t="shared" si="10"/>
        <v>-91.062095999999997</v>
      </c>
      <c r="V17" s="27">
        <f t="shared" si="11"/>
        <v>-90.159790000000001</v>
      </c>
    </row>
    <row r="18" spans="2:22" x14ac:dyDescent="0.25">
      <c r="B18">
        <v>25312500000</v>
      </c>
      <c r="C18">
        <v>-30.240524000000001</v>
      </c>
      <c r="E18">
        <v>25312500000</v>
      </c>
      <c r="F18">
        <v>-42.888924000000003</v>
      </c>
      <c r="H18" s="27">
        <f t="shared" si="0"/>
        <v>42.5625</v>
      </c>
      <c r="I18" s="27">
        <f t="shared" si="1"/>
        <v>-57.756027000000003</v>
      </c>
      <c r="J18" s="27">
        <f t="shared" si="2"/>
        <v>-38.515846000000003</v>
      </c>
      <c r="L18" s="27">
        <f t="shared" si="3"/>
        <v>54.9375</v>
      </c>
      <c r="M18" s="27">
        <f t="shared" si="4"/>
        <v>-38.348576000000001</v>
      </c>
      <c r="N18" s="27">
        <f t="shared" si="5"/>
        <v>-52.498066000000001</v>
      </c>
      <c r="P18" s="47">
        <f t="shared" si="6"/>
        <v>57</v>
      </c>
      <c r="Q18" s="27">
        <f t="shared" si="7"/>
        <v>-95.230369999999994</v>
      </c>
      <c r="R18" s="27">
        <f t="shared" si="8"/>
        <v>-85.582099999999997</v>
      </c>
      <c r="S18" s="38"/>
      <c r="T18" s="27">
        <f t="shared" si="9"/>
        <v>57</v>
      </c>
      <c r="U18" s="27">
        <f t="shared" si="10"/>
        <v>-88.715416000000005</v>
      </c>
      <c r="V18" s="27">
        <f t="shared" si="11"/>
        <v>-86.074043000000003</v>
      </c>
    </row>
    <row r="19" spans="2:22" x14ac:dyDescent="0.25">
      <c r="B19">
        <v>26125000000</v>
      </c>
      <c r="C19">
        <v>-31.169913999999999</v>
      </c>
      <c r="E19">
        <v>26125000000</v>
      </c>
      <c r="F19">
        <v>-44.291027</v>
      </c>
      <c r="H19" s="27">
        <f t="shared" si="0"/>
        <v>43</v>
      </c>
      <c r="I19" s="27">
        <f t="shared" si="1"/>
        <v>-56.829456</v>
      </c>
      <c r="J19" s="27">
        <f t="shared" si="2"/>
        <v>-35.910083999999998</v>
      </c>
      <c r="L19" s="27">
        <f t="shared" si="3"/>
        <v>55</v>
      </c>
      <c r="M19" s="27">
        <f t="shared" si="4"/>
        <v>-38.174736000000003</v>
      </c>
      <c r="N19" s="27">
        <f t="shared" si="5"/>
        <v>-52.235928000000001</v>
      </c>
      <c r="P19" s="47">
        <f t="shared" si="6"/>
        <v>57</v>
      </c>
      <c r="Q19" s="27">
        <f t="shared" si="7"/>
        <v>-94.569732999999999</v>
      </c>
      <c r="R19" s="27">
        <f t="shared" si="8"/>
        <v>-85.890784999999994</v>
      </c>
      <c r="S19" s="38"/>
      <c r="T19" s="27">
        <f t="shared" si="9"/>
        <v>57</v>
      </c>
      <c r="U19" s="27">
        <f t="shared" si="10"/>
        <v>-89.149474999999995</v>
      </c>
      <c r="V19" s="27">
        <f t="shared" si="11"/>
        <v>-86.623565999999997</v>
      </c>
    </row>
    <row r="20" spans="2:22" x14ac:dyDescent="0.25">
      <c r="B20">
        <v>26937500000</v>
      </c>
      <c r="C20">
        <v>-32.089657000000003</v>
      </c>
      <c r="E20">
        <v>26937500000</v>
      </c>
      <c r="F20">
        <v>-46.37838</v>
      </c>
      <c r="H20" s="27">
        <f t="shared" si="0"/>
        <v>43.4375</v>
      </c>
      <c r="I20" s="27">
        <f t="shared" si="1"/>
        <v>-55.903590999999999</v>
      </c>
      <c r="J20" s="27">
        <f t="shared" si="2"/>
        <v>-34.302689000000001</v>
      </c>
      <c r="L20" s="27">
        <f t="shared" si="3"/>
        <v>55.0625</v>
      </c>
      <c r="M20" s="27">
        <f t="shared" si="4"/>
        <v>-38.236763000000003</v>
      </c>
      <c r="N20" s="27">
        <f t="shared" si="5"/>
        <v>-51.712367999999998</v>
      </c>
      <c r="P20" s="47">
        <f t="shared" si="6"/>
        <v>57</v>
      </c>
      <c r="Q20" s="27">
        <f t="shared" si="7"/>
        <v>-96.638344000000004</v>
      </c>
      <c r="R20" s="27">
        <f t="shared" si="8"/>
        <v>-86.240455999999995</v>
      </c>
      <c r="S20" s="38"/>
      <c r="T20" s="27">
        <f t="shared" si="9"/>
        <v>57</v>
      </c>
      <c r="U20" s="27">
        <f t="shared" si="10"/>
        <v>-86.683907000000005</v>
      </c>
      <c r="V20" s="27">
        <f t="shared" si="11"/>
        <v>-87.460808</v>
      </c>
    </row>
    <row r="21" spans="2:22" x14ac:dyDescent="0.25">
      <c r="B21">
        <v>27750000000</v>
      </c>
      <c r="C21">
        <v>-33.404609999999998</v>
      </c>
      <c r="E21">
        <v>27750000000</v>
      </c>
      <c r="F21">
        <v>-51.239677</v>
      </c>
      <c r="H21" s="27">
        <f t="shared" si="0"/>
        <v>43.875</v>
      </c>
      <c r="I21" s="27">
        <f t="shared" si="1"/>
        <v>-55.940769000000003</v>
      </c>
      <c r="J21" s="27">
        <f t="shared" si="2"/>
        <v>-34.656253999999997</v>
      </c>
      <c r="L21" s="27">
        <f t="shared" si="3"/>
        <v>55.125</v>
      </c>
      <c r="M21" s="27">
        <f t="shared" si="4"/>
        <v>-38.231323000000003</v>
      </c>
      <c r="N21" s="27">
        <f t="shared" si="5"/>
        <v>-51.083241000000001</v>
      </c>
      <c r="P21" s="47">
        <f t="shared" si="6"/>
        <v>57</v>
      </c>
      <c r="Q21" s="27">
        <f t="shared" si="7"/>
        <v>-90.405624000000003</v>
      </c>
      <c r="R21" s="27">
        <f t="shared" si="8"/>
        <v>-86.180412000000004</v>
      </c>
      <c r="S21" s="38"/>
      <c r="T21" s="27">
        <f t="shared" si="9"/>
        <v>57</v>
      </c>
      <c r="U21" s="27">
        <f t="shared" si="10"/>
        <v>-89.305160999999998</v>
      </c>
      <c r="V21" s="27">
        <f t="shared" si="11"/>
        <v>-85.282859999999999</v>
      </c>
    </row>
    <row r="22" spans="2:22" x14ac:dyDescent="0.25">
      <c r="B22">
        <v>28562500000</v>
      </c>
      <c r="C22">
        <v>-35.433598000000003</v>
      </c>
      <c r="E22">
        <v>28562500000</v>
      </c>
      <c r="F22">
        <v>-52.802185000000001</v>
      </c>
      <c r="H22" s="27">
        <f t="shared" si="0"/>
        <v>44.3125</v>
      </c>
      <c r="I22" s="27">
        <f t="shared" si="1"/>
        <v>-55.918526</v>
      </c>
      <c r="J22" s="27">
        <f t="shared" si="2"/>
        <v>-36.422096000000003</v>
      </c>
      <c r="L22" s="27">
        <f t="shared" si="3"/>
        <v>55.1875</v>
      </c>
      <c r="M22" s="27">
        <f t="shared" si="4"/>
        <v>-38.275635000000001</v>
      </c>
      <c r="N22" s="27">
        <f t="shared" si="5"/>
        <v>-51.006869999999999</v>
      </c>
      <c r="P22" s="47">
        <f t="shared" si="6"/>
        <v>57</v>
      </c>
      <c r="Q22" s="27">
        <f t="shared" si="7"/>
        <v>-92.205307000000005</v>
      </c>
      <c r="R22" s="27">
        <f t="shared" si="8"/>
        <v>-86.710541000000006</v>
      </c>
      <c r="S22" s="38"/>
      <c r="T22" s="27">
        <f t="shared" si="9"/>
        <v>57</v>
      </c>
      <c r="U22" s="27">
        <f t="shared" si="10"/>
        <v>-92.746887000000001</v>
      </c>
      <c r="V22" s="27">
        <f t="shared" si="11"/>
        <v>-84.503532000000007</v>
      </c>
    </row>
    <row r="23" spans="2:22" x14ac:dyDescent="0.25">
      <c r="B23">
        <v>29375000000</v>
      </c>
      <c r="C23">
        <v>-38.781345000000002</v>
      </c>
      <c r="E23">
        <v>29375000000</v>
      </c>
      <c r="F23">
        <v>-50.812336000000002</v>
      </c>
      <c r="H23" s="27">
        <f t="shared" si="0"/>
        <v>44.75</v>
      </c>
      <c r="I23" s="27">
        <f t="shared" si="1"/>
        <v>-55.982750000000003</v>
      </c>
      <c r="J23" s="27">
        <f t="shared" si="2"/>
        <v>-37.727195999999999</v>
      </c>
      <c r="L23" s="27">
        <f t="shared" si="3"/>
        <v>55.25</v>
      </c>
      <c r="M23" s="27">
        <f t="shared" si="4"/>
        <v>-37.822482999999998</v>
      </c>
      <c r="N23" s="27">
        <f t="shared" si="5"/>
        <v>-50.717219999999998</v>
      </c>
      <c r="P23" s="47">
        <f t="shared" si="6"/>
        <v>57</v>
      </c>
      <c r="Q23" s="27">
        <f t="shared" si="7"/>
        <v>-94.645163999999994</v>
      </c>
      <c r="R23" s="27">
        <f t="shared" si="8"/>
        <v>-87.780144000000007</v>
      </c>
      <c r="S23" s="38"/>
      <c r="T23" s="27">
        <f t="shared" si="9"/>
        <v>57</v>
      </c>
      <c r="U23" s="27">
        <f t="shared" si="10"/>
        <v>-94.158623000000006</v>
      </c>
      <c r="V23" s="27">
        <f t="shared" si="11"/>
        <v>-88.811501000000007</v>
      </c>
    </row>
    <row r="24" spans="2:22" x14ac:dyDescent="0.25">
      <c r="B24">
        <v>30187500000</v>
      </c>
      <c r="C24">
        <v>-45.957062000000001</v>
      </c>
      <c r="E24">
        <v>30187500000</v>
      </c>
      <c r="F24">
        <v>-46.694282999999999</v>
      </c>
      <c r="H24" s="27">
        <f t="shared" si="0"/>
        <v>45.1875</v>
      </c>
      <c r="I24" s="27">
        <f t="shared" si="1"/>
        <v>-55.134239000000001</v>
      </c>
      <c r="J24" s="27">
        <f t="shared" si="2"/>
        <v>-37.929043</v>
      </c>
      <c r="L24" s="27">
        <f t="shared" si="3"/>
        <v>55.3125</v>
      </c>
      <c r="M24" s="27">
        <f t="shared" si="4"/>
        <v>-37.268920999999999</v>
      </c>
      <c r="N24" s="27">
        <f t="shared" si="5"/>
        <v>-50.261848000000001</v>
      </c>
      <c r="P24" s="47">
        <f t="shared" si="6"/>
        <v>57</v>
      </c>
      <c r="Q24" s="27">
        <f t="shared" si="7"/>
        <v>-95.474815000000007</v>
      </c>
      <c r="R24" s="27">
        <f t="shared" si="8"/>
        <v>-87.756507999999997</v>
      </c>
      <c r="S24" s="38"/>
      <c r="T24" s="27">
        <f t="shared" si="9"/>
        <v>57</v>
      </c>
      <c r="U24" s="27">
        <f t="shared" si="10"/>
        <v>-91.788619999999995</v>
      </c>
      <c r="V24" s="27">
        <f t="shared" si="11"/>
        <v>-87.913917999999995</v>
      </c>
    </row>
    <row r="25" spans="2:22" x14ac:dyDescent="0.25">
      <c r="B25">
        <v>31000000000</v>
      </c>
      <c r="C25">
        <v>-48.547150000000002</v>
      </c>
      <c r="E25">
        <v>31000000000</v>
      </c>
      <c r="F25">
        <v>-43.038631000000002</v>
      </c>
      <c r="H25" s="27">
        <f t="shared" si="0"/>
        <v>45.625</v>
      </c>
      <c r="I25" s="27">
        <f t="shared" si="1"/>
        <v>-54.245117</v>
      </c>
      <c r="J25" s="27">
        <f t="shared" si="2"/>
        <v>-37.907291000000001</v>
      </c>
      <c r="L25" s="27">
        <f t="shared" si="3"/>
        <v>55.375</v>
      </c>
      <c r="M25" s="27">
        <f t="shared" si="4"/>
        <v>-37.204273000000001</v>
      </c>
      <c r="N25" s="27">
        <f t="shared" si="5"/>
        <v>-49.931128999999999</v>
      </c>
      <c r="P25" s="47">
        <f t="shared" si="6"/>
        <v>57</v>
      </c>
      <c r="Q25" s="27">
        <f t="shared" si="7"/>
        <v>-95.621605000000002</v>
      </c>
      <c r="R25" s="27">
        <f t="shared" si="8"/>
        <v>-87.735680000000002</v>
      </c>
      <c r="S25" s="38"/>
      <c r="T25" s="27">
        <f t="shared" si="9"/>
        <v>57</v>
      </c>
      <c r="U25" s="27">
        <f t="shared" si="10"/>
        <v>-87.304481999999993</v>
      </c>
      <c r="V25" s="27">
        <f t="shared" si="11"/>
        <v>-86.768158</v>
      </c>
    </row>
    <row r="26" spans="2:22" x14ac:dyDescent="0.25">
      <c r="B26">
        <v>31812500000</v>
      </c>
      <c r="C26">
        <v>-47.402614999999997</v>
      </c>
      <c r="E26">
        <v>31812500000</v>
      </c>
      <c r="F26">
        <v>-41.912056</v>
      </c>
      <c r="H26" s="27">
        <f t="shared" si="0"/>
        <v>46.0625</v>
      </c>
      <c r="I26" s="27">
        <f t="shared" si="1"/>
        <v>-53.328217000000002</v>
      </c>
      <c r="J26" s="27">
        <f t="shared" si="2"/>
        <v>-37.868583999999998</v>
      </c>
      <c r="L26" s="27">
        <f t="shared" si="3"/>
        <v>55.4375</v>
      </c>
      <c r="M26" s="27">
        <f t="shared" si="4"/>
        <v>-37.381706000000001</v>
      </c>
      <c r="N26" s="27">
        <f t="shared" si="5"/>
        <v>-49.617367000000002</v>
      </c>
      <c r="P26" s="47">
        <f t="shared" si="6"/>
        <v>57</v>
      </c>
      <c r="Q26" s="27">
        <f t="shared" si="7"/>
        <v>-89.719489999999993</v>
      </c>
      <c r="R26" s="27">
        <f t="shared" si="8"/>
        <v>-86.986671000000001</v>
      </c>
      <c r="S26" s="38"/>
      <c r="T26" s="27">
        <f t="shared" si="9"/>
        <v>57</v>
      </c>
      <c r="U26" s="27">
        <f t="shared" si="10"/>
        <v>-85.792396999999994</v>
      </c>
      <c r="V26" s="27">
        <f t="shared" si="11"/>
        <v>-85.323311000000004</v>
      </c>
    </row>
    <row r="27" spans="2:22" x14ac:dyDescent="0.25">
      <c r="B27">
        <v>32625000000</v>
      </c>
      <c r="C27">
        <v>-40.521552999999997</v>
      </c>
      <c r="E27">
        <v>32625000000</v>
      </c>
      <c r="F27">
        <v>-40.371532000000002</v>
      </c>
      <c r="H27" s="27">
        <f t="shared" si="0"/>
        <v>46.5</v>
      </c>
      <c r="I27" s="27">
        <f t="shared" si="1"/>
        <v>-52.603141999999998</v>
      </c>
      <c r="J27" s="27">
        <f t="shared" si="2"/>
        <v>-36.879772000000003</v>
      </c>
      <c r="L27" s="27">
        <f t="shared" si="3"/>
        <v>55.5</v>
      </c>
      <c r="M27" s="27">
        <f t="shared" si="4"/>
        <v>-37.750473</v>
      </c>
      <c r="N27" s="27">
        <f t="shared" si="5"/>
        <v>-49.450470000000003</v>
      </c>
      <c r="P27" s="47">
        <f t="shared" si="6"/>
        <v>57</v>
      </c>
      <c r="Q27" s="27">
        <f t="shared" si="7"/>
        <v>-93.392989999999998</v>
      </c>
      <c r="R27" s="27">
        <f t="shared" si="8"/>
        <v>-86.865395000000007</v>
      </c>
      <c r="S27" s="38"/>
      <c r="T27" s="27">
        <f t="shared" si="9"/>
        <v>57</v>
      </c>
      <c r="U27" s="27">
        <f t="shared" si="10"/>
        <v>-87.334655999999995</v>
      </c>
      <c r="V27" s="27">
        <f t="shared" si="11"/>
        <v>-87.350425999999999</v>
      </c>
    </row>
    <row r="28" spans="2:22" x14ac:dyDescent="0.25">
      <c r="B28">
        <v>33437500000</v>
      </c>
      <c r="C28">
        <v>-36.589461999999997</v>
      </c>
      <c r="E28">
        <v>33437500000</v>
      </c>
      <c r="F28">
        <v>-39.053916999999998</v>
      </c>
      <c r="H28" s="27">
        <f t="shared" si="0"/>
        <v>46.9375</v>
      </c>
      <c r="I28" s="27">
        <f t="shared" si="1"/>
        <v>-52.088963</v>
      </c>
      <c r="J28" s="27">
        <f t="shared" si="2"/>
        <v>-35.300716000000001</v>
      </c>
      <c r="L28" s="27">
        <f t="shared" si="3"/>
        <v>55.5625</v>
      </c>
      <c r="M28" s="27">
        <f t="shared" si="4"/>
        <v>-38.008293000000002</v>
      </c>
      <c r="N28" s="27">
        <f t="shared" si="5"/>
        <v>-49.099612999999998</v>
      </c>
      <c r="P28" s="47">
        <f t="shared" si="6"/>
        <v>57</v>
      </c>
      <c r="Q28" s="27">
        <f t="shared" si="7"/>
        <v>-93.858269000000007</v>
      </c>
      <c r="R28" s="27">
        <f t="shared" si="8"/>
        <v>-87.085052000000005</v>
      </c>
      <c r="S28" s="38"/>
      <c r="T28" s="27">
        <f t="shared" si="9"/>
        <v>57</v>
      </c>
      <c r="U28" s="27">
        <f t="shared" si="10"/>
        <v>-89.404342999999997</v>
      </c>
      <c r="V28" s="27">
        <f t="shared" si="11"/>
        <v>-87.863106000000002</v>
      </c>
    </row>
    <row r="29" spans="2:22" x14ac:dyDescent="0.25">
      <c r="B29">
        <v>34250000000</v>
      </c>
      <c r="C29">
        <v>-34.007187000000002</v>
      </c>
      <c r="E29">
        <v>34250000000</v>
      </c>
      <c r="F29">
        <v>-39.459601999999997</v>
      </c>
      <c r="H29" s="27">
        <f t="shared" si="0"/>
        <v>47.375</v>
      </c>
      <c r="I29" s="27">
        <f t="shared" si="1"/>
        <v>-51.372188999999999</v>
      </c>
      <c r="J29" s="27">
        <f t="shared" si="2"/>
        <v>-34.92371</v>
      </c>
      <c r="L29" s="27">
        <f t="shared" si="3"/>
        <v>55.625</v>
      </c>
      <c r="M29" s="27">
        <f t="shared" si="4"/>
        <v>-37.897381000000003</v>
      </c>
      <c r="N29" s="27">
        <f t="shared" si="5"/>
        <v>-48.778454000000004</v>
      </c>
      <c r="P29" s="47">
        <f t="shared" si="6"/>
        <v>57</v>
      </c>
      <c r="Q29" s="27">
        <f t="shared" si="7"/>
        <v>-94.437714</v>
      </c>
      <c r="R29" s="27">
        <f t="shared" si="8"/>
        <v>-88.008308</v>
      </c>
      <c r="S29" s="38"/>
      <c r="T29" s="27">
        <f t="shared" si="9"/>
        <v>57</v>
      </c>
      <c r="U29" s="27">
        <f t="shared" si="10"/>
        <v>-89.959961000000007</v>
      </c>
      <c r="V29" s="27">
        <f t="shared" si="11"/>
        <v>-86.777191000000002</v>
      </c>
    </row>
    <row r="30" spans="2:22" x14ac:dyDescent="0.25">
      <c r="B30">
        <v>35062500000</v>
      </c>
      <c r="C30">
        <v>-31.835550000000001</v>
      </c>
      <c r="E30">
        <v>35062500000</v>
      </c>
      <c r="F30">
        <v>-41.253304</v>
      </c>
      <c r="H30" s="27">
        <f t="shared" si="0"/>
        <v>47.8125</v>
      </c>
      <c r="I30" s="27">
        <f t="shared" si="1"/>
        <v>-50.735782999999998</v>
      </c>
      <c r="J30" s="27">
        <f t="shared" si="2"/>
        <v>-35.883144000000001</v>
      </c>
      <c r="L30" s="27">
        <f t="shared" si="3"/>
        <v>55.6875</v>
      </c>
      <c r="M30" s="27">
        <f t="shared" si="4"/>
        <v>-37.475211999999999</v>
      </c>
      <c r="N30" s="27">
        <f t="shared" si="5"/>
        <v>-48.529449</v>
      </c>
      <c r="P30" s="47">
        <f t="shared" si="6"/>
        <v>57</v>
      </c>
      <c r="Q30" s="27">
        <f t="shared" si="7"/>
        <v>-90.284156999999993</v>
      </c>
      <c r="R30" s="27">
        <f t="shared" si="8"/>
        <v>-87.262550000000005</v>
      </c>
      <c r="S30" s="38"/>
      <c r="T30" s="27">
        <f t="shared" si="9"/>
        <v>57</v>
      </c>
      <c r="U30" s="27">
        <f t="shared" si="10"/>
        <v>-88.371421999999995</v>
      </c>
      <c r="V30" s="27">
        <f t="shared" si="11"/>
        <v>-85.828209000000001</v>
      </c>
    </row>
    <row r="31" spans="2:22" x14ac:dyDescent="0.25">
      <c r="B31">
        <v>35875000000</v>
      </c>
      <c r="C31">
        <v>-29.804932000000001</v>
      </c>
      <c r="E31">
        <v>35875000000</v>
      </c>
      <c r="F31">
        <v>-43.039195999999997</v>
      </c>
      <c r="H31" s="27">
        <f t="shared" si="0"/>
        <v>48.25</v>
      </c>
      <c r="I31" s="27">
        <f t="shared" si="1"/>
        <v>-49.856952999999997</v>
      </c>
      <c r="J31" s="27">
        <f t="shared" si="2"/>
        <v>-36.854945999999998</v>
      </c>
      <c r="L31" s="27">
        <f t="shared" si="3"/>
        <v>55.75</v>
      </c>
      <c r="M31" s="27">
        <f t="shared" si="4"/>
        <v>-37.022540999999997</v>
      </c>
      <c r="N31" s="27">
        <f t="shared" si="5"/>
        <v>-48.546393999999999</v>
      </c>
      <c r="P31" s="47">
        <f t="shared" si="6"/>
        <v>57</v>
      </c>
      <c r="Q31" s="27">
        <f t="shared" si="7"/>
        <v>-89.179062000000002</v>
      </c>
      <c r="R31" s="27">
        <f t="shared" si="8"/>
        <v>-85.789703000000003</v>
      </c>
      <c r="S31" s="38"/>
      <c r="T31" s="27">
        <f t="shared" si="9"/>
        <v>57</v>
      </c>
      <c r="U31" s="27">
        <f t="shared" si="10"/>
        <v>-90.828063999999998</v>
      </c>
      <c r="V31" s="27">
        <f t="shared" si="11"/>
        <v>-84.196510000000004</v>
      </c>
    </row>
    <row r="32" spans="2:22" x14ac:dyDescent="0.25">
      <c r="B32">
        <v>36687500000</v>
      </c>
      <c r="C32">
        <v>-28.140726000000001</v>
      </c>
      <c r="E32">
        <v>36687500000</v>
      </c>
      <c r="F32">
        <v>-43.527678999999999</v>
      </c>
      <c r="H32" s="27">
        <f t="shared" si="0"/>
        <v>48.6875</v>
      </c>
      <c r="I32" s="27">
        <f t="shared" si="1"/>
        <v>-49.239151</v>
      </c>
      <c r="J32" s="27">
        <f t="shared" si="2"/>
        <v>-36.169155000000003</v>
      </c>
      <c r="L32" s="27">
        <f t="shared" si="3"/>
        <v>55.8125</v>
      </c>
      <c r="M32" s="27">
        <f t="shared" si="4"/>
        <v>-36.797184000000001</v>
      </c>
      <c r="N32" s="27">
        <f t="shared" si="5"/>
        <v>-48.635264999999997</v>
      </c>
      <c r="P32" s="47">
        <f t="shared" si="6"/>
        <v>57</v>
      </c>
      <c r="Q32" s="27">
        <f t="shared" si="7"/>
        <v>-90.114525</v>
      </c>
      <c r="R32" s="27">
        <f t="shared" si="8"/>
        <v>-85.033744999999996</v>
      </c>
      <c r="S32" s="38"/>
      <c r="T32" s="27">
        <f t="shared" si="9"/>
        <v>57</v>
      </c>
      <c r="U32" s="27">
        <f t="shared" si="10"/>
        <v>-91.048293999999999</v>
      </c>
      <c r="V32" s="27">
        <f t="shared" si="11"/>
        <v>-89.936820999999995</v>
      </c>
    </row>
    <row r="33" spans="2:22" x14ac:dyDescent="0.25">
      <c r="B33">
        <v>37500000000</v>
      </c>
      <c r="C33">
        <v>-27.262671000000001</v>
      </c>
      <c r="E33">
        <v>37500000000</v>
      </c>
      <c r="F33">
        <v>-42.657210999999997</v>
      </c>
      <c r="H33" s="27">
        <f t="shared" si="0"/>
        <v>49.125</v>
      </c>
      <c r="I33" s="27">
        <f t="shared" si="1"/>
        <v>-48.617153000000002</v>
      </c>
      <c r="J33" s="27">
        <f t="shared" si="2"/>
        <v>-35.18676</v>
      </c>
      <c r="L33" s="27">
        <f t="shared" si="3"/>
        <v>55.875</v>
      </c>
      <c r="M33" s="27">
        <f t="shared" si="4"/>
        <v>-36.608288000000002</v>
      </c>
      <c r="N33" s="27">
        <f t="shared" si="5"/>
        <v>-48.531886999999998</v>
      </c>
      <c r="P33" s="47">
        <f t="shared" si="6"/>
        <v>57</v>
      </c>
      <c r="Q33" s="27">
        <f t="shared" si="7"/>
        <v>-90.602097000000001</v>
      </c>
      <c r="R33" s="27">
        <f t="shared" si="8"/>
        <v>-86.281814999999995</v>
      </c>
      <c r="S33" s="38"/>
      <c r="T33" s="27">
        <f t="shared" si="9"/>
        <v>57</v>
      </c>
      <c r="U33" s="27">
        <f t="shared" si="10"/>
        <v>-90.748322000000002</v>
      </c>
      <c r="V33" s="27">
        <f t="shared" si="11"/>
        <v>-90.418755000000004</v>
      </c>
    </row>
    <row r="34" spans="2:22" x14ac:dyDescent="0.25">
      <c r="B34">
        <v>38312500000</v>
      </c>
      <c r="C34">
        <v>-27.239065</v>
      </c>
      <c r="E34">
        <v>38312500000</v>
      </c>
      <c r="F34">
        <v>-42.422676000000003</v>
      </c>
      <c r="H34" s="27">
        <f t="shared" si="0"/>
        <v>49.5625</v>
      </c>
      <c r="I34" s="27">
        <f t="shared" si="1"/>
        <v>-48.210217</v>
      </c>
      <c r="J34" s="27">
        <f t="shared" si="2"/>
        <v>-35.249122999999997</v>
      </c>
      <c r="L34" s="27">
        <f t="shared" si="3"/>
        <v>55.9375</v>
      </c>
      <c r="M34" s="27">
        <f t="shared" si="4"/>
        <v>-36.453201</v>
      </c>
      <c r="N34" s="27">
        <f t="shared" si="5"/>
        <v>-48.479168000000001</v>
      </c>
      <c r="P34" s="47">
        <f t="shared" si="6"/>
        <v>57</v>
      </c>
      <c r="Q34" s="27">
        <f t="shared" si="7"/>
        <v>-91.625716999999995</v>
      </c>
      <c r="R34" s="27">
        <f t="shared" si="8"/>
        <v>-86.658812999999995</v>
      </c>
      <c r="S34" s="38"/>
      <c r="T34" s="27">
        <f t="shared" si="9"/>
        <v>57</v>
      </c>
      <c r="U34" s="27">
        <f t="shared" si="10"/>
        <v>-90.088310000000007</v>
      </c>
      <c r="V34" s="27">
        <f t="shared" si="11"/>
        <v>-94.582663999999994</v>
      </c>
    </row>
    <row r="35" spans="2:22" x14ac:dyDescent="0.25">
      <c r="B35">
        <v>39125000000</v>
      </c>
      <c r="C35">
        <v>-27.764357</v>
      </c>
      <c r="E35">
        <v>39125000000</v>
      </c>
      <c r="F35">
        <v>-42.468936999999997</v>
      </c>
      <c r="H35" s="27">
        <f t="shared" ref="H35:H51" si="12">B95/1000000000</f>
        <v>50</v>
      </c>
      <c r="I35" s="27">
        <f t="shared" ref="I35:I51" si="13">C95</f>
        <v>-47.740943999999999</v>
      </c>
      <c r="J35" s="27">
        <f t="shared" ref="J35:J51" si="14">F95</f>
        <v>-35.718955999999999</v>
      </c>
      <c r="L35" s="27">
        <f t="shared" ref="L35:L51" si="15">B149/1000000000</f>
        <v>56</v>
      </c>
      <c r="M35" s="27">
        <f t="shared" ref="M35:M51" si="16">C149</f>
        <v>-36.561259999999997</v>
      </c>
      <c r="N35" s="27">
        <f t="shared" ref="N35:N51" si="17">F149</f>
        <v>-48.663733999999998</v>
      </c>
      <c r="P35" s="47">
        <f t="shared" ref="P35:P51" si="18">B203/1000000000</f>
        <v>57</v>
      </c>
      <c r="Q35" s="27">
        <f t="shared" ref="Q35:Q51" si="19">C203</f>
        <v>-91.969086000000004</v>
      </c>
      <c r="R35" s="27">
        <f t="shared" ref="R35:R51" si="20">F203</f>
        <v>-86.188377000000003</v>
      </c>
      <c r="S35" s="38"/>
      <c r="T35" s="27">
        <f t="shared" ref="T35:T51" si="21">B257/1000000000</f>
        <v>57</v>
      </c>
      <c r="U35" s="27">
        <f t="shared" ref="U35:U51" si="22">C257</f>
        <v>-91.316513</v>
      </c>
      <c r="V35" s="27">
        <f t="shared" ref="V35:V51" si="23">F257</f>
        <v>-89.850548000000003</v>
      </c>
    </row>
    <row r="36" spans="2:22" x14ac:dyDescent="0.25">
      <c r="B36">
        <v>39937500000</v>
      </c>
      <c r="C36">
        <v>-28.387573</v>
      </c>
      <c r="E36">
        <v>39937500000</v>
      </c>
      <c r="F36">
        <v>-42.472794</v>
      </c>
      <c r="H36" s="27">
        <f t="shared" si="12"/>
        <v>50.4375</v>
      </c>
      <c r="I36" s="27">
        <f t="shared" si="13"/>
        <v>-47.258633000000003</v>
      </c>
      <c r="J36" s="27">
        <f t="shared" si="14"/>
        <v>-36.121468</v>
      </c>
      <c r="L36" s="27">
        <f t="shared" si="15"/>
        <v>56.0625</v>
      </c>
      <c r="M36" s="27">
        <f t="shared" si="16"/>
        <v>-36.518329999999999</v>
      </c>
      <c r="N36" s="27">
        <f t="shared" si="17"/>
        <v>-48.922504000000004</v>
      </c>
      <c r="P36" s="47">
        <f t="shared" si="18"/>
        <v>57</v>
      </c>
      <c r="Q36" s="27">
        <f t="shared" si="19"/>
        <v>-92.300315999999995</v>
      </c>
      <c r="R36" s="27">
        <f t="shared" si="20"/>
        <v>-85.356026</v>
      </c>
      <c r="S36" s="38"/>
      <c r="T36" s="27">
        <f t="shared" si="21"/>
        <v>57</v>
      </c>
      <c r="U36" s="27">
        <f t="shared" si="22"/>
        <v>-91.584648000000001</v>
      </c>
      <c r="V36" s="27">
        <f t="shared" si="23"/>
        <v>-90.524376000000004</v>
      </c>
    </row>
    <row r="37" spans="2:22" x14ac:dyDescent="0.25">
      <c r="B37">
        <v>40750000000</v>
      </c>
      <c r="C37">
        <v>-28.155757999999999</v>
      </c>
      <c r="E37">
        <v>40750000000</v>
      </c>
      <c r="F37">
        <v>-41.310893999999998</v>
      </c>
      <c r="H37" s="27">
        <f t="shared" si="12"/>
        <v>50.875</v>
      </c>
      <c r="I37" s="27">
        <f t="shared" si="13"/>
        <v>-46.549411999999997</v>
      </c>
      <c r="J37" s="27">
        <f t="shared" si="14"/>
        <v>-35.946095</v>
      </c>
      <c r="L37" s="27">
        <f t="shared" si="15"/>
        <v>56.125</v>
      </c>
      <c r="M37" s="27">
        <f t="shared" si="16"/>
        <v>-36.389457999999998</v>
      </c>
      <c r="N37" s="27">
        <f t="shared" si="17"/>
        <v>-49.051380000000002</v>
      </c>
      <c r="P37" s="47">
        <f t="shared" si="18"/>
        <v>57</v>
      </c>
      <c r="Q37" s="27">
        <f t="shared" si="19"/>
        <v>-91.808188999999999</v>
      </c>
      <c r="R37" s="27">
        <f t="shared" si="20"/>
        <v>-85.671524000000005</v>
      </c>
      <c r="S37" s="38"/>
      <c r="T37" s="27">
        <f t="shared" si="21"/>
        <v>57</v>
      </c>
      <c r="U37" s="27">
        <f t="shared" si="22"/>
        <v>-88.401886000000005</v>
      </c>
      <c r="V37" s="27">
        <f t="shared" si="23"/>
        <v>-92.071326999999997</v>
      </c>
    </row>
    <row r="38" spans="2:22" x14ac:dyDescent="0.25">
      <c r="B38">
        <v>41562500000</v>
      </c>
      <c r="C38">
        <v>-27.503955999999999</v>
      </c>
      <c r="E38">
        <v>41562500000</v>
      </c>
      <c r="F38">
        <v>-39.351199999999999</v>
      </c>
      <c r="H38" s="27">
        <f t="shared" si="12"/>
        <v>51.3125</v>
      </c>
      <c r="I38" s="27">
        <f t="shared" si="13"/>
        <v>-45.930472999999999</v>
      </c>
      <c r="J38" s="27">
        <f t="shared" si="14"/>
        <v>-36.635368</v>
      </c>
      <c r="L38" s="27">
        <f t="shared" si="15"/>
        <v>56.1875</v>
      </c>
      <c r="M38" s="27">
        <f t="shared" si="16"/>
        <v>-36.082839999999997</v>
      </c>
      <c r="N38" s="27">
        <f t="shared" si="17"/>
        <v>-49.063071999999998</v>
      </c>
      <c r="P38" s="47">
        <f t="shared" si="18"/>
        <v>57</v>
      </c>
      <c r="Q38" s="27">
        <f t="shared" si="19"/>
        <v>-89.001305000000002</v>
      </c>
      <c r="R38" s="27">
        <f t="shared" si="20"/>
        <v>-85.768981999999994</v>
      </c>
      <c r="S38" s="38"/>
      <c r="T38" s="27">
        <f t="shared" si="21"/>
        <v>57</v>
      </c>
      <c r="U38" s="27">
        <f t="shared" si="22"/>
        <v>-93.285362000000006</v>
      </c>
      <c r="V38" s="27">
        <f t="shared" si="23"/>
        <v>-90.996848999999997</v>
      </c>
    </row>
    <row r="39" spans="2:22" x14ac:dyDescent="0.25">
      <c r="B39">
        <v>42375000000</v>
      </c>
      <c r="C39">
        <v>-26.710211000000001</v>
      </c>
      <c r="E39">
        <v>42375000000</v>
      </c>
      <c r="F39">
        <v>-37.817233999999999</v>
      </c>
      <c r="H39" s="27">
        <f t="shared" si="12"/>
        <v>51.75</v>
      </c>
      <c r="I39" s="27">
        <f t="shared" si="13"/>
        <v>-45.799156000000004</v>
      </c>
      <c r="J39" s="27">
        <f t="shared" si="14"/>
        <v>-38.693778999999999</v>
      </c>
      <c r="L39" s="27">
        <f t="shared" si="15"/>
        <v>56.25</v>
      </c>
      <c r="M39" s="27">
        <f t="shared" si="16"/>
        <v>-36.109622999999999</v>
      </c>
      <c r="N39" s="27">
        <f t="shared" si="17"/>
        <v>-49.184330000000003</v>
      </c>
      <c r="P39" s="47">
        <f t="shared" si="18"/>
        <v>57</v>
      </c>
      <c r="Q39" s="27">
        <f t="shared" si="19"/>
        <v>-87.362808000000001</v>
      </c>
      <c r="R39" s="27">
        <f t="shared" si="20"/>
        <v>-85.923523000000003</v>
      </c>
      <c r="S39" s="38"/>
      <c r="T39" s="27">
        <f t="shared" si="21"/>
        <v>57</v>
      </c>
      <c r="U39" s="27">
        <f t="shared" si="22"/>
        <v>-94.220557999999997</v>
      </c>
      <c r="V39" s="27">
        <f t="shared" si="23"/>
        <v>-89.500480999999994</v>
      </c>
    </row>
    <row r="40" spans="2:22" x14ac:dyDescent="0.25">
      <c r="B40">
        <v>43187500000</v>
      </c>
      <c r="C40">
        <v>-26.084168999999999</v>
      </c>
      <c r="E40">
        <v>43187500000</v>
      </c>
      <c r="F40">
        <v>-36.875793000000002</v>
      </c>
      <c r="H40" s="27">
        <f t="shared" si="12"/>
        <v>52.1875</v>
      </c>
      <c r="I40" s="27">
        <f t="shared" si="13"/>
        <v>-45.632331999999998</v>
      </c>
      <c r="J40" s="27">
        <f t="shared" si="14"/>
        <v>-41.329453000000001</v>
      </c>
      <c r="L40" s="27">
        <f t="shared" si="15"/>
        <v>56.3125</v>
      </c>
      <c r="M40" s="27">
        <f t="shared" si="16"/>
        <v>-36.348838999999998</v>
      </c>
      <c r="N40" s="27">
        <f t="shared" si="17"/>
        <v>-49.356288999999997</v>
      </c>
      <c r="P40" s="47">
        <f t="shared" si="18"/>
        <v>57</v>
      </c>
      <c r="Q40" s="27">
        <f t="shared" si="19"/>
        <v>-87.633651999999998</v>
      </c>
      <c r="R40" s="27">
        <f t="shared" si="20"/>
        <v>-85.419342</v>
      </c>
      <c r="S40" s="38"/>
      <c r="T40" s="27">
        <f t="shared" si="21"/>
        <v>57</v>
      </c>
      <c r="U40" s="27">
        <f t="shared" si="22"/>
        <v>-93.766578999999993</v>
      </c>
      <c r="V40" s="27">
        <f t="shared" si="23"/>
        <v>-86.007896000000002</v>
      </c>
    </row>
    <row r="41" spans="2:22" x14ac:dyDescent="0.25">
      <c r="B41">
        <v>44000000000</v>
      </c>
      <c r="C41">
        <v>-25.278117999999999</v>
      </c>
      <c r="E41">
        <v>44000000000</v>
      </c>
      <c r="F41">
        <v>-36.368178999999998</v>
      </c>
      <c r="H41" s="27">
        <f t="shared" si="12"/>
        <v>52.625</v>
      </c>
      <c r="I41" s="27">
        <f t="shared" si="13"/>
        <v>-45.243549000000002</v>
      </c>
      <c r="J41" s="27">
        <f t="shared" si="14"/>
        <v>-43.544857</v>
      </c>
      <c r="L41" s="27">
        <f t="shared" si="15"/>
        <v>56.375</v>
      </c>
      <c r="M41" s="27">
        <f t="shared" si="16"/>
        <v>-36.699699000000003</v>
      </c>
      <c r="N41" s="27">
        <f t="shared" si="17"/>
        <v>-49.628677000000003</v>
      </c>
      <c r="P41" s="47">
        <f t="shared" si="18"/>
        <v>57</v>
      </c>
      <c r="Q41" s="27">
        <f t="shared" si="19"/>
        <v>-98.639336</v>
      </c>
      <c r="R41" s="27">
        <f t="shared" si="20"/>
        <v>-85.440680999999998</v>
      </c>
      <c r="S41" s="38"/>
      <c r="T41" s="27">
        <f t="shared" si="21"/>
        <v>57</v>
      </c>
      <c r="U41" s="27">
        <f t="shared" si="22"/>
        <v>-89.236114999999998</v>
      </c>
      <c r="V41" s="27">
        <f t="shared" si="23"/>
        <v>-90.386573999999996</v>
      </c>
    </row>
    <row r="42" spans="2:22" x14ac:dyDescent="0.25">
      <c r="B42">
        <v>44812500000</v>
      </c>
      <c r="C42">
        <v>-24.127241000000001</v>
      </c>
      <c r="E42">
        <v>44812500000</v>
      </c>
      <c r="F42">
        <v>-35.324115999999997</v>
      </c>
      <c r="H42" s="27">
        <f t="shared" si="12"/>
        <v>53.0625</v>
      </c>
      <c r="I42" s="27">
        <f t="shared" si="13"/>
        <v>-44.585056000000002</v>
      </c>
      <c r="J42" s="27">
        <f t="shared" si="14"/>
        <v>-44.126376999999998</v>
      </c>
      <c r="L42" s="27">
        <f t="shared" si="15"/>
        <v>56.4375</v>
      </c>
      <c r="M42" s="27">
        <f t="shared" si="16"/>
        <v>-36.856552000000001</v>
      </c>
      <c r="N42" s="27">
        <f t="shared" si="17"/>
        <v>-49.683647000000001</v>
      </c>
      <c r="P42" s="47">
        <f t="shared" si="18"/>
        <v>57</v>
      </c>
      <c r="Q42" s="27">
        <f t="shared" si="19"/>
        <v>-99.764458000000005</v>
      </c>
      <c r="R42" s="27">
        <f t="shared" si="20"/>
        <v>-86.002433999999994</v>
      </c>
      <c r="S42" s="38"/>
      <c r="T42" s="27">
        <f t="shared" si="21"/>
        <v>57</v>
      </c>
      <c r="U42" s="27">
        <f t="shared" si="22"/>
        <v>-88.649918</v>
      </c>
      <c r="V42" s="27">
        <f t="shared" si="23"/>
        <v>-92.041847000000004</v>
      </c>
    </row>
    <row r="43" spans="2:22" x14ac:dyDescent="0.25">
      <c r="B43">
        <v>45625000000</v>
      </c>
      <c r="C43">
        <v>-23.166767</v>
      </c>
      <c r="E43">
        <v>45625000000</v>
      </c>
      <c r="F43">
        <v>-34.765514000000003</v>
      </c>
      <c r="H43" s="27">
        <f t="shared" si="12"/>
        <v>53.5</v>
      </c>
      <c r="I43" s="27">
        <f t="shared" si="13"/>
        <v>-44.208176000000002</v>
      </c>
      <c r="J43" s="27">
        <f t="shared" si="14"/>
        <v>-44.206223000000001</v>
      </c>
      <c r="L43" s="27">
        <f t="shared" si="15"/>
        <v>56.5</v>
      </c>
      <c r="M43" s="27">
        <f t="shared" si="16"/>
        <v>-36.672255999999997</v>
      </c>
      <c r="N43" s="27">
        <f t="shared" si="17"/>
        <v>-49.598399999999998</v>
      </c>
      <c r="P43" s="47">
        <f t="shared" si="18"/>
        <v>57</v>
      </c>
      <c r="Q43" s="27">
        <f t="shared" si="19"/>
        <v>-98.517707999999999</v>
      </c>
      <c r="R43" s="27">
        <f t="shared" si="20"/>
        <v>-86.228797999999998</v>
      </c>
      <c r="S43" s="38"/>
      <c r="T43" s="27">
        <f t="shared" si="21"/>
        <v>57</v>
      </c>
      <c r="U43" s="27">
        <f t="shared" si="22"/>
        <v>-92.525588999999997</v>
      </c>
      <c r="V43" s="27">
        <f t="shared" si="23"/>
        <v>-90.605048999999994</v>
      </c>
    </row>
    <row r="44" spans="2:22" x14ac:dyDescent="0.25">
      <c r="B44">
        <v>46437500000</v>
      </c>
      <c r="C44">
        <v>-22.376234</v>
      </c>
      <c r="E44">
        <v>46437500000</v>
      </c>
      <c r="F44">
        <v>-34.318595999999999</v>
      </c>
      <c r="H44" s="27">
        <f t="shared" si="12"/>
        <v>53.9375</v>
      </c>
      <c r="I44" s="27">
        <f t="shared" si="13"/>
        <v>-43.641029000000003</v>
      </c>
      <c r="J44" s="27">
        <f t="shared" si="14"/>
        <v>-44.004013</v>
      </c>
      <c r="L44" s="27">
        <f t="shared" si="15"/>
        <v>56.5625</v>
      </c>
      <c r="M44" s="27">
        <f t="shared" si="16"/>
        <v>-36.279719999999998</v>
      </c>
      <c r="N44" s="27">
        <f t="shared" si="17"/>
        <v>-49.493884999999999</v>
      </c>
      <c r="P44" s="47">
        <f t="shared" si="18"/>
        <v>57</v>
      </c>
      <c r="Q44" s="27">
        <f t="shared" si="19"/>
        <v>-87.346214000000003</v>
      </c>
      <c r="R44" s="27">
        <f t="shared" si="20"/>
        <v>-86.915801999999999</v>
      </c>
      <c r="S44" s="38"/>
      <c r="T44" s="27">
        <f t="shared" si="21"/>
        <v>57</v>
      </c>
      <c r="U44" s="27">
        <f t="shared" si="22"/>
        <v>-89.317695999999998</v>
      </c>
      <c r="V44" s="27">
        <f t="shared" si="23"/>
        <v>-85.644524000000004</v>
      </c>
    </row>
    <row r="45" spans="2:22" x14ac:dyDescent="0.25">
      <c r="B45">
        <v>47250000000</v>
      </c>
      <c r="C45">
        <v>-21.590475000000001</v>
      </c>
      <c r="E45">
        <v>47250000000</v>
      </c>
      <c r="F45">
        <v>-34.412762000000001</v>
      </c>
      <c r="H45" s="27">
        <f t="shared" si="12"/>
        <v>54.375</v>
      </c>
      <c r="I45" s="27">
        <f t="shared" si="13"/>
        <v>-43.501418999999999</v>
      </c>
      <c r="J45" s="27">
        <f t="shared" si="14"/>
        <v>-44.335659</v>
      </c>
      <c r="L45" s="27">
        <f t="shared" si="15"/>
        <v>56.625</v>
      </c>
      <c r="M45" s="27">
        <f t="shared" si="16"/>
        <v>-36.168148000000002</v>
      </c>
      <c r="N45" s="27">
        <f t="shared" si="17"/>
        <v>-49.858455999999997</v>
      </c>
      <c r="P45" s="47">
        <f t="shared" si="18"/>
        <v>57</v>
      </c>
      <c r="Q45" s="27">
        <f t="shared" si="19"/>
        <v>-89.073051000000007</v>
      </c>
      <c r="R45" s="27">
        <f t="shared" si="20"/>
        <v>-86.191376000000005</v>
      </c>
      <c r="S45" s="38"/>
      <c r="T45" s="27">
        <f t="shared" si="21"/>
        <v>57</v>
      </c>
      <c r="U45" s="27">
        <f t="shared" si="22"/>
        <v>-90.512466000000003</v>
      </c>
      <c r="V45" s="27">
        <f t="shared" si="23"/>
        <v>-89.990371999999994</v>
      </c>
    </row>
    <row r="46" spans="2:22" x14ac:dyDescent="0.25">
      <c r="B46">
        <v>48062500000</v>
      </c>
      <c r="C46">
        <v>-20.882007999999999</v>
      </c>
      <c r="E46">
        <v>48062500000</v>
      </c>
      <c r="F46">
        <v>-35.100281000000003</v>
      </c>
      <c r="H46" s="27">
        <f t="shared" si="12"/>
        <v>54.8125</v>
      </c>
      <c r="I46" s="27">
        <f t="shared" si="13"/>
        <v>-43.590679000000002</v>
      </c>
      <c r="J46" s="27">
        <f t="shared" si="14"/>
        <v>-43.915123000000001</v>
      </c>
      <c r="L46" s="27">
        <f t="shared" si="15"/>
        <v>56.6875</v>
      </c>
      <c r="M46" s="27">
        <f t="shared" si="16"/>
        <v>-36.498615000000001</v>
      </c>
      <c r="N46" s="27">
        <f t="shared" si="17"/>
        <v>-50.218983000000001</v>
      </c>
      <c r="P46" s="47">
        <f t="shared" si="18"/>
        <v>57</v>
      </c>
      <c r="Q46" s="27">
        <f t="shared" si="19"/>
        <v>-92.549507000000006</v>
      </c>
      <c r="R46" s="27">
        <f t="shared" si="20"/>
        <v>-86.373992999999999</v>
      </c>
      <c r="S46" s="38"/>
      <c r="T46" s="27">
        <f t="shared" si="21"/>
        <v>57</v>
      </c>
      <c r="U46" s="27">
        <f t="shared" si="22"/>
        <v>-88.108765000000005</v>
      </c>
      <c r="V46" s="27">
        <f t="shared" si="23"/>
        <v>-94.652480999999995</v>
      </c>
    </row>
    <row r="47" spans="2:22" x14ac:dyDescent="0.25">
      <c r="B47">
        <v>48875000000</v>
      </c>
      <c r="C47">
        <v>-20.173919999999999</v>
      </c>
      <c r="E47">
        <v>48875000000</v>
      </c>
      <c r="F47">
        <v>-36.788077999999999</v>
      </c>
      <c r="H47" s="27">
        <f t="shared" si="12"/>
        <v>55.25</v>
      </c>
      <c r="I47" s="27">
        <f t="shared" si="13"/>
        <v>-43.919479000000003</v>
      </c>
      <c r="J47" s="27">
        <f t="shared" si="14"/>
        <v>-42.920380000000002</v>
      </c>
      <c r="L47" s="27">
        <f t="shared" si="15"/>
        <v>56.75</v>
      </c>
      <c r="M47" s="27">
        <f t="shared" si="16"/>
        <v>-36.827728</v>
      </c>
      <c r="N47" s="27">
        <f t="shared" si="17"/>
        <v>-50.400042999999997</v>
      </c>
      <c r="P47" s="47">
        <f t="shared" si="18"/>
        <v>57</v>
      </c>
      <c r="Q47" s="27">
        <f t="shared" si="19"/>
        <v>-99.055824000000001</v>
      </c>
      <c r="R47" s="27">
        <f t="shared" si="20"/>
        <v>-86.101401999999993</v>
      </c>
      <c r="S47" s="38"/>
      <c r="T47" s="27">
        <f t="shared" si="21"/>
        <v>57</v>
      </c>
      <c r="U47" s="27">
        <f t="shared" si="22"/>
        <v>-89.537414999999996</v>
      </c>
      <c r="V47" s="27">
        <f t="shared" si="23"/>
        <v>-94.617722000000001</v>
      </c>
    </row>
    <row r="48" spans="2:22" x14ac:dyDescent="0.25">
      <c r="B48">
        <v>49687500000</v>
      </c>
      <c r="C48">
        <v>-19.468240999999999</v>
      </c>
      <c r="E48">
        <v>49687500000</v>
      </c>
      <c r="F48">
        <v>-39.084595</v>
      </c>
      <c r="H48" s="27">
        <f t="shared" si="12"/>
        <v>55.6875</v>
      </c>
      <c r="I48" s="27">
        <f t="shared" si="13"/>
        <v>-44.038550999999998</v>
      </c>
      <c r="J48" s="27">
        <f t="shared" si="14"/>
        <v>-41.493290000000002</v>
      </c>
      <c r="L48" s="27">
        <f t="shared" si="15"/>
        <v>56.8125</v>
      </c>
      <c r="M48" s="27">
        <f t="shared" si="16"/>
        <v>-36.638336000000002</v>
      </c>
      <c r="N48" s="27">
        <f t="shared" si="17"/>
        <v>-49.876156000000002</v>
      </c>
      <c r="P48" s="47">
        <f t="shared" si="18"/>
        <v>57</v>
      </c>
      <c r="Q48" s="27">
        <f t="shared" si="19"/>
        <v>-96.273612999999997</v>
      </c>
      <c r="R48" s="27">
        <f t="shared" si="20"/>
        <v>-86.811935000000005</v>
      </c>
      <c r="S48" s="38"/>
      <c r="T48" s="27">
        <f t="shared" si="21"/>
        <v>57</v>
      </c>
      <c r="U48" s="27">
        <f t="shared" si="22"/>
        <v>-88.979270999999997</v>
      </c>
      <c r="V48" s="27">
        <f t="shared" si="23"/>
        <v>-90.403969000000004</v>
      </c>
    </row>
    <row r="49" spans="2:22" x14ac:dyDescent="0.25">
      <c r="B49">
        <v>50500000000</v>
      </c>
      <c r="C49">
        <v>-18.526928000000002</v>
      </c>
      <c r="E49">
        <v>50500000000</v>
      </c>
      <c r="F49">
        <v>-41.071266000000001</v>
      </c>
      <c r="H49" s="27">
        <f t="shared" si="12"/>
        <v>56.125</v>
      </c>
      <c r="I49" s="27">
        <f t="shared" si="13"/>
        <v>-44.325690999999999</v>
      </c>
      <c r="J49" s="27">
        <f t="shared" si="14"/>
        <v>-40.844302999999996</v>
      </c>
      <c r="L49" s="27">
        <f t="shared" si="15"/>
        <v>56.875</v>
      </c>
      <c r="M49" s="27">
        <f t="shared" si="16"/>
        <v>-36.136597000000002</v>
      </c>
      <c r="N49" s="27">
        <f t="shared" si="17"/>
        <v>-49.503529</v>
      </c>
      <c r="P49" s="47">
        <f t="shared" si="18"/>
        <v>57</v>
      </c>
      <c r="Q49" s="27">
        <f t="shared" si="19"/>
        <v>-95.010338000000004</v>
      </c>
      <c r="R49" s="27">
        <f t="shared" si="20"/>
        <v>-86.541031000000004</v>
      </c>
      <c r="S49" s="38"/>
      <c r="T49" s="27">
        <f t="shared" si="21"/>
        <v>57</v>
      </c>
      <c r="U49" s="27">
        <f t="shared" si="22"/>
        <v>-88.536147999999997</v>
      </c>
      <c r="V49" s="27">
        <f t="shared" si="23"/>
        <v>-88.334557000000004</v>
      </c>
    </row>
    <row r="50" spans="2:22" x14ac:dyDescent="0.25">
      <c r="B50">
        <v>51312500000</v>
      </c>
      <c r="C50">
        <v>-17.491737000000001</v>
      </c>
      <c r="E50">
        <v>51312500000</v>
      </c>
      <c r="F50">
        <v>-41.673034999999999</v>
      </c>
      <c r="H50" s="27">
        <f t="shared" si="12"/>
        <v>56.5625</v>
      </c>
      <c r="I50" s="27">
        <f t="shared" si="13"/>
        <v>-44.989502000000002</v>
      </c>
      <c r="J50" s="27">
        <f t="shared" si="14"/>
        <v>-41.183041000000003</v>
      </c>
      <c r="L50" s="27">
        <f t="shared" si="15"/>
        <v>56.9375</v>
      </c>
      <c r="M50" s="27">
        <f t="shared" si="16"/>
        <v>-35.949036</v>
      </c>
      <c r="N50" s="27">
        <f t="shared" si="17"/>
        <v>-49.485176000000003</v>
      </c>
      <c r="P50" s="47">
        <f t="shared" si="18"/>
        <v>57</v>
      </c>
      <c r="Q50" s="27">
        <f t="shared" si="19"/>
        <v>-87.566070999999994</v>
      </c>
      <c r="R50" s="27">
        <f t="shared" si="20"/>
        <v>-86.409889000000007</v>
      </c>
      <c r="S50" s="38"/>
      <c r="T50" s="27">
        <f t="shared" si="21"/>
        <v>57</v>
      </c>
      <c r="U50" s="27">
        <f t="shared" si="22"/>
        <v>-86.791945999999996</v>
      </c>
      <c r="V50" s="27">
        <f t="shared" si="23"/>
        <v>-87.291068999999993</v>
      </c>
    </row>
    <row r="51" spans="2:22" x14ac:dyDescent="0.25">
      <c r="B51">
        <v>52125000000</v>
      </c>
      <c r="C51">
        <v>-16.691016999999999</v>
      </c>
      <c r="E51">
        <v>52125000000</v>
      </c>
      <c r="F51">
        <v>-40.584778</v>
      </c>
      <c r="H51" s="27">
        <f t="shared" si="12"/>
        <v>57</v>
      </c>
      <c r="I51" s="27">
        <f t="shared" si="13"/>
        <v>-45.529449</v>
      </c>
      <c r="J51" s="27">
        <f t="shared" si="14"/>
        <v>-41.513106999999998</v>
      </c>
      <c r="L51" s="27">
        <f t="shared" si="15"/>
        <v>57</v>
      </c>
      <c r="M51" s="27">
        <f t="shared" si="16"/>
        <v>-36.042816000000002</v>
      </c>
      <c r="N51" s="27">
        <f t="shared" si="17"/>
        <v>-49.779105999999999</v>
      </c>
      <c r="P51" s="47">
        <f t="shared" si="18"/>
        <v>57</v>
      </c>
      <c r="Q51" s="27">
        <f t="shared" si="19"/>
        <v>-86.626694000000001</v>
      </c>
      <c r="R51" s="27">
        <f t="shared" si="20"/>
        <v>-86.270225999999994</v>
      </c>
      <c r="S51" s="38"/>
      <c r="T51" s="27">
        <f t="shared" si="21"/>
        <v>57</v>
      </c>
      <c r="U51" s="27">
        <f t="shared" si="22"/>
        <v>-84.935867000000002</v>
      </c>
      <c r="V51" s="27">
        <f t="shared" si="23"/>
        <v>-85.632926999999995</v>
      </c>
    </row>
    <row r="52" spans="2:22" x14ac:dyDescent="0.25">
      <c r="B52">
        <v>52937500000</v>
      </c>
      <c r="C52">
        <v>-16.751041000000001</v>
      </c>
      <c r="E52">
        <v>52937500000</v>
      </c>
      <c r="F52">
        <v>-40.555751999999998</v>
      </c>
    </row>
    <row r="53" spans="2:22" x14ac:dyDescent="0.25">
      <c r="B53">
        <v>53750000000</v>
      </c>
      <c r="C53">
        <v>-18.446342000000001</v>
      </c>
      <c r="E53">
        <v>53750000000</v>
      </c>
      <c r="F53">
        <v>-40.276138000000003</v>
      </c>
    </row>
    <row r="54" spans="2:22" x14ac:dyDescent="0.25">
      <c r="B54">
        <v>54562500000</v>
      </c>
      <c r="C54">
        <v>-20.665703000000001</v>
      </c>
      <c r="E54">
        <v>54562500000</v>
      </c>
      <c r="F54">
        <v>-40.779293000000003</v>
      </c>
    </row>
    <row r="55" spans="2:22" x14ac:dyDescent="0.25">
      <c r="B55">
        <v>55375000000</v>
      </c>
      <c r="C55">
        <v>-21.927697999999999</v>
      </c>
      <c r="E55">
        <v>55375000000</v>
      </c>
      <c r="F55">
        <v>-38.567822</v>
      </c>
    </row>
    <row r="56" spans="2:22" x14ac:dyDescent="0.25">
      <c r="B56">
        <v>56187500000</v>
      </c>
      <c r="C56">
        <v>-21.611622000000001</v>
      </c>
      <c r="E56">
        <v>56187500000</v>
      </c>
      <c r="F56">
        <v>-36.902327999999997</v>
      </c>
    </row>
    <row r="57" spans="2:22" x14ac:dyDescent="0.25">
      <c r="B57">
        <v>57000000000</v>
      </c>
      <c r="C57">
        <v>-20.820799000000001</v>
      </c>
      <c r="E57">
        <v>57000000000</v>
      </c>
      <c r="F57">
        <v>-35.164082000000001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23</v>
      </c>
      <c r="C62" t="s">
        <v>306</v>
      </c>
      <c r="E62" t="s">
        <v>23</v>
      </c>
      <c r="F62" t="s">
        <v>306</v>
      </c>
    </row>
    <row r="63" spans="2:22" x14ac:dyDescent="0.25">
      <c r="B63">
        <v>36000000000</v>
      </c>
      <c r="C63">
        <v>-64.782295000000005</v>
      </c>
      <c r="E63">
        <v>36000000000</v>
      </c>
      <c r="F63">
        <v>-49.337845000000002</v>
      </c>
    </row>
    <row r="64" spans="2:22" x14ac:dyDescent="0.25">
      <c r="B64">
        <v>36437500000</v>
      </c>
      <c r="C64">
        <v>-64.155968000000001</v>
      </c>
      <c r="E64">
        <v>36437500000</v>
      </c>
      <c r="F64">
        <v>-47.229218000000003</v>
      </c>
    </row>
    <row r="65" spans="2:6" x14ac:dyDescent="0.25">
      <c r="B65">
        <v>36875000000</v>
      </c>
      <c r="C65">
        <v>-63.029071999999999</v>
      </c>
      <c r="E65">
        <v>36875000000</v>
      </c>
      <c r="F65">
        <v>-44.799624999999999</v>
      </c>
    </row>
    <row r="66" spans="2:6" x14ac:dyDescent="0.25">
      <c r="B66">
        <v>37312500000</v>
      </c>
      <c r="C66">
        <v>-62.304789999999997</v>
      </c>
      <c r="E66">
        <v>37312500000</v>
      </c>
      <c r="F66">
        <v>-44.026890000000002</v>
      </c>
    </row>
    <row r="67" spans="2:6" x14ac:dyDescent="0.25">
      <c r="B67">
        <v>37750000000</v>
      </c>
      <c r="C67">
        <v>-61.103274999999996</v>
      </c>
      <c r="E67">
        <v>37750000000</v>
      </c>
      <c r="F67">
        <v>-44.385033</v>
      </c>
    </row>
    <row r="68" spans="2:6" x14ac:dyDescent="0.25">
      <c r="B68">
        <v>38187500000</v>
      </c>
      <c r="C68">
        <v>-60.091876999999997</v>
      </c>
      <c r="E68">
        <v>38187500000</v>
      </c>
      <c r="F68">
        <v>-45.046954999999997</v>
      </c>
    </row>
    <row r="69" spans="2:6" x14ac:dyDescent="0.25">
      <c r="B69">
        <v>38625000000</v>
      </c>
      <c r="C69">
        <v>-59.002037000000001</v>
      </c>
      <c r="E69">
        <v>38625000000</v>
      </c>
      <c r="F69">
        <v>-44.644599999999997</v>
      </c>
    </row>
    <row r="70" spans="2:6" x14ac:dyDescent="0.25">
      <c r="B70">
        <v>39062500000</v>
      </c>
      <c r="C70">
        <v>-58.276440000000001</v>
      </c>
      <c r="E70">
        <v>39062500000</v>
      </c>
      <c r="F70">
        <v>-43.010024999999999</v>
      </c>
    </row>
    <row r="71" spans="2:6" x14ac:dyDescent="0.25">
      <c r="B71">
        <v>39500000000</v>
      </c>
      <c r="C71">
        <v>-57.922519999999999</v>
      </c>
      <c r="E71">
        <v>39500000000</v>
      </c>
      <c r="F71">
        <v>-42.464354999999998</v>
      </c>
    </row>
    <row r="72" spans="2:6" x14ac:dyDescent="0.25">
      <c r="B72">
        <v>39937500000</v>
      </c>
      <c r="C72">
        <v>-57.857407000000002</v>
      </c>
      <c r="E72">
        <v>39937500000</v>
      </c>
      <c r="F72">
        <v>-42.983443999999999</v>
      </c>
    </row>
    <row r="73" spans="2:6" x14ac:dyDescent="0.25">
      <c r="B73">
        <v>40375000000</v>
      </c>
      <c r="C73">
        <v>-58.126052999999999</v>
      </c>
      <c r="E73">
        <v>40375000000</v>
      </c>
      <c r="F73">
        <v>-43.975864000000001</v>
      </c>
    </row>
    <row r="74" spans="2:6" x14ac:dyDescent="0.25">
      <c r="B74">
        <v>40812500000</v>
      </c>
      <c r="C74">
        <v>-58.562550000000002</v>
      </c>
      <c r="E74">
        <v>40812500000</v>
      </c>
      <c r="F74">
        <v>-43.301890999999998</v>
      </c>
    </row>
    <row r="75" spans="2:6" x14ac:dyDescent="0.25">
      <c r="B75">
        <v>41250000000</v>
      </c>
      <c r="C75">
        <v>-59.160815999999997</v>
      </c>
      <c r="E75">
        <v>41250000000</v>
      </c>
      <c r="F75">
        <v>-42.044468000000002</v>
      </c>
    </row>
    <row r="76" spans="2:6" x14ac:dyDescent="0.25">
      <c r="B76">
        <v>41687500000</v>
      </c>
      <c r="C76">
        <v>-59.255547</v>
      </c>
      <c r="E76">
        <v>41687500000</v>
      </c>
      <c r="F76">
        <v>-41.185757000000002</v>
      </c>
    </row>
    <row r="77" spans="2:6" x14ac:dyDescent="0.25">
      <c r="B77">
        <v>42125000000</v>
      </c>
      <c r="C77">
        <v>-58.988650999999997</v>
      </c>
      <c r="E77">
        <v>42125000000</v>
      </c>
      <c r="F77">
        <v>-40.025039999999997</v>
      </c>
    </row>
    <row r="78" spans="2:6" x14ac:dyDescent="0.25">
      <c r="B78">
        <v>42562500000</v>
      </c>
      <c r="C78">
        <v>-57.756027000000003</v>
      </c>
      <c r="E78">
        <v>42562500000</v>
      </c>
      <c r="F78">
        <v>-38.515846000000003</v>
      </c>
    </row>
    <row r="79" spans="2:6" x14ac:dyDescent="0.25">
      <c r="B79">
        <v>43000000000</v>
      </c>
      <c r="C79">
        <v>-56.829456</v>
      </c>
      <c r="E79">
        <v>43000000000</v>
      </c>
      <c r="F79">
        <v>-35.910083999999998</v>
      </c>
    </row>
    <row r="80" spans="2:6" x14ac:dyDescent="0.25">
      <c r="B80">
        <v>43437500000</v>
      </c>
      <c r="C80">
        <v>-55.903590999999999</v>
      </c>
      <c r="E80">
        <v>43437500000</v>
      </c>
      <c r="F80">
        <v>-34.302689000000001</v>
      </c>
    </row>
    <row r="81" spans="2:6" x14ac:dyDescent="0.25">
      <c r="B81">
        <v>43875000000</v>
      </c>
      <c r="C81">
        <v>-55.940769000000003</v>
      </c>
      <c r="E81">
        <v>43875000000</v>
      </c>
      <c r="F81">
        <v>-34.656253999999997</v>
      </c>
    </row>
    <row r="82" spans="2:6" x14ac:dyDescent="0.25">
      <c r="B82">
        <v>44312500000</v>
      </c>
      <c r="C82">
        <v>-55.918526</v>
      </c>
      <c r="E82">
        <v>44312500000</v>
      </c>
      <c r="F82">
        <v>-36.422096000000003</v>
      </c>
    </row>
    <row r="83" spans="2:6" x14ac:dyDescent="0.25">
      <c r="B83">
        <v>44750000000</v>
      </c>
      <c r="C83">
        <v>-55.982750000000003</v>
      </c>
      <c r="E83">
        <v>44750000000</v>
      </c>
      <c r="F83">
        <v>-37.727195999999999</v>
      </c>
    </row>
    <row r="84" spans="2:6" x14ac:dyDescent="0.25">
      <c r="B84">
        <v>45187500000</v>
      </c>
      <c r="C84">
        <v>-55.134239000000001</v>
      </c>
      <c r="E84">
        <v>45187500000</v>
      </c>
      <c r="F84">
        <v>-37.929043</v>
      </c>
    </row>
    <row r="85" spans="2:6" x14ac:dyDescent="0.25">
      <c r="B85">
        <v>45625000000</v>
      </c>
      <c r="C85">
        <v>-54.245117</v>
      </c>
      <c r="E85">
        <v>45625000000</v>
      </c>
      <c r="F85">
        <v>-37.907291000000001</v>
      </c>
    </row>
    <row r="86" spans="2:6" x14ac:dyDescent="0.25">
      <c r="B86">
        <v>46062500000</v>
      </c>
      <c r="C86">
        <v>-53.328217000000002</v>
      </c>
      <c r="E86">
        <v>46062500000</v>
      </c>
      <c r="F86">
        <v>-37.868583999999998</v>
      </c>
    </row>
    <row r="87" spans="2:6" x14ac:dyDescent="0.25">
      <c r="B87">
        <v>46500000000</v>
      </c>
      <c r="C87">
        <v>-52.603141999999998</v>
      </c>
      <c r="E87">
        <v>46500000000</v>
      </c>
      <c r="F87">
        <v>-36.879772000000003</v>
      </c>
    </row>
    <row r="88" spans="2:6" x14ac:dyDescent="0.25">
      <c r="B88">
        <v>46937500000</v>
      </c>
      <c r="C88">
        <v>-52.088963</v>
      </c>
      <c r="E88">
        <v>46937500000</v>
      </c>
      <c r="F88">
        <v>-35.300716000000001</v>
      </c>
    </row>
    <row r="89" spans="2:6" x14ac:dyDescent="0.25">
      <c r="B89">
        <v>47375000000</v>
      </c>
      <c r="C89">
        <v>-51.372188999999999</v>
      </c>
      <c r="E89">
        <v>47375000000</v>
      </c>
      <c r="F89">
        <v>-34.92371</v>
      </c>
    </row>
    <row r="90" spans="2:6" x14ac:dyDescent="0.25">
      <c r="B90">
        <v>47812500000</v>
      </c>
      <c r="C90">
        <v>-50.735782999999998</v>
      </c>
      <c r="E90">
        <v>47812500000</v>
      </c>
      <c r="F90">
        <v>-35.883144000000001</v>
      </c>
    </row>
    <row r="91" spans="2:6" x14ac:dyDescent="0.25">
      <c r="B91">
        <v>48250000000</v>
      </c>
      <c r="C91">
        <v>-49.856952999999997</v>
      </c>
      <c r="E91">
        <v>48250000000</v>
      </c>
      <c r="F91">
        <v>-36.854945999999998</v>
      </c>
    </row>
    <row r="92" spans="2:6" x14ac:dyDescent="0.25">
      <c r="B92">
        <v>48687500000</v>
      </c>
      <c r="C92">
        <v>-49.239151</v>
      </c>
      <c r="E92">
        <v>48687500000</v>
      </c>
      <c r="F92">
        <v>-36.169155000000003</v>
      </c>
    </row>
    <row r="93" spans="2:6" x14ac:dyDescent="0.25">
      <c r="B93">
        <v>49125000000</v>
      </c>
      <c r="C93">
        <v>-48.617153000000002</v>
      </c>
      <c r="E93">
        <v>49125000000</v>
      </c>
      <c r="F93">
        <v>-35.18676</v>
      </c>
    </row>
    <row r="94" spans="2:6" x14ac:dyDescent="0.25">
      <c r="B94">
        <v>49562500000</v>
      </c>
      <c r="C94">
        <v>-48.210217</v>
      </c>
      <c r="E94">
        <v>49562500000</v>
      </c>
      <c r="F94">
        <v>-35.249122999999997</v>
      </c>
    </row>
    <row r="95" spans="2:6" x14ac:dyDescent="0.25">
      <c r="B95">
        <v>50000000000</v>
      </c>
      <c r="C95">
        <v>-47.740943999999999</v>
      </c>
      <c r="E95">
        <v>50000000000</v>
      </c>
      <c r="F95">
        <v>-35.718955999999999</v>
      </c>
    </row>
    <row r="96" spans="2:6" x14ac:dyDescent="0.25">
      <c r="B96">
        <v>50437500000</v>
      </c>
      <c r="C96">
        <v>-47.258633000000003</v>
      </c>
      <c r="E96">
        <v>50437500000</v>
      </c>
      <c r="F96">
        <v>-36.121468</v>
      </c>
    </row>
    <row r="97" spans="2:6" x14ac:dyDescent="0.25">
      <c r="B97">
        <v>50875000000</v>
      </c>
      <c r="C97">
        <v>-46.549411999999997</v>
      </c>
      <c r="E97">
        <v>50875000000</v>
      </c>
      <c r="F97">
        <v>-35.946095</v>
      </c>
    </row>
    <row r="98" spans="2:6" x14ac:dyDescent="0.25">
      <c r="B98">
        <v>51312500000</v>
      </c>
      <c r="C98">
        <v>-45.930472999999999</v>
      </c>
      <c r="E98">
        <v>51312500000</v>
      </c>
      <c r="F98">
        <v>-36.635368</v>
      </c>
    </row>
    <row r="99" spans="2:6" x14ac:dyDescent="0.25">
      <c r="B99">
        <v>51750000000</v>
      </c>
      <c r="C99">
        <v>-45.799156000000004</v>
      </c>
      <c r="E99">
        <v>51750000000</v>
      </c>
      <c r="F99">
        <v>-38.693778999999999</v>
      </c>
    </row>
    <row r="100" spans="2:6" x14ac:dyDescent="0.25">
      <c r="B100">
        <v>52187500000</v>
      </c>
      <c r="C100">
        <v>-45.632331999999998</v>
      </c>
      <c r="E100">
        <v>52187500000</v>
      </c>
      <c r="F100">
        <v>-41.329453000000001</v>
      </c>
    </row>
    <row r="101" spans="2:6" x14ac:dyDescent="0.25">
      <c r="B101">
        <v>52625000000</v>
      </c>
      <c r="C101">
        <v>-45.243549000000002</v>
      </c>
      <c r="E101">
        <v>52625000000</v>
      </c>
      <c r="F101">
        <v>-43.544857</v>
      </c>
    </row>
    <row r="102" spans="2:6" x14ac:dyDescent="0.25">
      <c r="B102">
        <v>53062500000</v>
      </c>
      <c r="C102">
        <v>-44.585056000000002</v>
      </c>
      <c r="E102">
        <v>53062500000</v>
      </c>
      <c r="F102">
        <v>-44.126376999999998</v>
      </c>
    </row>
    <row r="103" spans="2:6" x14ac:dyDescent="0.25">
      <c r="B103">
        <v>53500000000</v>
      </c>
      <c r="C103">
        <v>-44.208176000000002</v>
      </c>
      <c r="E103">
        <v>53500000000</v>
      </c>
      <c r="F103">
        <v>-44.206223000000001</v>
      </c>
    </row>
    <row r="104" spans="2:6" x14ac:dyDescent="0.25">
      <c r="B104">
        <v>53937500000</v>
      </c>
      <c r="C104">
        <v>-43.641029000000003</v>
      </c>
      <c r="E104">
        <v>53937500000</v>
      </c>
      <c r="F104">
        <v>-44.004013</v>
      </c>
    </row>
    <row r="105" spans="2:6" x14ac:dyDescent="0.25">
      <c r="B105">
        <v>54375000000</v>
      </c>
      <c r="C105">
        <v>-43.501418999999999</v>
      </c>
      <c r="E105">
        <v>54375000000</v>
      </c>
      <c r="F105">
        <v>-44.335659</v>
      </c>
    </row>
    <row r="106" spans="2:6" x14ac:dyDescent="0.25">
      <c r="B106">
        <v>54812500000</v>
      </c>
      <c r="C106">
        <v>-43.590679000000002</v>
      </c>
      <c r="E106">
        <v>54812500000</v>
      </c>
      <c r="F106">
        <v>-43.915123000000001</v>
      </c>
    </row>
    <row r="107" spans="2:6" x14ac:dyDescent="0.25">
      <c r="B107">
        <v>55250000000</v>
      </c>
      <c r="C107">
        <v>-43.919479000000003</v>
      </c>
      <c r="E107">
        <v>55250000000</v>
      </c>
      <c r="F107">
        <v>-42.920380000000002</v>
      </c>
    </row>
    <row r="108" spans="2:6" x14ac:dyDescent="0.25">
      <c r="B108">
        <v>55687500000</v>
      </c>
      <c r="C108">
        <v>-44.038550999999998</v>
      </c>
      <c r="E108">
        <v>55687500000</v>
      </c>
      <c r="F108">
        <v>-41.493290000000002</v>
      </c>
    </row>
    <row r="109" spans="2:6" x14ac:dyDescent="0.25">
      <c r="B109">
        <v>56125000000</v>
      </c>
      <c r="C109">
        <v>-44.325690999999999</v>
      </c>
      <c r="E109">
        <v>56125000000</v>
      </c>
      <c r="F109">
        <v>-40.844302999999996</v>
      </c>
    </row>
    <row r="110" spans="2:6" x14ac:dyDescent="0.25">
      <c r="B110">
        <v>56562500000</v>
      </c>
      <c r="C110">
        <v>-44.989502000000002</v>
      </c>
      <c r="E110">
        <v>56562500000</v>
      </c>
      <c r="F110">
        <v>-41.183041000000003</v>
      </c>
    </row>
    <row r="111" spans="2:6" x14ac:dyDescent="0.25">
      <c r="B111">
        <v>57000000000</v>
      </c>
      <c r="C111">
        <v>-45.529449</v>
      </c>
      <c r="E111">
        <v>57000000000</v>
      </c>
      <c r="F111">
        <v>-41.513106999999998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27</v>
      </c>
      <c r="E115" t="s">
        <v>27</v>
      </c>
    </row>
    <row r="116" spans="2:6" x14ac:dyDescent="0.25">
      <c r="B116" t="s">
        <v>23</v>
      </c>
      <c r="C116" t="s">
        <v>307</v>
      </c>
      <c r="E116" t="s">
        <v>23</v>
      </c>
      <c r="F116" t="s">
        <v>307</v>
      </c>
    </row>
    <row r="117" spans="2:6" x14ac:dyDescent="0.25">
      <c r="B117">
        <v>54000000000</v>
      </c>
      <c r="C117">
        <v>-35.102736999999998</v>
      </c>
      <c r="E117">
        <v>54000000000</v>
      </c>
      <c r="F117">
        <v>-53.569771000000003</v>
      </c>
    </row>
    <row r="118" spans="2:6" x14ac:dyDescent="0.25">
      <c r="B118">
        <v>54062500000</v>
      </c>
      <c r="C118">
        <v>-35.184691999999998</v>
      </c>
      <c r="E118">
        <v>54062500000</v>
      </c>
      <c r="F118">
        <v>-53.682068000000001</v>
      </c>
    </row>
    <row r="119" spans="2:6" x14ac:dyDescent="0.25">
      <c r="B119">
        <v>54125000000</v>
      </c>
      <c r="C119">
        <v>-35.68515</v>
      </c>
      <c r="E119">
        <v>54125000000</v>
      </c>
      <c r="F119">
        <v>-53.814880000000002</v>
      </c>
    </row>
    <row r="120" spans="2:6" x14ac:dyDescent="0.25">
      <c r="B120">
        <v>54187500000</v>
      </c>
      <c r="C120">
        <v>-36.648570999999997</v>
      </c>
      <c r="E120">
        <v>54187500000</v>
      </c>
      <c r="F120">
        <v>-54.279083</v>
      </c>
    </row>
    <row r="121" spans="2:6" x14ac:dyDescent="0.25">
      <c r="B121">
        <v>54250000000</v>
      </c>
      <c r="C121">
        <v>-36.903027000000002</v>
      </c>
      <c r="E121">
        <v>54250000000</v>
      </c>
      <c r="F121">
        <v>-53.753056000000001</v>
      </c>
    </row>
    <row r="122" spans="2:6" x14ac:dyDescent="0.25">
      <c r="B122">
        <v>54312500000</v>
      </c>
      <c r="C122">
        <v>-36.688183000000002</v>
      </c>
      <c r="E122">
        <v>54312500000</v>
      </c>
      <c r="F122">
        <v>-53.103259999999999</v>
      </c>
    </row>
    <row r="123" spans="2:6" x14ac:dyDescent="0.25">
      <c r="B123">
        <v>54375000000</v>
      </c>
      <c r="C123">
        <v>-36.091960999999998</v>
      </c>
      <c r="E123">
        <v>54375000000</v>
      </c>
      <c r="F123">
        <v>-52.267166000000003</v>
      </c>
    </row>
    <row r="124" spans="2:6" x14ac:dyDescent="0.25">
      <c r="B124">
        <v>54437500000</v>
      </c>
      <c r="C124">
        <v>-36.390743000000001</v>
      </c>
      <c r="E124">
        <v>54437500000</v>
      </c>
      <c r="F124">
        <v>-52.651072999999997</v>
      </c>
    </row>
    <row r="125" spans="2:6" x14ac:dyDescent="0.25">
      <c r="B125">
        <v>54500000000</v>
      </c>
      <c r="C125">
        <v>-36.974079000000003</v>
      </c>
      <c r="E125">
        <v>54500000000</v>
      </c>
      <c r="F125">
        <v>-53.230373</v>
      </c>
    </row>
    <row r="126" spans="2:6" x14ac:dyDescent="0.25">
      <c r="B126">
        <v>54562500000</v>
      </c>
      <c r="C126">
        <v>-37.031421999999999</v>
      </c>
      <c r="E126">
        <v>54562500000</v>
      </c>
      <c r="F126">
        <v>-53.102432</v>
      </c>
    </row>
    <row r="127" spans="2:6" x14ac:dyDescent="0.25">
      <c r="B127">
        <v>54625000000</v>
      </c>
      <c r="C127">
        <v>-36.803218999999999</v>
      </c>
      <c r="E127">
        <v>54625000000</v>
      </c>
      <c r="F127">
        <v>-52.429985000000002</v>
      </c>
    </row>
    <row r="128" spans="2:6" x14ac:dyDescent="0.25">
      <c r="B128">
        <v>54687500000</v>
      </c>
      <c r="C128">
        <v>-36.467315999999997</v>
      </c>
      <c r="E128">
        <v>54687500000</v>
      </c>
      <c r="F128">
        <v>-51.610447000000001</v>
      </c>
    </row>
    <row r="129" spans="2:6" x14ac:dyDescent="0.25">
      <c r="B129">
        <v>54750000000</v>
      </c>
      <c r="C129">
        <v>-36.913521000000003</v>
      </c>
      <c r="E129">
        <v>54750000000</v>
      </c>
      <c r="F129">
        <v>-51.427391</v>
      </c>
    </row>
    <row r="130" spans="2:6" x14ac:dyDescent="0.25">
      <c r="B130">
        <v>54812500000</v>
      </c>
      <c r="C130">
        <v>-37.453327000000002</v>
      </c>
      <c r="E130">
        <v>54812500000</v>
      </c>
      <c r="F130">
        <v>-51.529243000000001</v>
      </c>
    </row>
    <row r="131" spans="2:6" x14ac:dyDescent="0.25">
      <c r="B131">
        <v>54875000000</v>
      </c>
      <c r="C131">
        <v>-37.923541999999998</v>
      </c>
      <c r="E131">
        <v>54875000000</v>
      </c>
      <c r="F131">
        <v>-51.909987999999998</v>
      </c>
    </row>
    <row r="132" spans="2:6" x14ac:dyDescent="0.25">
      <c r="B132">
        <v>54937500000</v>
      </c>
      <c r="C132">
        <v>-38.348576000000001</v>
      </c>
      <c r="E132">
        <v>54937500000</v>
      </c>
      <c r="F132">
        <v>-52.498066000000001</v>
      </c>
    </row>
    <row r="133" spans="2:6" x14ac:dyDescent="0.25">
      <c r="B133">
        <v>55000000000</v>
      </c>
      <c r="C133">
        <v>-38.174736000000003</v>
      </c>
      <c r="E133">
        <v>55000000000</v>
      </c>
      <c r="F133">
        <v>-52.235928000000001</v>
      </c>
    </row>
    <row r="134" spans="2:6" x14ac:dyDescent="0.25">
      <c r="B134">
        <v>55062500000</v>
      </c>
      <c r="C134">
        <v>-38.236763000000003</v>
      </c>
      <c r="E134">
        <v>55062500000</v>
      </c>
      <c r="F134">
        <v>-51.712367999999998</v>
      </c>
    </row>
    <row r="135" spans="2:6" x14ac:dyDescent="0.25">
      <c r="B135">
        <v>55125000000</v>
      </c>
      <c r="C135">
        <v>-38.231323000000003</v>
      </c>
      <c r="E135">
        <v>55125000000</v>
      </c>
      <c r="F135">
        <v>-51.083241000000001</v>
      </c>
    </row>
    <row r="136" spans="2:6" x14ac:dyDescent="0.25">
      <c r="B136">
        <v>55187500000</v>
      </c>
      <c r="C136">
        <v>-38.275635000000001</v>
      </c>
      <c r="E136">
        <v>55187500000</v>
      </c>
      <c r="F136">
        <v>-51.006869999999999</v>
      </c>
    </row>
    <row r="137" spans="2:6" x14ac:dyDescent="0.25">
      <c r="B137">
        <v>55250000000</v>
      </c>
      <c r="C137">
        <v>-37.822482999999998</v>
      </c>
      <c r="E137">
        <v>55250000000</v>
      </c>
      <c r="F137">
        <v>-50.717219999999998</v>
      </c>
    </row>
    <row r="138" spans="2:6" x14ac:dyDescent="0.25">
      <c r="B138">
        <v>55312500000</v>
      </c>
      <c r="C138">
        <v>-37.268920999999999</v>
      </c>
      <c r="E138">
        <v>55312500000</v>
      </c>
      <c r="F138">
        <v>-50.261848000000001</v>
      </c>
    </row>
    <row r="139" spans="2:6" x14ac:dyDescent="0.25">
      <c r="B139">
        <v>55375000000</v>
      </c>
      <c r="C139">
        <v>-37.204273000000001</v>
      </c>
      <c r="E139">
        <v>55375000000</v>
      </c>
      <c r="F139">
        <v>-49.931128999999999</v>
      </c>
    </row>
    <row r="140" spans="2:6" x14ac:dyDescent="0.25">
      <c r="B140">
        <v>55437500000</v>
      </c>
      <c r="C140">
        <v>-37.381706000000001</v>
      </c>
      <c r="E140">
        <v>55437500000</v>
      </c>
      <c r="F140">
        <v>-49.617367000000002</v>
      </c>
    </row>
    <row r="141" spans="2:6" x14ac:dyDescent="0.25">
      <c r="B141">
        <v>55500000000</v>
      </c>
      <c r="C141">
        <v>-37.750473</v>
      </c>
      <c r="E141">
        <v>55500000000</v>
      </c>
      <c r="F141">
        <v>-49.450470000000003</v>
      </c>
    </row>
    <row r="142" spans="2:6" x14ac:dyDescent="0.25">
      <c r="B142">
        <v>55562500000</v>
      </c>
      <c r="C142">
        <v>-38.008293000000002</v>
      </c>
      <c r="E142">
        <v>55562500000</v>
      </c>
      <c r="F142">
        <v>-49.099612999999998</v>
      </c>
    </row>
    <row r="143" spans="2:6" x14ac:dyDescent="0.25">
      <c r="B143">
        <v>55625000000</v>
      </c>
      <c r="C143">
        <v>-37.897381000000003</v>
      </c>
      <c r="E143">
        <v>55625000000</v>
      </c>
      <c r="F143">
        <v>-48.778454000000004</v>
      </c>
    </row>
    <row r="144" spans="2:6" x14ac:dyDescent="0.25">
      <c r="B144">
        <v>55687500000</v>
      </c>
      <c r="C144">
        <v>-37.475211999999999</v>
      </c>
      <c r="E144">
        <v>55687500000</v>
      </c>
      <c r="F144">
        <v>-48.529449</v>
      </c>
    </row>
    <row r="145" spans="2:6" x14ac:dyDescent="0.25">
      <c r="B145">
        <v>55750000000</v>
      </c>
      <c r="C145">
        <v>-37.022540999999997</v>
      </c>
      <c r="E145">
        <v>55750000000</v>
      </c>
      <c r="F145">
        <v>-48.546393999999999</v>
      </c>
    </row>
    <row r="146" spans="2:6" x14ac:dyDescent="0.25">
      <c r="B146">
        <v>55812500000</v>
      </c>
      <c r="C146">
        <v>-36.797184000000001</v>
      </c>
      <c r="E146">
        <v>55812500000</v>
      </c>
      <c r="F146">
        <v>-48.635264999999997</v>
      </c>
    </row>
    <row r="147" spans="2:6" x14ac:dyDescent="0.25">
      <c r="B147">
        <v>55875000000</v>
      </c>
      <c r="C147">
        <v>-36.608288000000002</v>
      </c>
      <c r="E147">
        <v>55875000000</v>
      </c>
      <c r="F147">
        <v>-48.531886999999998</v>
      </c>
    </row>
    <row r="148" spans="2:6" x14ac:dyDescent="0.25">
      <c r="B148">
        <v>55937500000</v>
      </c>
      <c r="C148">
        <v>-36.453201</v>
      </c>
      <c r="E148">
        <v>55937500000</v>
      </c>
      <c r="F148">
        <v>-48.479168000000001</v>
      </c>
    </row>
    <row r="149" spans="2:6" x14ac:dyDescent="0.25">
      <c r="B149">
        <v>56000000000</v>
      </c>
      <c r="C149">
        <v>-36.561259999999997</v>
      </c>
      <c r="E149">
        <v>56000000000</v>
      </c>
      <c r="F149">
        <v>-48.663733999999998</v>
      </c>
    </row>
    <row r="150" spans="2:6" x14ac:dyDescent="0.25">
      <c r="B150">
        <v>56062500000</v>
      </c>
      <c r="C150">
        <v>-36.518329999999999</v>
      </c>
      <c r="E150">
        <v>56062500000</v>
      </c>
      <c r="F150">
        <v>-48.922504000000004</v>
      </c>
    </row>
    <row r="151" spans="2:6" x14ac:dyDescent="0.25">
      <c r="B151">
        <v>56125000000</v>
      </c>
      <c r="C151">
        <v>-36.389457999999998</v>
      </c>
      <c r="E151">
        <v>56125000000</v>
      </c>
      <c r="F151">
        <v>-49.051380000000002</v>
      </c>
    </row>
    <row r="152" spans="2:6" x14ac:dyDescent="0.25">
      <c r="B152">
        <v>56187500000</v>
      </c>
      <c r="C152">
        <v>-36.082839999999997</v>
      </c>
      <c r="E152">
        <v>56187500000</v>
      </c>
      <c r="F152">
        <v>-49.063071999999998</v>
      </c>
    </row>
    <row r="153" spans="2:6" x14ac:dyDescent="0.25">
      <c r="B153">
        <v>56250000000</v>
      </c>
      <c r="C153">
        <v>-36.109622999999999</v>
      </c>
      <c r="E153">
        <v>56250000000</v>
      </c>
      <c r="F153">
        <v>-49.184330000000003</v>
      </c>
    </row>
    <row r="154" spans="2:6" x14ac:dyDescent="0.25">
      <c r="B154">
        <v>56312500000</v>
      </c>
      <c r="C154">
        <v>-36.348838999999998</v>
      </c>
      <c r="E154">
        <v>56312500000</v>
      </c>
      <c r="F154">
        <v>-49.356288999999997</v>
      </c>
    </row>
    <row r="155" spans="2:6" x14ac:dyDescent="0.25">
      <c r="B155">
        <v>56375000000</v>
      </c>
      <c r="C155">
        <v>-36.699699000000003</v>
      </c>
      <c r="E155">
        <v>56375000000</v>
      </c>
      <c r="F155">
        <v>-49.628677000000003</v>
      </c>
    </row>
    <row r="156" spans="2:6" x14ac:dyDescent="0.25">
      <c r="B156">
        <v>56437500000</v>
      </c>
      <c r="C156">
        <v>-36.856552000000001</v>
      </c>
      <c r="E156">
        <v>56437500000</v>
      </c>
      <c r="F156">
        <v>-49.683647000000001</v>
      </c>
    </row>
    <row r="157" spans="2:6" x14ac:dyDescent="0.25">
      <c r="B157">
        <v>56500000000</v>
      </c>
      <c r="C157">
        <v>-36.672255999999997</v>
      </c>
      <c r="E157">
        <v>56500000000</v>
      </c>
      <c r="F157">
        <v>-49.598399999999998</v>
      </c>
    </row>
    <row r="158" spans="2:6" x14ac:dyDescent="0.25">
      <c r="B158">
        <v>56562500000</v>
      </c>
      <c r="C158">
        <v>-36.279719999999998</v>
      </c>
      <c r="E158">
        <v>56562500000</v>
      </c>
      <c r="F158">
        <v>-49.493884999999999</v>
      </c>
    </row>
    <row r="159" spans="2:6" x14ac:dyDescent="0.25">
      <c r="B159">
        <v>56625000000</v>
      </c>
      <c r="C159">
        <v>-36.168148000000002</v>
      </c>
      <c r="E159">
        <v>56625000000</v>
      </c>
      <c r="F159">
        <v>-49.858455999999997</v>
      </c>
    </row>
    <row r="160" spans="2:6" x14ac:dyDescent="0.25">
      <c r="B160">
        <v>56687500000</v>
      </c>
      <c r="C160">
        <v>-36.498615000000001</v>
      </c>
      <c r="E160">
        <v>56687500000</v>
      </c>
      <c r="F160">
        <v>-50.218983000000001</v>
      </c>
    </row>
    <row r="161" spans="2:6" x14ac:dyDescent="0.25">
      <c r="B161">
        <v>56750000000</v>
      </c>
      <c r="C161">
        <v>-36.827728</v>
      </c>
      <c r="E161">
        <v>56750000000</v>
      </c>
      <c r="F161">
        <v>-50.400042999999997</v>
      </c>
    </row>
    <row r="162" spans="2:6" x14ac:dyDescent="0.25">
      <c r="B162">
        <v>56812500000</v>
      </c>
      <c r="C162">
        <v>-36.638336000000002</v>
      </c>
      <c r="E162">
        <v>56812500000</v>
      </c>
      <c r="F162">
        <v>-49.876156000000002</v>
      </c>
    </row>
    <row r="163" spans="2:6" x14ac:dyDescent="0.25">
      <c r="B163">
        <v>56875000000</v>
      </c>
      <c r="C163">
        <v>-36.136597000000002</v>
      </c>
      <c r="E163">
        <v>56875000000</v>
      </c>
      <c r="F163">
        <v>-49.503529</v>
      </c>
    </row>
    <row r="164" spans="2:6" x14ac:dyDescent="0.25">
      <c r="B164">
        <v>56937500000</v>
      </c>
      <c r="C164">
        <v>-35.949036</v>
      </c>
      <c r="E164">
        <v>56937500000</v>
      </c>
      <c r="F164">
        <v>-49.485176000000003</v>
      </c>
    </row>
    <row r="165" spans="2:6" x14ac:dyDescent="0.25">
      <c r="B165">
        <v>57000000000</v>
      </c>
      <c r="C165">
        <v>-36.042816000000002</v>
      </c>
      <c r="E165">
        <v>57000000000</v>
      </c>
      <c r="F165">
        <v>-49.779105999999999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28</v>
      </c>
      <c r="E169" t="s">
        <v>28</v>
      </c>
    </row>
    <row r="170" spans="2:6" x14ac:dyDescent="0.25">
      <c r="B170" t="s">
        <v>23</v>
      </c>
      <c r="C170" t="s">
        <v>308</v>
      </c>
      <c r="E170" t="s">
        <v>23</v>
      </c>
      <c r="F170" t="s">
        <v>308</v>
      </c>
    </row>
    <row r="171" spans="2:6" x14ac:dyDescent="0.25">
      <c r="B171">
        <v>57000000000</v>
      </c>
      <c r="C171">
        <v>-94.630202999999995</v>
      </c>
      <c r="E171">
        <v>57000000000</v>
      </c>
      <c r="F171">
        <v>-86.519942999999998</v>
      </c>
    </row>
    <row r="172" spans="2:6" x14ac:dyDescent="0.25">
      <c r="B172">
        <v>57000000000</v>
      </c>
      <c r="C172">
        <v>-91.143523999999999</v>
      </c>
      <c r="E172">
        <v>57000000000</v>
      </c>
      <c r="F172">
        <v>-86.277977000000007</v>
      </c>
    </row>
    <row r="173" spans="2:6" x14ac:dyDescent="0.25">
      <c r="B173">
        <v>57000000000</v>
      </c>
      <c r="C173">
        <v>-90.402641000000003</v>
      </c>
      <c r="E173">
        <v>57000000000</v>
      </c>
      <c r="F173">
        <v>-85.982451999999995</v>
      </c>
    </row>
    <row r="174" spans="2:6" x14ac:dyDescent="0.25">
      <c r="B174">
        <v>57000000000</v>
      </c>
      <c r="C174">
        <v>-85.986450000000005</v>
      </c>
      <c r="E174">
        <v>57000000000</v>
      </c>
      <c r="F174">
        <v>-86.022902999999999</v>
      </c>
    </row>
    <row r="175" spans="2:6" x14ac:dyDescent="0.25">
      <c r="B175">
        <v>57000000000</v>
      </c>
      <c r="C175">
        <v>-88.229102999999995</v>
      </c>
      <c r="E175">
        <v>57000000000</v>
      </c>
      <c r="F175">
        <v>-85.355766000000003</v>
      </c>
    </row>
    <row r="176" spans="2:6" x14ac:dyDescent="0.25">
      <c r="B176">
        <v>57000000000</v>
      </c>
      <c r="C176">
        <v>-89.418685999999994</v>
      </c>
      <c r="E176">
        <v>57000000000</v>
      </c>
      <c r="F176">
        <v>-84.437636999999995</v>
      </c>
    </row>
    <row r="177" spans="2:6" x14ac:dyDescent="0.25">
      <c r="B177">
        <v>57000000000</v>
      </c>
      <c r="C177">
        <v>-88.919662000000002</v>
      </c>
      <c r="E177">
        <v>57000000000</v>
      </c>
      <c r="F177">
        <v>-85.801010000000005</v>
      </c>
    </row>
    <row r="178" spans="2:6" x14ac:dyDescent="0.25">
      <c r="B178">
        <v>57000000000</v>
      </c>
      <c r="C178">
        <v>-87.442322000000004</v>
      </c>
      <c r="E178">
        <v>57000000000</v>
      </c>
      <c r="F178">
        <v>-86.279449</v>
      </c>
    </row>
    <row r="179" spans="2:6" x14ac:dyDescent="0.25">
      <c r="B179">
        <v>57000000000</v>
      </c>
      <c r="C179">
        <v>-86.657668999999999</v>
      </c>
      <c r="E179">
        <v>57000000000</v>
      </c>
      <c r="F179">
        <v>-87.335860999999994</v>
      </c>
    </row>
    <row r="180" spans="2:6" x14ac:dyDescent="0.25">
      <c r="B180">
        <v>57000000000</v>
      </c>
      <c r="C180">
        <v>-88.820282000000006</v>
      </c>
      <c r="E180">
        <v>57000000000</v>
      </c>
      <c r="F180">
        <v>-86.089691000000002</v>
      </c>
    </row>
    <row r="181" spans="2:6" x14ac:dyDescent="0.25">
      <c r="B181">
        <v>57000000000</v>
      </c>
      <c r="C181">
        <v>-92.673552999999998</v>
      </c>
      <c r="E181">
        <v>57000000000</v>
      </c>
      <c r="F181">
        <v>-86.157387</v>
      </c>
    </row>
    <row r="182" spans="2:6" x14ac:dyDescent="0.25">
      <c r="B182">
        <v>57000000000</v>
      </c>
      <c r="C182">
        <v>-94.968170000000001</v>
      </c>
      <c r="E182">
        <v>57000000000</v>
      </c>
      <c r="F182">
        <v>-86.213431999999997</v>
      </c>
    </row>
    <row r="183" spans="2:6" x14ac:dyDescent="0.25">
      <c r="B183">
        <v>57000000000</v>
      </c>
      <c r="C183">
        <v>-98.585296999999997</v>
      </c>
      <c r="E183">
        <v>57000000000</v>
      </c>
      <c r="F183">
        <v>-86.513205999999997</v>
      </c>
    </row>
    <row r="184" spans="2:6" x14ac:dyDescent="0.25">
      <c r="B184">
        <v>57000000000</v>
      </c>
      <c r="C184">
        <v>-94.614470999999995</v>
      </c>
      <c r="E184">
        <v>57000000000</v>
      </c>
      <c r="F184">
        <v>-86.364943999999994</v>
      </c>
    </row>
    <row r="185" spans="2:6" x14ac:dyDescent="0.25">
      <c r="B185">
        <v>57000000000</v>
      </c>
      <c r="C185">
        <v>-92.650986000000003</v>
      </c>
      <c r="E185">
        <v>57000000000</v>
      </c>
      <c r="F185">
        <v>-85.595093000000006</v>
      </c>
    </row>
    <row r="186" spans="2:6" x14ac:dyDescent="0.25">
      <c r="B186">
        <v>57000000000</v>
      </c>
      <c r="C186">
        <v>-95.230369999999994</v>
      </c>
      <c r="E186">
        <v>57000000000</v>
      </c>
      <c r="F186">
        <v>-85.582099999999997</v>
      </c>
    </row>
    <row r="187" spans="2:6" x14ac:dyDescent="0.25">
      <c r="B187">
        <v>57000000000</v>
      </c>
      <c r="C187">
        <v>-94.569732999999999</v>
      </c>
      <c r="E187">
        <v>57000000000</v>
      </c>
      <c r="F187">
        <v>-85.890784999999994</v>
      </c>
    </row>
    <row r="188" spans="2:6" x14ac:dyDescent="0.25">
      <c r="B188">
        <v>57000000000</v>
      </c>
      <c r="C188">
        <v>-96.638344000000004</v>
      </c>
      <c r="E188">
        <v>57000000000</v>
      </c>
      <c r="F188">
        <v>-86.240455999999995</v>
      </c>
    </row>
    <row r="189" spans="2:6" x14ac:dyDescent="0.25">
      <c r="B189">
        <v>57000000000</v>
      </c>
      <c r="C189">
        <v>-90.405624000000003</v>
      </c>
      <c r="E189">
        <v>57000000000</v>
      </c>
      <c r="F189">
        <v>-86.180412000000004</v>
      </c>
    </row>
    <row r="190" spans="2:6" x14ac:dyDescent="0.25">
      <c r="B190">
        <v>57000000000</v>
      </c>
      <c r="C190">
        <v>-92.205307000000005</v>
      </c>
      <c r="E190">
        <v>57000000000</v>
      </c>
      <c r="F190">
        <v>-86.710541000000006</v>
      </c>
    </row>
    <row r="191" spans="2:6" x14ac:dyDescent="0.25">
      <c r="B191">
        <v>57000000000</v>
      </c>
      <c r="C191">
        <v>-94.645163999999994</v>
      </c>
      <c r="E191">
        <v>57000000000</v>
      </c>
      <c r="F191">
        <v>-87.780144000000007</v>
      </c>
    </row>
    <row r="192" spans="2:6" x14ac:dyDescent="0.25">
      <c r="B192">
        <v>57000000000</v>
      </c>
      <c r="C192">
        <v>-95.474815000000007</v>
      </c>
      <c r="E192">
        <v>57000000000</v>
      </c>
      <c r="F192">
        <v>-87.756507999999997</v>
      </c>
    </row>
    <row r="193" spans="2:6" x14ac:dyDescent="0.25">
      <c r="B193">
        <v>57000000000</v>
      </c>
      <c r="C193">
        <v>-95.621605000000002</v>
      </c>
      <c r="E193">
        <v>57000000000</v>
      </c>
      <c r="F193">
        <v>-87.735680000000002</v>
      </c>
    </row>
    <row r="194" spans="2:6" x14ac:dyDescent="0.25">
      <c r="B194">
        <v>57000000000</v>
      </c>
      <c r="C194">
        <v>-89.719489999999993</v>
      </c>
      <c r="E194">
        <v>57000000000</v>
      </c>
      <c r="F194">
        <v>-86.986671000000001</v>
      </c>
    </row>
    <row r="195" spans="2:6" x14ac:dyDescent="0.25">
      <c r="B195">
        <v>57000000000</v>
      </c>
      <c r="C195">
        <v>-93.392989999999998</v>
      </c>
      <c r="E195">
        <v>57000000000</v>
      </c>
      <c r="F195">
        <v>-86.865395000000007</v>
      </c>
    </row>
    <row r="196" spans="2:6" x14ac:dyDescent="0.25">
      <c r="B196">
        <v>57000000000</v>
      </c>
      <c r="C196">
        <v>-93.858269000000007</v>
      </c>
      <c r="E196">
        <v>57000000000</v>
      </c>
      <c r="F196">
        <v>-87.085052000000005</v>
      </c>
    </row>
    <row r="197" spans="2:6" x14ac:dyDescent="0.25">
      <c r="B197">
        <v>57000000000</v>
      </c>
      <c r="C197">
        <v>-94.437714</v>
      </c>
      <c r="E197">
        <v>57000000000</v>
      </c>
      <c r="F197">
        <v>-88.008308</v>
      </c>
    </row>
    <row r="198" spans="2:6" x14ac:dyDescent="0.25">
      <c r="B198">
        <v>57000000000</v>
      </c>
      <c r="C198">
        <v>-90.284156999999993</v>
      </c>
      <c r="E198">
        <v>57000000000</v>
      </c>
      <c r="F198">
        <v>-87.262550000000005</v>
      </c>
    </row>
    <row r="199" spans="2:6" x14ac:dyDescent="0.25">
      <c r="B199">
        <v>57000000000</v>
      </c>
      <c r="C199">
        <v>-89.179062000000002</v>
      </c>
      <c r="E199">
        <v>57000000000</v>
      </c>
      <c r="F199">
        <v>-85.789703000000003</v>
      </c>
    </row>
    <row r="200" spans="2:6" x14ac:dyDescent="0.25">
      <c r="B200">
        <v>57000000000</v>
      </c>
      <c r="C200">
        <v>-90.114525</v>
      </c>
      <c r="E200">
        <v>57000000000</v>
      </c>
      <c r="F200">
        <v>-85.033744999999996</v>
      </c>
    </row>
    <row r="201" spans="2:6" x14ac:dyDescent="0.25">
      <c r="B201">
        <v>57000000000</v>
      </c>
      <c r="C201">
        <v>-90.602097000000001</v>
      </c>
      <c r="E201">
        <v>57000000000</v>
      </c>
      <c r="F201">
        <v>-86.281814999999995</v>
      </c>
    </row>
    <row r="202" spans="2:6" x14ac:dyDescent="0.25">
      <c r="B202">
        <v>57000000000</v>
      </c>
      <c r="C202">
        <v>-91.625716999999995</v>
      </c>
      <c r="E202">
        <v>57000000000</v>
      </c>
      <c r="F202">
        <v>-86.658812999999995</v>
      </c>
    </row>
    <row r="203" spans="2:6" x14ac:dyDescent="0.25">
      <c r="B203">
        <v>57000000000</v>
      </c>
      <c r="C203">
        <v>-91.969086000000004</v>
      </c>
      <c r="E203">
        <v>57000000000</v>
      </c>
      <c r="F203">
        <v>-86.188377000000003</v>
      </c>
    </row>
    <row r="204" spans="2:6" x14ac:dyDescent="0.25">
      <c r="B204">
        <v>57000000000</v>
      </c>
      <c r="C204">
        <v>-92.300315999999995</v>
      </c>
      <c r="E204">
        <v>57000000000</v>
      </c>
      <c r="F204">
        <v>-85.356026</v>
      </c>
    </row>
    <row r="205" spans="2:6" x14ac:dyDescent="0.25">
      <c r="B205">
        <v>57000000000</v>
      </c>
      <c r="C205">
        <v>-91.808188999999999</v>
      </c>
      <c r="E205">
        <v>57000000000</v>
      </c>
      <c r="F205">
        <v>-85.671524000000005</v>
      </c>
    </row>
    <row r="206" spans="2:6" x14ac:dyDescent="0.25">
      <c r="B206">
        <v>57000000000</v>
      </c>
      <c r="C206">
        <v>-89.001305000000002</v>
      </c>
      <c r="E206">
        <v>57000000000</v>
      </c>
      <c r="F206">
        <v>-85.768981999999994</v>
      </c>
    </row>
    <row r="207" spans="2:6" x14ac:dyDescent="0.25">
      <c r="B207">
        <v>57000000000</v>
      </c>
      <c r="C207">
        <v>-87.362808000000001</v>
      </c>
      <c r="E207">
        <v>57000000000</v>
      </c>
      <c r="F207">
        <v>-85.923523000000003</v>
      </c>
    </row>
    <row r="208" spans="2:6" x14ac:dyDescent="0.25">
      <c r="B208">
        <v>57000000000</v>
      </c>
      <c r="C208">
        <v>-87.633651999999998</v>
      </c>
      <c r="E208">
        <v>57000000000</v>
      </c>
      <c r="F208">
        <v>-85.419342</v>
      </c>
    </row>
    <row r="209" spans="2:6" x14ac:dyDescent="0.25">
      <c r="B209">
        <v>57000000000</v>
      </c>
      <c r="C209">
        <v>-98.639336</v>
      </c>
      <c r="E209">
        <v>57000000000</v>
      </c>
      <c r="F209">
        <v>-85.440680999999998</v>
      </c>
    </row>
    <row r="210" spans="2:6" x14ac:dyDescent="0.25">
      <c r="B210">
        <v>57000000000</v>
      </c>
      <c r="C210">
        <v>-99.764458000000005</v>
      </c>
      <c r="E210">
        <v>57000000000</v>
      </c>
      <c r="F210">
        <v>-86.002433999999994</v>
      </c>
    </row>
    <row r="211" spans="2:6" x14ac:dyDescent="0.25">
      <c r="B211">
        <v>57000000000</v>
      </c>
      <c r="C211">
        <v>-98.517707999999999</v>
      </c>
      <c r="E211">
        <v>57000000000</v>
      </c>
      <c r="F211">
        <v>-86.228797999999998</v>
      </c>
    </row>
    <row r="212" spans="2:6" x14ac:dyDescent="0.25">
      <c r="B212">
        <v>57000000000</v>
      </c>
      <c r="C212">
        <v>-87.346214000000003</v>
      </c>
      <c r="E212">
        <v>57000000000</v>
      </c>
      <c r="F212">
        <v>-86.915801999999999</v>
      </c>
    </row>
    <row r="213" spans="2:6" x14ac:dyDescent="0.25">
      <c r="B213">
        <v>57000000000</v>
      </c>
      <c r="C213">
        <v>-89.073051000000007</v>
      </c>
      <c r="E213">
        <v>57000000000</v>
      </c>
      <c r="F213">
        <v>-86.191376000000005</v>
      </c>
    </row>
    <row r="214" spans="2:6" x14ac:dyDescent="0.25">
      <c r="B214">
        <v>57000000000</v>
      </c>
      <c r="C214">
        <v>-92.549507000000006</v>
      </c>
      <c r="E214">
        <v>57000000000</v>
      </c>
      <c r="F214">
        <v>-86.373992999999999</v>
      </c>
    </row>
    <row r="215" spans="2:6" x14ac:dyDescent="0.25">
      <c r="B215">
        <v>57000000000</v>
      </c>
      <c r="C215">
        <v>-99.055824000000001</v>
      </c>
      <c r="E215">
        <v>57000000000</v>
      </c>
      <c r="F215">
        <v>-86.101401999999993</v>
      </c>
    </row>
    <row r="216" spans="2:6" x14ac:dyDescent="0.25">
      <c r="B216">
        <v>57000000000</v>
      </c>
      <c r="C216">
        <v>-96.273612999999997</v>
      </c>
      <c r="E216">
        <v>57000000000</v>
      </c>
      <c r="F216">
        <v>-86.811935000000005</v>
      </c>
    </row>
    <row r="217" spans="2:6" x14ac:dyDescent="0.25">
      <c r="B217">
        <v>57000000000</v>
      </c>
      <c r="C217">
        <v>-95.010338000000004</v>
      </c>
      <c r="E217">
        <v>57000000000</v>
      </c>
      <c r="F217">
        <v>-86.541031000000004</v>
      </c>
    </row>
    <row r="218" spans="2:6" x14ac:dyDescent="0.25">
      <c r="B218">
        <v>57000000000</v>
      </c>
      <c r="C218">
        <v>-87.566070999999994</v>
      </c>
      <c r="E218">
        <v>57000000000</v>
      </c>
      <c r="F218">
        <v>-86.409889000000007</v>
      </c>
    </row>
    <row r="219" spans="2:6" x14ac:dyDescent="0.25">
      <c r="B219">
        <v>57000000000</v>
      </c>
      <c r="C219">
        <v>-86.626694000000001</v>
      </c>
      <c r="E219">
        <v>57000000000</v>
      </c>
      <c r="F219">
        <v>-86.270225999999994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29</v>
      </c>
      <c r="E223" t="s">
        <v>29</v>
      </c>
    </row>
    <row r="224" spans="2:6" x14ac:dyDescent="0.25">
      <c r="B224" t="s">
        <v>23</v>
      </c>
      <c r="C224" t="s">
        <v>309</v>
      </c>
      <c r="E224" t="s">
        <v>23</v>
      </c>
      <c r="F224" t="s">
        <v>309</v>
      </c>
    </row>
    <row r="225" spans="2:6" x14ac:dyDescent="0.25">
      <c r="B225">
        <v>57000000000</v>
      </c>
      <c r="C225">
        <v>-85.357551999999998</v>
      </c>
      <c r="E225">
        <v>57000000000</v>
      </c>
      <c r="F225">
        <v>-88.948920999999999</v>
      </c>
    </row>
    <row r="226" spans="2:6" x14ac:dyDescent="0.25">
      <c r="B226">
        <v>57000000000</v>
      </c>
      <c r="C226">
        <v>-87.574805999999995</v>
      </c>
      <c r="E226">
        <v>57000000000</v>
      </c>
      <c r="F226">
        <v>-94.661345999999995</v>
      </c>
    </row>
    <row r="227" spans="2:6" x14ac:dyDescent="0.25">
      <c r="B227">
        <v>57000000000</v>
      </c>
      <c r="C227">
        <v>-89.862067999999994</v>
      </c>
      <c r="E227">
        <v>57000000000</v>
      </c>
      <c r="F227">
        <v>-96.749343999999994</v>
      </c>
    </row>
    <row r="228" spans="2:6" x14ac:dyDescent="0.25">
      <c r="B228">
        <v>57000000000</v>
      </c>
      <c r="C228">
        <v>-87.991730000000004</v>
      </c>
      <c r="E228">
        <v>57000000000</v>
      </c>
      <c r="F228">
        <v>-89.280022000000002</v>
      </c>
    </row>
    <row r="229" spans="2:6" x14ac:dyDescent="0.25">
      <c r="B229">
        <v>57000000000</v>
      </c>
      <c r="C229">
        <v>-84.046256999999997</v>
      </c>
      <c r="E229">
        <v>57000000000</v>
      </c>
      <c r="F229">
        <v>-85.163605000000004</v>
      </c>
    </row>
    <row r="230" spans="2:6" x14ac:dyDescent="0.25">
      <c r="B230">
        <v>57000000000</v>
      </c>
      <c r="C230">
        <v>-88.374474000000006</v>
      </c>
      <c r="E230">
        <v>57000000000</v>
      </c>
      <c r="F230">
        <v>-87.381354999999999</v>
      </c>
    </row>
    <row r="231" spans="2:6" x14ac:dyDescent="0.25">
      <c r="B231">
        <v>57000000000</v>
      </c>
      <c r="C231">
        <v>-87.523666000000006</v>
      </c>
      <c r="E231">
        <v>57000000000</v>
      </c>
      <c r="F231">
        <v>-87.789542999999995</v>
      </c>
    </row>
    <row r="232" spans="2:6" x14ac:dyDescent="0.25">
      <c r="B232">
        <v>57000000000</v>
      </c>
      <c r="C232">
        <v>-91.976073999999997</v>
      </c>
      <c r="E232">
        <v>57000000000</v>
      </c>
      <c r="F232">
        <v>-87.755927999999997</v>
      </c>
    </row>
    <row r="233" spans="2:6" x14ac:dyDescent="0.25">
      <c r="B233">
        <v>57000000000</v>
      </c>
      <c r="C233">
        <v>-86.357735000000005</v>
      </c>
      <c r="E233">
        <v>57000000000</v>
      </c>
      <c r="F233">
        <v>-85.397773999999998</v>
      </c>
    </row>
    <row r="234" spans="2:6" x14ac:dyDescent="0.25">
      <c r="B234">
        <v>57000000000</v>
      </c>
      <c r="C234">
        <v>-88.416611000000003</v>
      </c>
      <c r="E234">
        <v>57000000000</v>
      </c>
      <c r="F234">
        <v>-85.181319999999999</v>
      </c>
    </row>
    <row r="235" spans="2:6" x14ac:dyDescent="0.25">
      <c r="B235">
        <v>57000000000</v>
      </c>
      <c r="C235">
        <v>-86.946419000000006</v>
      </c>
      <c r="E235">
        <v>57000000000</v>
      </c>
      <c r="F235">
        <v>-84.736710000000002</v>
      </c>
    </row>
    <row r="236" spans="2:6" x14ac:dyDescent="0.25">
      <c r="B236">
        <v>57000000000</v>
      </c>
      <c r="C236">
        <v>-86.866012999999995</v>
      </c>
      <c r="E236">
        <v>57000000000</v>
      </c>
      <c r="F236">
        <v>-85.489013999999997</v>
      </c>
    </row>
    <row r="237" spans="2:6" x14ac:dyDescent="0.25">
      <c r="B237">
        <v>57000000000</v>
      </c>
      <c r="C237">
        <v>-88.728493</v>
      </c>
      <c r="E237">
        <v>57000000000</v>
      </c>
      <c r="F237">
        <v>-91.163978999999998</v>
      </c>
    </row>
    <row r="238" spans="2:6" x14ac:dyDescent="0.25">
      <c r="B238">
        <v>57000000000</v>
      </c>
      <c r="C238">
        <v>-88.071404000000001</v>
      </c>
      <c r="E238">
        <v>57000000000</v>
      </c>
      <c r="F238">
        <v>-92.864563000000004</v>
      </c>
    </row>
    <row r="239" spans="2:6" x14ac:dyDescent="0.25">
      <c r="B239">
        <v>57000000000</v>
      </c>
      <c r="C239">
        <v>-91.062095999999997</v>
      </c>
      <c r="E239">
        <v>57000000000</v>
      </c>
      <c r="F239">
        <v>-90.159790000000001</v>
      </c>
    </row>
    <row r="240" spans="2:6" x14ac:dyDescent="0.25">
      <c r="B240">
        <v>57000000000</v>
      </c>
      <c r="C240">
        <v>-88.715416000000005</v>
      </c>
      <c r="E240">
        <v>57000000000</v>
      </c>
      <c r="F240">
        <v>-86.074043000000003</v>
      </c>
    </row>
    <row r="241" spans="2:6" x14ac:dyDescent="0.25">
      <c r="B241">
        <v>57000000000</v>
      </c>
      <c r="C241">
        <v>-89.149474999999995</v>
      </c>
      <c r="E241">
        <v>57000000000</v>
      </c>
      <c r="F241">
        <v>-86.623565999999997</v>
      </c>
    </row>
    <row r="242" spans="2:6" x14ac:dyDescent="0.25">
      <c r="B242">
        <v>57000000000</v>
      </c>
      <c r="C242">
        <v>-86.683907000000005</v>
      </c>
      <c r="E242">
        <v>57000000000</v>
      </c>
      <c r="F242">
        <v>-87.460808</v>
      </c>
    </row>
    <row r="243" spans="2:6" x14ac:dyDescent="0.25">
      <c r="B243">
        <v>57000000000</v>
      </c>
      <c r="C243">
        <v>-89.305160999999998</v>
      </c>
      <c r="E243">
        <v>57000000000</v>
      </c>
      <c r="F243">
        <v>-85.282859999999999</v>
      </c>
    </row>
    <row r="244" spans="2:6" x14ac:dyDescent="0.25">
      <c r="B244">
        <v>57000000000</v>
      </c>
      <c r="C244">
        <v>-92.746887000000001</v>
      </c>
      <c r="E244">
        <v>57000000000</v>
      </c>
      <c r="F244">
        <v>-84.503532000000007</v>
      </c>
    </row>
    <row r="245" spans="2:6" x14ac:dyDescent="0.25">
      <c r="B245">
        <v>57000000000</v>
      </c>
      <c r="C245">
        <v>-94.158623000000006</v>
      </c>
      <c r="E245">
        <v>57000000000</v>
      </c>
      <c r="F245">
        <v>-88.811501000000007</v>
      </c>
    </row>
    <row r="246" spans="2:6" x14ac:dyDescent="0.25">
      <c r="B246">
        <v>57000000000</v>
      </c>
      <c r="C246">
        <v>-91.788619999999995</v>
      </c>
      <c r="E246">
        <v>57000000000</v>
      </c>
      <c r="F246">
        <v>-87.913917999999995</v>
      </c>
    </row>
    <row r="247" spans="2:6" x14ac:dyDescent="0.25">
      <c r="B247">
        <v>57000000000</v>
      </c>
      <c r="C247">
        <v>-87.304481999999993</v>
      </c>
      <c r="E247">
        <v>57000000000</v>
      </c>
      <c r="F247">
        <v>-86.768158</v>
      </c>
    </row>
    <row r="248" spans="2:6" x14ac:dyDescent="0.25">
      <c r="B248">
        <v>57000000000</v>
      </c>
      <c r="C248">
        <v>-85.792396999999994</v>
      </c>
      <c r="E248">
        <v>57000000000</v>
      </c>
      <c r="F248">
        <v>-85.323311000000004</v>
      </c>
    </row>
    <row r="249" spans="2:6" x14ac:dyDescent="0.25">
      <c r="B249">
        <v>57000000000</v>
      </c>
      <c r="C249">
        <v>-87.334655999999995</v>
      </c>
      <c r="E249">
        <v>57000000000</v>
      </c>
      <c r="F249">
        <v>-87.350425999999999</v>
      </c>
    </row>
    <row r="250" spans="2:6" x14ac:dyDescent="0.25">
      <c r="B250">
        <v>57000000000</v>
      </c>
      <c r="C250">
        <v>-89.404342999999997</v>
      </c>
      <c r="E250">
        <v>57000000000</v>
      </c>
      <c r="F250">
        <v>-87.863106000000002</v>
      </c>
    </row>
    <row r="251" spans="2:6" x14ac:dyDescent="0.25">
      <c r="B251">
        <v>57000000000</v>
      </c>
      <c r="C251">
        <v>-89.959961000000007</v>
      </c>
      <c r="E251">
        <v>57000000000</v>
      </c>
      <c r="F251">
        <v>-86.777191000000002</v>
      </c>
    </row>
    <row r="252" spans="2:6" x14ac:dyDescent="0.25">
      <c r="B252">
        <v>57000000000</v>
      </c>
      <c r="C252">
        <v>-88.371421999999995</v>
      </c>
      <c r="E252">
        <v>57000000000</v>
      </c>
      <c r="F252">
        <v>-85.828209000000001</v>
      </c>
    </row>
    <row r="253" spans="2:6" x14ac:dyDescent="0.25">
      <c r="B253">
        <v>57000000000</v>
      </c>
      <c r="C253">
        <v>-90.828063999999998</v>
      </c>
      <c r="E253">
        <v>57000000000</v>
      </c>
      <c r="F253">
        <v>-84.196510000000004</v>
      </c>
    </row>
    <row r="254" spans="2:6" x14ac:dyDescent="0.25">
      <c r="B254">
        <v>57000000000</v>
      </c>
      <c r="C254">
        <v>-91.048293999999999</v>
      </c>
      <c r="E254">
        <v>57000000000</v>
      </c>
      <c r="F254">
        <v>-89.936820999999995</v>
      </c>
    </row>
    <row r="255" spans="2:6" x14ac:dyDescent="0.25">
      <c r="B255">
        <v>57000000000</v>
      </c>
      <c r="C255">
        <v>-90.748322000000002</v>
      </c>
      <c r="E255">
        <v>57000000000</v>
      </c>
      <c r="F255">
        <v>-90.418755000000004</v>
      </c>
    </row>
    <row r="256" spans="2:6" x14ac:dyDescent="0.25">
      <c r="B256">
        <v>57000000000</v>
      </c>
      <c r="C256">
        <v>-90.088310000000007</v>
      </c>
      <c r="E256">
        <v>57000000000</v>
      </c>
      <c r="F256">
        <v>-94.582663999999994</v>
      </c>
    </row>
    <row r="257" spans="2:6" x14ac:dyDescent="0.25">
      <c r="B257">
        <v>57000000000</v>
      </c>
      <c r="C257">
        <v>-91.316513</v>
      </c>
      <c r="E257">
        <v>57000000000</v>
      </c>
      <c r="F257">
        <v>-89.850548000000003</v>
      </c>
    </row>
    <row r="258" spans="2:6" x14ac:dyDescent="0.25">
      <c r="B258">
        <v>57000000000</v>
      </c>
      <c r="C258">
        <v>-91.584648000000001</v>
      </c>
      <c r="E258">
        <v>57000000000</v>
      </c>
      <c r="F258">
        <v>-90.524376000000004</v>
      </c>
    </row>
    <row r="259" spans="2:6" x14ac:dyDescent="0.25">
      <c r="B259">
        <v>57000000000</v>
      </c>
      <c r="C259">
        <v>-88.401886000000005</v>
      </c>
      <c r="E259">
        <v>57000000000</v>
      </c>
      <c r="F259">
        <v>-92.071326999999997</v>
      </c>
    </row>
    <row r="260" spans="2:6" x14ac:dyDescent="0.25">
      <c r="B260">
        <v>57000000000</v>
      </c>
      <c r="C260">
        <v>-93.285362000000006</v>
      </c>
      <c r="E260">
        <v>57000000000</v>
      </c>
      <c r="F260">
        <v>-90.996848999999997</v>
      </c>
    </row>
    <row r="261" spans="2:6" x14ac:dyDescent="0.25">
      <c r="B261">
        <v>57000000000</v>
      </c>
      <c r="C261">
        <v>-94.220557999999997</v>
      </c>
      <c r="E261">
        <v>57000000000</v>
      </c>
      <c r="F261">
        <v>-89.500480999999994</v>
      </c>
    </row>
    <row r="262" spans="2:6" x14ac:dyDescent="0.25">
      <c r="B262">
        <v>57000000000</v>
      </c>
      <c r="C262">
        <v>-93.766578999999993</v>
      </c>
      <c r="E262">
        <v>57000000000</v>
      </c>
      <c r="F262">
        <v>-86.007896000000002</v>
      </c>
    </row>
    <row r="263" spans="2:6" x14ac:dyDescent="0.25">
      <c r="B263">
        <v>57000000000</v>
      </c>
      <c r="C263">
        <v>-89.236114999999998</v>
      </c>
      <c r="E263">
        <v>57000000000</v>
      </c>
      <c r="F263">
        <v>-90.386573999999996</v>
      </c>
    </row>
    <row r="264" spans="2:6" x14ac:dyDescent="0.25">
      <c r="B264">
        <v>57000000000</v>
      </c>
      <c r="C264">
        <v>-88.649918</v>
      </c>
      <c r="E264">
        <v>57000000000</v>
      </c>
      <c r="F264">
        <v>-92.041847000000004</v>
      </c>
    </row>
    <row r="265" spans="2:6" x14ac:dyDescent="0.25">
      <c r="B265">
        <v>57000000000</v>
      </c>
      <c r="C265">
        <v>-92.525588999999997</v>
      </c>
      <c r="E265">
        <v>57000000000</v>
      </c>
      <c r="F265">
        <v>-90.605048999999994</v>
      </c>
    </row>
    <row r="266" spans="2:6" x14ac:dyDescent="0.25">
      <c r="B266">
        <v>57000000000</v>
      </c>
      <c r="C266">
        <v>-89.317695999999998</v>
      </c>
      <c r="E266">
        <v>57000000000</v>
      </c>
      <c r="F266">
        <v>-85.644524000000004</v>
      </c>
    </row>
    <row r="267" spans="2:6" x14ac:dyDescent="0.25">
      <c r="B267">
        <v>57000000000</v>
      </c>
      <c r="C267">
        <v>-90.512466000000003</v>
      </c>
      <c r="E267">
        <v>57000000000</v>
      </c>
      <c r="F267">
        <v>-89.990371999999994</v>
      </c>
    </row>
    <row r="268" spans="2:6" x14ac:dyDescent="0.25">
      <c r="B268">
        <v>57000000000</v>
      </c>
      <c r="C268">
        <v>-88.108765000000005</v>
      </c>
      <c r="E268">
        <v>57000000000</v>
      </c>
      <c r="F268">
        <v>-94.652480999999995</v>
      </c>
    </row>
    <row r="269" spans="2:6" x14ac:dyDescent="0.25">
      <c r="B269">
        <v>57000000000</v>
      </c>
      <c r="C269">
        <v>-89.537414999999996</v>
      </c>
      <c r="E269">
        <v>57000000000</v>
      </c>
      <c r="F269">
        <v>-94.617722000000001</v>
      </c>
    </row>
    <row r="270" spans="2:6" x14ac:dyDescent="0.25">
      <c r="B270">
        <v>57000000000</v>
      </c>
      <c r="C270">
        <v>-88.979270999999997</v>
      </c>
      <c r="E270">
        <v>57000000000</v>
      </c>
      <c r="F270">
        <v>-90.403969000000004</v>
      </c>
    </row>
    <row r="271" spans="2:6" x14ac:dyDescent="0.25">
      <c r="B271">
        <v>57000000000</v>
      </c>
      <c r="C271">
        <v>-88.536147999999997</v>
      </c>
      <c r="E271">
        <v>57000000000</v>
      </c>
      <c r="F271">
        <v>-88.334557000000004</v>
      </c>
    </row>
    <row r="272" spans="2:6" x14ac:dyDescent="0.25">
      <c r="B272">
        <v>57000000000</v>
      </c>
      <c r="C272">
        <v>-86.791945999999996</v>
      </c>
      <c r="E272">
        <v>57000000000</v>
      </c>
      <c r="F272">
        <v>-87.291068999999993</v>
      </c>
    </row>
    <row r="273" spans="2:6" x14ac:dyDescent="0.25">
      <c r="B273">
        <v>57000000000</v>
      </c>
      <c r="C273">
        <v>-84.935867000000002</v>
      </c>
      <c r="E273">
        <v>57000000000</v>
      </c>
      <c r="F273">
        <v>-85.632926999999995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74"/>
  <sheetViews>
    <sheetView workbookViewId="0">
      <selection activeCell="E1" sqref="E1:F1048576"/>
    </sheetView>
  </sheetViews>
  <sheetFormatPr defaultRowHeight="15" x14ac:dyDescent="0.25"/>
  <cols>
    <col min="1" max="1" width="18.7109375" style="40" customWidth="1"/>
    <col min="4" max="4" width="18.71093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140625" style="47" bestFit="1" customWidth="1"/>
    <col min="23" max="23" width="2" style="26" customWidth="1"/>
  </cols>
  <sheetData>
    <row r="1" spans="1:22" x14ac:dyDescent="0.25">
      <c r="B1" t="s">
        <v>99</v>
      </c>
      <c r="E1" t="s">
        <v>99</v>
      </c>
      <c r="H1" s="27" t="s">
        <v>175</v>
      </c>
      <c r="I1" s="27" t="s">
        <v>3</v>
      </c>
      <c r="J1" s="27" t="s">
        <v>4</v>
      </c>
      <c r="L1" s="27" t="s">
        <v>175</v>
      </c>
      <c r="M1" s="27" t="s">
        <v>5</v>
      </c>
      <c r="N1" s="27" t="s">
        <v>6</v>
      </c>
      <c r="P1" s="27" t="s">
        <v>175</v>
      </c>
      <c r="Q1" s="47" t="s">
        <v>7</v>
      </c>
      <c r="R1" s="47" t="s">
        <v>8</v>
      </c>
      <c r="S1" s="38"/>
      <c r="T1" s="27" t="s">
        <v>175</v>
      </c>
      <c r="U1" s="47" t="s">
        <v>9</v>
      </c>
      <c r="V1" s="47" t="s">
        <v>10</v>
      </c>
    </row>
    <row r="2" spans="1:22" x14ac:dyDescent="0.25">
      <c r="A2" s="50" t="s">
        <v>203</v>
      </c>
      <c r="B2" t="s">
        <v>300</v>
      </c>
      <c r="C2" t="s">
        <v>275</v>
      </c>
      <c r="D2" s="50" t="s">
        <v>204</v>
      </c>
      <c r="E2" t="s">
        <v>300</v>
      </c>
      <c r="F2" t="s">
        <v>275</v>
      </c>
      <c r="H2" s="48"/>
      <c r="P2" s="48"/>
      <c r="S2" s="38"/>
      <c r="T2" s="48"/>
    </row>
    <row r="3" spans="1:22" x14ac:dyDescent="0.25">
      <c r="B3" t="s">
        <v>102</v>
      </c>
      <c r="C3" t="s">
        <v>304</v>
      </c>
      <c r="E3" t="s">
        <v>102</v>
      </c>
      <c r="F3" t="s">
        <v>304</v>
      </c>
      <c r="H3" s="27">
        <f t="shared" ref="H3:H34" si="0">B63/1000000000</f>
        <v>36</v>
      </c>
      <c r="I3" s="27">
        <f t="shared" ref="I3:I34" si="1">C63</f>
        <v>-56.979461999999998</v>
      </c>
      <c r="J3" s="27">
        <f t="shared" ref="J3:J34" si="2">F63</f>
        <v>-30.668710999999998</v>
      </c>
      <c r="L3" s="27">
        <f t="shared" ref="L3:L34" si="3">B117/1000000000</f>
        <v>54</v>
      </c>
      <c r="M3" s="27">
        <f t="shared" ref="M3:M34" si="4">C117</f>
        <v>-49.790768</v>
      </c>
      <c r="N3" s="27">
        <f t="shared" ref="N3:N34" si="5">F117</f>
        <v>-54.046993000000001</v>
      </c>
      <c r="P3" s="47">
        <f t="shared" ref="P3:P34" si="6">B171/1000000000</f>
        <v>57</v>
      </c>
      <c r="Q3" s="27">
        <f t="shared" ref="Q3:Q34" si="7">C171</f>
        <v>-63.789223</v>
      </c>
      <c r="R3" s="27">
        <f t="shared" ref="R3:R34" si="8">F171</f>
        <v>-50.597382000000003</v>
      </c>
      <c r="S3" s="38"/>
      <c r="T3" s="27">
        <f t="shared" ref="T3:T34" si="9">B225/1000000000</f>
        <v>57</v>
      </c>
      <c r="U3" s="27">
        <f t="shared" ref="U3:U34" si="10">C225</f>
        <v>-91.048858999999993</v>
      </c>
      <c r="V3" s="27">
        <f t="shared" ref="V3:V34" si="11">F225</f>
        <v>-92.621673999999999</v>
      </c>
    </row>
    <row r="4" spans="1:22" x14ac:dyDescent="0.25">
      <c r="B4" t="s">
        <v>103</v>
      </c>
      <c r="E4" t="s">
        <v>103</v>
      </c>
      <c r="H4" s="27">
        <f t="shared" si="0"/>
        <v>36.4375</v>
      </c>
      <c r="I4" s="27">
        <f t="shared" si="1"/>
        <v>-57.067822</v>
      </c>
      <c r="J4" s="27">
        <f t="shared" si="2"/>
        <v>-30.456415</v>
      </c>
      <c r="L4" s="27">
        <f t="shared" si="3"/>
        <v>54.0625</v>
      </c>
      <c r="M4" s="27">
        <f t="shared" si="4"/>
        <v>-49.465823999999998</v>
      </c>
      <c r="N4" s="27">
        <f t="shared" si="5"/>
        <v>-54.074286999999998</v>
      </c>
      <c r="P4" s="47">
        <f t="shared" si="6"/>
        <v>57</v>
      </c>
      <c r="Q4" s="27">
        <f t="shared" si="7"/>
        <v>-64.372321999999997</v>
      </c>
      <c r="R4" s="27">
        <f t="shared" si="8"/>
        <v>-50.622771999999998</v>
      </c>
      <c r="S4" s="38"/>
      <c r="T4" s="27">
        <f t="shared" si="9"/>
        <v>57</v>
      </c>
      <c r="U4" s="27">
        <f t="shared" si="10"/>
        <v>-88.399192999999997</v>
      </c>
      <c r="V4" s="27">
        <f t="shared" si="11"/>
        <v>-93.989845000000003</v>
      </c>
    </row>
    <row r="5" spans="1:22" x14ac:dyDescent="0.25">
      <c r="H5" s="27">
        <f t="shared" si="0"/>
        <v>36.875</v>
      </c>
      <c r="I5" s="27">
        <f t="shared" si="1"/>
        <v>-57.541134</v>
      </c>
      <c r="J5" s="27">
        <f t="shared" si="2"/>
        <v>-30.431974</v>
      </c>
      <c r="L5" s="27">
        <f t="shared" si="3"/>
        <v>54.125</v>
      </c>
      <c r="M5" s="27">
        <f t="shared" si="4"/>
        <v>-49.207656999999998</v>
      </c>
      <c r="N5" s="27">
        <f t="shared" si="5"/>
        <v>-54.128830000000001</v>
      </c>
      <c r="P5" s="47">
        <f t="shared" si="6"/>
        <v>57</v>
      </c>
      <c r="Q5" s="27">
        <f t="shared" si="7"/>
        <v>-64.414963</v>
      </c>
      <c r="R5" s="27">
        <f t="shared" si="8"/>
        <v>-50.599288999999999</v>
      </c>
      <c r="S5" s="38"/>
      <c r="T5" s="27">
        <f t="shared" si="9"/>
        <v>57</v>
      </c>
      <c r="U5" s="27">
        <f t="shared" si="10"/>
        <v>-87.759101999999999</v>
      </c>
      <c r="V5" s="27">
        <f t="shared" si="11"/>
        <v>-92.878685000000004</v>
      </c>
    </row>
    <row r="6" spans="1:22" x14ac:dyDescent="0.25">
      <c r="H6" s="27">
        <f t="shared" si="0"/>
        <v>37.3125</v>
      </c>
      <c r="I6" s="27">
        <f t="shared" si="1"/>
        <v>-58.072234999999999</v>
      </c>
      <c r="J6" s="27">
        <f t="shared" si="2"/>
        <v>-30.417757000000002</v>
      </c>
      <c r="L6" s="27">
        <f t="shared" si="3"/>
        <v>54.1875</v>
      </c>
      <c r="M6" s="27">
        <f t="shared" si="4"/>
        <v>-48.973830999999997</v>
      </c>
      <c r="N6" s="27">
        <f t="shared" si="5"/>
        <v>-54.226906</v>
      </c>
      <c r="P6" s="47">
        <f t="shared" si="6"/>
        <v>57</v>
      </c>
      <c r="Q6" s="27">
        <f t="shared" si="7"/>
        <v>-64.585785000000001</v>
      </c>
      <c r="R6" s="27">
        <f t="shared" si="8"/>
        <v>-50.559044</v>
      </c>
      <c r="S6" s="38"/>
      <c r="T6" s="27">
        <f t="shared" si="9"/>
        <v>57</v>
      </c>
      <c r="U6" s="27">
        <f t="shared" si="10"/>
        <v>-87.286017999999999</v>
      </c>
      <c r="V6" s="27">
        <f t="shared" si="11"/>
        <v>-90.297912999999994</v>
      </c>
    </row>
    <row r="7" spans="1:22" x14ac:dyDescent="0.25">
      <c r="B7" t="s">
        <v>22</v>
      </c>
      <c r="E7" t="s">
        <v>22</v>
      </c>
      <c r="H7" s="27">
        <f t="shared" si="0"/>
        <v>37.75</v>
      </c>
      <c r="I7" s="27">
        <f t="shared" si="1"/>
        <v>-59.112189999999998</v>
      </c>
      <c r="J7" s="27">
        <f t="shared" si="2"/>
        <v>-30.487572</v>
      </c>
      <c r="L7" s="27">
        <f t="shared" si="3"/>
        <v>54.25</v>
      </c>
      <c r="M7" s="27">
        <f t="shared" si="4"/>
        <v>-48.493042000000003</v>
      </c>
      <c r="N7" s="27">
        <f t="shared" si="5"/>
        <v>-54.278393000000001</v>
      </c>
      <c r="P7" s="47">
        <f t="shared" si="6"/>
        <v>57</v>
      </c>
      <c r="Q7" s="27">
        <f t="shared" si="7"/>
        <v>-63.940886999999996</v>
      </c>
      <c r="R7" s="27">
        <f t="shared" si="8"/>
        <v>-50.486687000000003</v>
      </c>
      <c r="S7" s="38"/>
      <c r="T7" s="27">
        <f t="shared" si="9"/>
        <v>57</v>
      </c>
      <c r="U7" s="27">
        <f t="shared" si="10"/>
        <v>-92.372001999999995</v>
      </c>
      <c r="V7" s="27">
        <f t="shared" si="11"/>
        <v>-86.461792000000003</v>
      </c>
    </row>
    <row r="8" spans="1:22" x14ac:dyDescent="0.25">
      <c r="B8" t="s">
        <v>23</v>
      </c>
      <c r="C8" t="s">
        <v>305</v>
      </c>
      <c r="E8" t="s">
        <v>23</v>
      </c>
      <c r="F8" t="s">
        <v>305</v>
      </c>
      <c r="H8" s="27">
        <f t="shared" si="0"/>
        <v>38.1875</v>
      </c>
      <c r="I8" s="27">
        <f t="shared" si="1"/>
        <v>-60.387802000000001</v>
      </c>
      <c r="J8" s="27">
        <f t="shared" si="2"/>
        <v>-30.292401999999999</v>
      </c>
      <c r="L8" s="27">
        <f t="shared" si="3"/>
        <v>54.3125</v>
      </c>
      <c r="M8" s="27">
        <f t="shared" si="4"/>
        <v>-48.268253000000001</v>
      </c>
      <c r="N8" s="27">
        <f t="shared" si="5"/>
        <v>-54.346409000000001</v>
      </c>
      <c r="P8" s="47">
        <f t="shared" si="6"/>
        <v>57</v>
      </c>
      <c r="Q8" s="27">
        <f t="shared" si="7"/>
        <v>-63.973278000000001</v>
      </c>
      <c r="R8" s="27">
        <f t="shared" si="8"/>
        <v>-50.496563000000002</v>
      </c>
      <c r="S8" s="38"/>
      <c r="T8" s="27">
        <f t="shared" si="9"/>
        <v>57</v>
      </c>
      <c r="U8" s="27">
        <f t="shared" si="10"/>
        <v>-90.558959999999999</v>
      </c>
      <c r="V8" s="27">
        <f t="shared" si="11"/>
        <v>-84.628212000000005</v>
      </c>
    </row>
    <row r="9" spans="1:22" x14ac:dyDescent="0.25">
      <c r="B9">
        <v>18000000000</v>
      </c>
      <c r="C9">
        <v>-29.307392</v>
      </c>
      <c r="E9">
        <v>18000000000</v>
      </c>
      <c r="F9">
        <v>-45.940319000000002</v>
      </c>
      <c r="H9" s="27">
        <f t="shared" si="0"/>
        <v>38.625</v>
      </c>
      <c r="I9" s="27">
        <f t="shared" si="1"/>
        <v>-62.103664000000002</v>
      </c>
      <c r="J9" s="27">
        <f t="shared" si="2"/>
        <v>-30.363419</v>
      </c>
      <c r="L9" s="27">
        <f t="shared" si="3"/>
        <v>54.375</v>
      </c>
      <c r="M9" s="27">
        <f t="shared" si="4"/>
        <v>-47.944991999999999</v>
      </c>
      <c r="N9" s="27">
        <f t="shared" si="5"/>
        <v>-54.317177000000001</v>
      </c>
      <c r="P9" s="47">
        <f t="shared" si="6"/>
        <v>57</v>
      </c>
      <c r="Q9" s="27">
        <f t="shared" si="7"/>
        <v>-63.863495</v>
      </c>
      <c r="R9" s="27">
        <f t="shared" si="8"/>
        <v>-50.511456000000003</v>
      </c>
      <c r="S9" s="38"/>
      <c r="T9" s="27">
        <f t="shared" si="9"/>
        <v>57</v>
      </c>
      <c r="U9" s="27">
        <f t="shared" si="10"/>
        <v>-93.082909000000001</v>
      </c>
      <c r="V9" s="27">
        <f t="shared" si="11"/>
        <v>-83.214523</v>
      </c>
    </row>
    <row r="10" spans="1:22" x14ac:dyDescent="0.25">
      <c r="B10">
        <v>18812500000</v>
      </c>
      <c r="C10">
        <v>-28.714075000000001</v>
      </c>
      <c r="E10">
        <v>18812500000</v>
      </c>
      <c r="F10">
        <v>-45.453960000000002</v>
      </c>
      <c r="H10" s="27">
        <f t="shared" si="0"/>
        <v>39.0625</v>
      </c>
      <c r="I10" s="27">
        <f t="shared" si="1"/>
        <v>-63.912472000000001</v>
      </c>
      <c r="J10" s="27">
        <f t="shared" si="2"/>
        <v>-30.351172999999999</v>
      </c>
      <c r="L10" s="27">
        <f t="shared" si="3"/>
        <v>54.4375</v>
      </c>
      <c r="M10" s="27">
        <f t="shared" si="4"/>
        <v>-48.290260000000004</v>
      </c>
      <c r="N10" s="27">
        <f t="shared" si="5"/>
        <v>-54.624302</v>
      </c>
      <c r="P10" s="47">
        <f t="shared" si="6"/>
        <v>57</v>
      </c>
      <c r="Q10" s="27">
        <f t="shared" si="7"/>
        <v>-63.992663999999998</v>
      </c>
      <c r="R10" s="27">
        <f t="shared" si="8"/>
        <v>-50.517544000000001</v>
      </c>
      <c r="S10" s="38"/>
      <c r="T10" s="27">
        <f t="shared" si="9"/>
        <v>57</v>
      </c>
      <c r="U10" s="27">
        <f t="shared" si="10"/>
        <v>-88.091087000000002</v>
      </c>
      <c r="V10" s="27">
        <f t="shared" si="11"/>
        <v>-84.144278999999997</v>
      </c>
    </row>
    <row r="11" spans="1:22" x14ac:dyDescent="0.25">
      <c r="B11">
        <v>19625000000</v>
      </c>
      <c r="C11">
        <v>-28.439619</v>
      </c>
      <c r="E11">
        <v>19625000000</v>
      </c>
      <c r="F11">
        <v>-44.957442999999998</v>
      </c>
      <c r="H11" s="27">
        <f t="shared" si="0"/>
        <v>39.5</v>
      </c>
      <c r="I11" s="27">
        <f t="shared" si="1"/>
        <v>-64.436667999999997</v>
      </c>
      <c r="J11" s="27">
        <f t="shared" si="2"/>
        <v>-30.408280999999999</v>
      </c>
      <c r="L11" s="27">
        <f t="shared" si="3"/>
        <v>54.5</v>
      </c>
      <c r="M11" s="27">
        <f t="shared" si="4"/>
        <v>-48.041694999999997</v>
      </c>
      <c r="N11" s="27">
        <f t="shared" si="5"/>
        <v>-55.023848999999998</v>
      </c>
      <c r="P11" s="47">
        <f t="shared" si="6"/>
        <v>57</v>
      </c>
      <c r="Q11" s="27">
        <f t="shared" si="7"/>
        <v>-64.032150000000001</v>
      </c>
      <c r="R11" s="27">
        <f t="shared" si="8"/>
        <v>-50.549163999999998</v>
      </c>
      <c r="S11" s="38"/>
      <c r="T11" s="27">
        <f t="shared" si="9"/>
        <v>57</v>
      </c>
      <c r="U11" s="27">
        <f t="shared" si="10"/>
        <v>-89.233536000000001</v>
      </c>
      <c r="V11" s="27">
        <f t="shared" si="11"/>
        <v>-88.694489000000004</v>
      </c>
    </row>
    <row r="12" spans="1:22" x14ac:dyDescent="0.25">
      <c r="B12">
        <v>20437500000</v>
      </c>
      <c r="C12">
        <v>-31.328479999999999</v>
      </c>
      <c r="E12">
        <v>20437500000</v>
      </c>
      <c r="F12">
        <v>-43.658886000000003</v>
      </c>
      <c r="H12" s="27">
        <f t="shared" si="0"/>
        <v>39.9375</v>
      </c>
      <c r="I12" s="27">
        <f t="shared" si="1"/>
        <v>-65.296852000000001</v>
      </c>
      <c r="J12" s="27">
        <f t="shared" si="2"/>
        <v>-30.560410000000001</v>
      </c>
      <c r="L12" s="27">
        <f t="shared" si="3"/>
        <v>54.5625</v>
      </c>
      <c r="M12" s="27">
        <f t="shared" si="4"/>
        <v>-47.558169999999997</v>
      </c>
      <c r="N12" s="27">
        <f t="shared" si="5"/>
        <v>-55.197929000000002</v>
      </c>
      <c r="P12" s="47">
        <f t="shared" si="6"/>
        <v>57</v>
      </c>
      <c r="Q12" s="27">
        <f t="shared" si="7"/>
        <v>-64.129478000000006</v>
      </c>
      <c r="R12" s="27">
        <f t="shared" si="8"/>
        <v>-50.554943000000002</v>
      </c>
      <c r="S12" s="38"/>
      <c r="T12" s="27">
        <f t="shared" si="9"/>
        <v>57</v>
      </c>
      <c r="U12" s="27">
        <f t="shared" si="10"/>
        <v>-86.186462000000006</v>
      </c>
      <c r="V12" s="27">
        <f t="shared" si="11"/>
        <v>-91.774199999999993</v>
      </c>
    </row>
    <row r="13" spans="1:22" x14ac:dyDescent="0.25">
      <c r="B13">
        <v>21250000000</v>
      </c>
      <c r="C13">
        <v>-31.506073000000001</v>
      </c>
      <c r="E13">
        <v>21250000000</v>
      </c>
      <c r="F13">
        <v>-42.180256</v>
      </c>
      <c r="H13" s="27">
        <f t="shared" si="0"/>
        <v>40.375</v>
      </c>
      <c r="I13" s="27">
        <f t="shared" si="1"/>
        <v>-65.481789000000006</v>
      </c>
      <c r="J13" s="27">
        <f t="shared" si="2"/>
        <v>-30.880593999999999</v>
      </c>
      <c r="L13" s="27">
        <f t="shared" si="3"/>
        <v>54.625</v>
      </c>
      <c r="M13" s="27">
        <f t="shared" si="4"/>
        <v>-47.129928999999997</v>
      </c>
      <c r="N13" s="27">
        <f t="shared" si="5"/>
        <v>-55.123859000000003</v>
      </c>
      <c r="P13" s="47">
        <f t="shared" si="6"/>
        <v>57</v>
      </c>
      <c r="Q13" s="27">
        <f t="shared" si="7"/>
        <v>-64.258369000000002</v>
      </c>
      <c r="R13" s="27">
        <f t="shared" si="8"/>
        <v>-50.543506999999998</v>
      </c>
      <c r="S13" s="38"/>
      <c r="T13" s="27">
        <f t="shared" si="9"/>
        <v>57</v>
      </c>
      <c r="U13" s="27">
        <f t="shared" si="10"/>
        <v>-85.134758000000005</v>
      </c>
      <c r="V13" s="27">
        <f t="shared" si="11"/>
        <v>-92.636566000000002</v>
      </c>
    </row>
    <row r="14" spans="1:22" x14ac:dyDescent="0.25">
      <c r="B14">
        <v>22062500000</v>
      </c>
      <c r="C14">
        <v>-31.333781999999999</v>
      </c>
      <c r="E14">
        <v>22062500000</v>
      </c>
      <c r="F14">
        <v>-40.607010000000002</v>
      </c>
      <c r="H14" s="27">
        <f t="shared" si="0"/>
        <v>40.8125</v>
      </c>
      <c r="I14" s="27">
        <f t="shared" si="1"/>
        <v>-67.835350000000005</v>
      </c>
      <c r="J14" s="27">
        <f t="shared" si="2"/>
        <v>-31.105753</v>
      </c>
      <c r="L14" s="27">
        <f t="shared" si="3"/>
        <v>54.6875</v>
      </c>
      <c r="M14" s="27">
        <f t="shared" si="4"/>
        <v>-46.801907</v>
      </c>
      <c r="N14" s="27">
        <f t="shared" si="5"/>
        <v>-54.930878</v>
      </c>
      <c r="P14" s="47">
        <f t="shared" si="6"/>
        <v>57</v>
      </c>
      <c r="Q14" s="27">
        <f t="shared" si="7"/>
        <v>-64.184737999999996</v>
      </c>
      <c r="R14" s="27">
        <f t="shared" si="8"/>
        <v>-50.461624</v>
      </c>
      <c r="S14" s="38"/>
      <c r="T14" s="27">
        <f t="shared" si="9"/>
        <v>57</v>
      </c>
      <c r="U14" s="27">
        <f t="shared" si="10"/>
        <v>-85.985022999999998</v>
      </c>
      <c r="V14" s="27">
        <f t="shared" si="11"/>
        <v>-89.594772000000006</v>
      </c>
    </row>
    <row r="15" spans="1:22" x14ac:dyDescent="0.25">
      <c r="B15">
        <v>22875000000</v>
      </c>
      <c r="C15">
        <v>-28.981209</v>
      </c>
      <c r="E15">
        <v>22875000000</v>
      </c>
      <c r="F15">
        <v>-41.647579</v>
      </c>
      <c r="H15" s="27">
        <f t="shared" si="0"/>
        <v>41.25</v>
      </c>
      <c r="I15" s="27">
        <f t="shared" si="1"/>
        <v>-69.824607999999998</v>
      </c>
      <c r="J15" s="27">
        <f t="shared" si="2"/>
        <v>-30.935465000000001</v>
      </c>
      <c r="L15" s="27">
        <f t="shared" si="3"/>
        <v>54.75</v>
      </c>
      <c r="M15" s="27">
        <f t="shared" si="4"/>
        <v>-46.632998999999998</v>
      </c>
      <c r="N15" s="27">
        <f t="shared" si="5"/>
        <v>-54.872340999999999</v>
      </c>
      <c r="P15" s="47">
        <f t="shared" si="6"/>
        <v>57</v>
      </c>
      <c r="Q15" s="27">
        <f t="shared" si="7"/>
        <v>-64.357017999999997</v>
      </c>
      <c r="R15" s="27">
        <f t="shared" si="8"/>
        <v>-50.477325</v>
      </c>
      <c r="S15" s="38"/>
      <c r="T15" s="27">
        <f t="shared" si="9"/>
        <v>57</v>
      </c>
      <c r="U15" s="27">
        <f t="shared" si="10"/>
        <v>-90.381989000000004</v>
      </c>
      <c r="V15" s="27">
        <f t="shared" si="11"/>
        <v>-85.850769</v>
      </c>
    </row>
    <row r="16" spans="1:22" x14ac:dyDescent="0.25">
      <c r="B16">
        <v>23687500000</v>
      </c>
      <c r="C16">
        <v>-30.400686</v>
      </c>
      <c r="E16">
        <v>23687500000</v>
      </c>
      <c r="F16">
        <v>-44.063225000000003</v>
      </c>
      <c r="H16" s="27">
        <f t="shared" si="0"/>
        <v>41.6875</v>
      </c>
      <c r="I16" s="27">
        <f t="shared" si="1"/>
        <v>-68.774283999999994</v>
      </c>
      <c r="J16" s="27">
        <f t="shared" si="2"/>
        <v>-30.541831999999999</v>
      </c>
      <c r="L16" s="27">
        <f t="shared" si="3"/>
        <v>54.8125</v>
      </c>
      <c r="M16" s="27">
        <f t="shared" si="4"/>
        <v>-46.432636000000002</v>
      </c>
      <c r="N16" s="27">
        <f t="shared" si="5"/>
        <v>-54.841267000000002</v>
      </c>
      <c r="P16" s="47">
        <f t="shared" si="6"/>
        <v>57</v>
      </c>
      <c r="Q16" s="27">
        <f t="shared" si="7"/>
        <v>-64.592354</v>
      </c>
      <c r="R16" s="27">
        <f t="shared" si="8"/>
        <v>-50.487220999999998</v>
      </c>
      <c r="S16" s="38"/>
      <c r="T16" s="27">
        <f t="shared" si="9"/>
        <v>57</v>
      </c>
      <c r="U16" s="27">
        <f t="shared" si="10"/>
        <v>-93.757103000000001</v>
      </c>
      <c r="V16" s="27">
        <f t="shared" si="11"/>
        <v>-85.402846999999994</v>
      </c>
    </row>
    <row r="17" spans="2:22" x14ac:dyDescent="0.25">
      <c r="B17">
        <v>24500000000</v>
      </c>
      <c r="C17">
        <v>-31.586124000000002</v>
      </c>
      <c r="E17">
        <v>24500000000</v>
      </c>
      <c r="F17">
        <v>-43.266852999999998</v>
      </c>
      <c r="H17" s="27">
        <f t="shared" si="0"/>
        <v>42.125</v>
      </c>
      <c r="I17" s="27">
        <f t="shared" si="1"/>
        <v>-65.664085</v>
      </c>
      <c r="J17" s="27">
        <f t="shared" si="2"/>
        <v>-29.916971</v>
      </c>
      <c r="L17" s="27">
        <f t="shared" si="3"/>
        <v>54.875</v>
      </c>
      <c r="M17" s="27">
        <f t="shared" si="4"/>
        <v>-46.293509999999998</v>
      </c>
      <c r="N17" s="27">
        <f t="shared" si="5"/>
        <v>-54.927605</v>
      </c>
      <c r="P17" s="47">
        <f t="shared" si="6"/>
        <v>57</v>
      </c>
      <c r="Q17" s="27">
        <f t="shared" si="7"/>
        <v>-64.706978000000007</v>
      </c>
      <c r="R17" s="27">
        <f t="shared" si="8"/>
        <v>-50.551605000000002</v>
      </c>
      <c r="S17" s="38"/>
      <c r="T17" s="27">
        <f t="shared" si="9"/>
        <v>57</v>
      </c>
      <c r="U17" s="27">
        <f t="shared" si="10"/>
        <v>-95.783317999999994</v>
      </c>
      <c r="V17" s="27">
        <f t="shared" si="11"/>
        <v>-85.740943999999999</v>
      </c>
    </row>
    <row r="18" spans="2:22" x14ac:dyDescent="0.25">
      <c r="B18">
        <v>25312500000</v>
      </c>
      <c r="C18">
        <v>-32.774529000000001</v>
      </c>
      <c r="E18">
        <v>25312500000</v>
      </c>
      <c r="F18">
        <v>-42.207763999999997</v>
      </c>
      <c r="H18" s="27">
        <f t="shared" si="0"/>
        <v>42.5625</v>
      </c>
      <c r="I18" s="27">
        <f t="shared" si="1"/>
        <v>-62.875014999999998</v>
      </c>
      <c r="J18" s="27">
        <f t="shared" si="2"/>
        <v>-29.911434</v>
      </c>
      <c r="L18" s="27">
        <f t="shared" si="3"/>
        <v>54.9375</v>
      </c>
      <c r="M18" s="27">
        <f t="shared" si="4"/>
        <v>-46.621487000000002</v>
      </c>
      <c r="N18" s="27">
        <f t="shared" si="5"/>
        <v>-54.988624999999999</v>
      </c>
      <c r="P18" s="47">
        <f t="shared" si="6"/>
        <v>57</v>
      </c>
      <c r="Q18" s="27">
        <f t="shared" si="7"/>
        <v>-64.50367</v>
      </c>
      <c r="R18" s="27">
        <f t="shared" si="8"/>
        <v>-50.539104000000002</v>
      </c>
      <c r="S18" s="38"/>
      <c r="T18" s="27">
        <f t="shared" si="9"/>
        <v>57</v>
      </c>
      <c r="U18" s="27">
        <f t="shared" si="10"/>
        <v>-89.930160999999998</v>
      </c>
      <c r="V18" s="27">
        <f t="shared" si="11"/>
        <v>-86.834862000000001</v>
      </c>
    </row>
    <row r="19" spans="2:22" x14ac:dyDescent="0.25">
      <c r="B19">
        <v>26125000000</v>
      </c>
      <c r="C19">
        <v>-33.872909999999997</v>
      </c>
      <c r="E19">
        <v>26125000000</v>
      </c>
      <c r="F19">
        <v>-41.314929999999997</v>
      </c>
      <c r="H19" s="27">
        <f t="shared" si="0"/>
        <v>43</v>
      </c>
      <c r="I19" s="27">
        <f t="shared" si="1"/>
        <v>-64.548751999999993</v>
      </c>
      <c r="J19" s="27">
        <f t="shared" si="2"/>
        <v>-29.925297</v>
      </c>
      <c r="L19" s="27">
        <f t="shared" si="3"/>
        <v>55</v>
      </c>
      <c r="M19" s="27">
        <f t="shared" si="4"/>
        <v>-46.267814999999999</v>
      </c>
      <c r="N19" s="27">
        <f t="shared" si="5"/>
        <v>-54.892906000000004</v>
      </c>
      <c r="P19" s="47">
        <f t="shared" si="6"/>
        <v>57</v>
      </c>
      <c r="Q19" s="27">
        <f t="shared" si="7"/>
        <v>-64.244354000000001</v>
      </c>
      <c r="R19" s="27">
        <f t="shared" si="8"/>
        <v>-50.549019000000001</v>
      </c>
      <c r="S19" s="38"/>
      <c r="T19" s="27">
        <f t="shared" si="9"/>
        <v>57</v>
      </c>
      <c r="U19" s="27">
        <f t="shared" si="10"/>
        <v>-87.954284999999999</v>
      </c>
      <c r="V19" s="27">
        <f t="shared" si="11"/>
        <v>-87.881996000000001</v>
      </c>
    </row>
    <row r="20" spans="2:22" x14ac:dyDescent="0.25">
      <c r="B20">
        <v>26937500000</v>
      </c>
      <c r="C20">
        <v>-36.31955</v>
      </c>
      <c r="E20">
        <v>26937500000</v>
      </c>
      <c r="F20">
        <v>-42.833317000000001</v>
      </c>
      <c r="H20" s="27">
        <f t="shared" si="0"/>
        <v>43.4375</v>
      </c>
      <c r="I20" s="27">
        <f t="shared" si="1"/>
        <v>-64.955489999999998</v>
      </c>
      <c r="J20" s="27">
        <f t="shared" si="2"/>
        <v>-30.119755000000001</v>
      </c>
      <c r="L20" s="27">
        <f t="shared" si="3"/>
        <v>55.0625</v>
      </c>
      <c r="M20" s="27">
        <f t="shared" si="4"/>
        <v>-46.075516</v>
      </c>
      <c r="N20" s="27">
        <f t="shared" si="5"/>
        <v>-54.860312999999998</v>
      </c>
      <c r="P20" s="47">
        <f t="shared" si="6"/>
        <v>57</v>
      </c>
      <c r="Q20" s="27">
        <f t="shared" si="7"/>
        <v>-64.019927999999993</v>
      </c>
      <c r="R20" s="27">
        <f t="shared" si="8"/>
        <v>-50.530028999999999</v>
      </c>
      <c r="S20" s="38"/>
      <c r="T20" s="27">
        <f t="shared" si="9"/>
        <v>57</v>
      </c>
      <c r="U20" s="27">
        <f t="shared" si="10"/>
        <v>-87.642380000000003</v>
      </c>
      <c r="V20" s="27">
        <f t="shared" si="11"/>
        <v>-90.685547</v>
      </c>
    </row>
    <row r="21" spans="2:22" x14ac:dyDescent="0.25">
      <c r="B21">
        <v>27750000000</v>
      </c>
      <c r="C21">
        <v>-41.405605000000001</v>
      </c>
      <c r="E21">
        <v>27750000000</v>
      </c>
      <c r="F21">
        <v>-44.351765</v>
      </c>
      <c r="H21" s="27">
        <f t="shared" si="0"/>
        <v>43.875</v>
      </c>
      <c r="I21" s="27">
        <f t="shared" si="1"/>
        <v>-63.193778999999999</v>
      </c>
      <c r="J21" s="27">
        <f t="shared" si="2"/>
        <v>-29.788563</v>
      </c>
      <c r="L21" s="27">
        <f t="shared" si="3"/>
        <v>55.125</v>
      </c>
      <c r="M21" s="27">
        <f t="shared" si="4"/>
        <v>-45.486248000000003</v>
      </c>
      <c r="N21" s="27">
        <f t="shared" si="5"/>
        <v>-54.911265999999998</v>
      </c>
      <c r="P21" s="47">
        <f t="shared" si="6"/>
        <v>57</v>
      </c>
      <c r="Q21" s="27">
        <f t="shared" si="7"/>
        <v>-64.159378000000004</v>
      </c>
      <c r="R21" s="27">
        <f t="shared" si="8"/>
        <v>-50.531139000000003</v>
      </c>
      <c r="S21" s="38"/>
      <c r="T21" s="27">
        <f t="shared" si="9"/>
        <v>57</v>
      </c>
      <c r="U21" s="27">
        <f t="shared" si="10"/>
        <v>-90.519660999999999</v>
      </c>
      <c r="V21" s="27">
        <f t="shared" si="11"/>
        <v>-93.025993</v>
      </c>
    </row>
    <row r="22" spans="2:22" x14ac:dyDescent="0.25">
      <c r="B22">
        <v>28562500000</v>
      </c>
      <c r="C22">
        <v>-49.060116000000001</v>
      </c>
      <c r="E22">
        <v>28562500000</v>
      </c>
      <c r="F22">
        <v>-45.946536999999999</v>
      </c>
      <c r="H22" s="27">
        <f t="shared" si="0"/>
        <v>44.3125</v>
      </c>
      <c r="I22" s="27">
        <f t="shared" si="1"/>
        <v>-59.163012999999999</v>
      </c>
      <c r="J22" s="27">
        <f t="shared" si="2"/>
        <v>-29.198575999999999</v>
      </c>
      <c r="L22" s="27">
        <f t="shared" si="3"/>
        <v>55.1875</v>
      </c>
      <c r="M22" s="27">
        <f t="shared" si="4"/>
        <v>-45.584201999999998</v>
      </c>
      <c r="N22" s="27">
        <f t="shared" si="5"/>
        <v>-55.595840000000003</v>
      </c>
      <c r="P22" s="47">
        <f t="shared" si="6"/>
        <v>57</v>
      </c>
      <c r="Q22" s="27">
        <f t="shared" si="7"/>
        <v>-64.095862999999994</v>
      </c>
      <c r="R22" s="27">
        <f t="shared" si="8"/>
        <v>-50.527256000000001</v>
      </c>
      <c r="S22" s="38"/>
      <c r="T22" s="27">
        <f t="shared" si="9"/>
        <v>57</v>
      </c>
      <c r="U22" s="27">
        <f t="shared" si="10"/>
        <v>-92.313514999999995</v>
      </c>
      <c r="V22" s="27">
        <f t="shared" si="11"/>
        <v>-92.274460000000005</v>
      </c>
    </row>
    <row r="23" spans="2:22" x14ac:dyDescent="0.25">
      <c r="B23">
        <v>29375000000</v>
      </c>
      <c r="C23">
        <v>-53.753273</v>
      </c>
      <c r="E23">
        <v>29375000000</v>
      </c>
      <c r="F23">
        <v>-46.391781000000002</v>
      </c>
      <c r="H23" s="27">
        <f t="shared" si="0"/>
        <v>44.75</v>
      </c>
      <c r="I23" s="27">
        <f t="shared" si="1"/>
        <v>-56.342402999999997</v>
      </c>
      <c r="J23" s="27">
        <f t="shared" si="2"/>
        <v>-28.381955999999999</v>
      </c>
      <c r="L23" s="27">
        <f t="shared" si="3"/>
        <v>55.25</v>
      </c>
      <c r="M23" s="27">
        <f t="shared" si="4"/>
        <v>-45.634708000000003</v>
      </c>
      <c r="N23" s="27">
        <f t="shared" si="5"/>
        <v>-56.990112000000003</v>
      </c>
      <c r="P23" s="47">
        <f t="shared" si="6"/>
        <v>57</v>
      </c>
      <c r="Q23" s="27">
        <f t="shared" si="7"/>
        <v>-64.150146000000007</v>
      </c>
      <c r="R23" s="27">
        <f t="shared" si="8"/>
        <v>-50.538403000000002</v>
      </c>
      <c r="S23" s="38"/>
      <c r="T23" s="27">
        <f t="shared" si="9"/>
        <v>57</v>
      </c>
      <c r="U23" s="27">
        <f t="shared" si="10"/>
        <v>-89.388144999999994</v>
      </c>
      <c r="V23" s="27">
        <f t="shared" si="11"/>
        <v>-91.685508999999996</v>
      </c>
    </row>
    <row r="24" spans="2:22" x14ac:dyDescent="0.25">
      <c r="B24">
        <v>30187500000</v>
      </c>
      <c r="C24">
        <v>-57.091830999999999</v>
      </c>
      <c r="E24">
        <v>30187500000</v>
      </c>
      <c r="F24">
        <v>-46.407761000000001</v>
      </c>
      <c r="H24" s="27">
        <f t="shared" si="0"/>
        <v>45.1875</v>
      </c>
      <c r="I24" s="27">
        <f t="shared" si="1"/>
        <v>-54.90831</v>
      </c>
      <c r="J24" s="27">
        <f t="shared" si="2"/>
        <v>-27.758901999999999</v>
      </c>
      <c r="L24" s="27">
        <f t="shared" si="3"/>
        <v>55.3125</v>
      </c>
      <c r="M24" s="27">
        <f t="shared" si="4"/>
        <v>-45.755642000000002</v>
      </c>
      <c r="N24" s="27">
        <f t="shared" si="5"/>
        <v>-58.668754999999997</v>
      </c>
      <c r="P24" s="47">
        <f t="shared" si="6"/>
        <v>57</v>
      </c>
      <c r="Q24" s="27">
        <f t="shared" si="7"/>
        <v>-64.057937999999993</v>
      </c>
      <c r="R24" s="27">
        <f t="shared" si="8"/>
        <v>-50.570281999999999</v>
      </c>
      <c r="S24" s="38"/>
      <c r="T24" s="27">
        <f t="shared" si="9"/>
        <v>57</v>
      </c>
      <c r="U24" s="27">
        <f t="shared" si="10"/>
        <v>-86.565719999999999</v>
      </c>
      <c r="V24" s="27">
        <f t="shared" si="11"/>
        <v>-88.418700999999999</v>
      </c>
    </row>
    <row r="25" spans="2:22" x14ac:dyDescent="0.25">
      <c r="B25">
        <v>31000000000</v>
      </c>
      <c r="C25">
        <v>-54.241107999999997</v>
      </c>
      <c r="E25">
        <v>31000000000</v>
      </c>
      <c r="F25">
        <v>-43.800983000000002</v>
      </c>
      <c r="H25" s="27">
        <f t="shared" si="0"/>
        <v>45.625</v>
      </c>
      <c r="I25" s="27">
        <f t="shared" si="1"/>
        <v>-53.975951999999999</v>
      </c>
      <c r="J25" s="27">
        <f t="shared" si="2"/>
        <v>-27.376643999999999</v>
      </c>
      <c r="L25" s="27">
        <f t="shared" si="3"/>
        <v>55.375</v>
      </c>
      <c r="M25" s="27">
        <f t="shared" si="4"/>
        <v>-45.715297999999997</v>
      </c>
      <c r="N25" s="27">
        <f t="shared" si="5"/>
        <v>-61.163573999999997</v>
      </c>
      <c r="P25" s="47">
        <f t="shared" si="6"/>
        <v>57</v>
      </c>
      <c r="Q25" s="27">
        <f t="shared" si="7"/>
        <v>-64.079521</v>
      </c>
      <c r="R25" s="27">
        <f t="shared" si="8"/>
        <v>-50.587482000000001</v>
      </c>
      <c r="S25" s="38"/>
      <c r="T25" s="27">
        <f t="shared" si="9"/>
        <v>57</v>
      </c>
      <c r="U25" s="27">
        <f t="shared" si="10"/>
        <v>-85.447495000000004</v>
      </c>
      <c r="V25" s="27">
        <f t="shared" si="11"/>
        <v>-90.113570999999993</v>
      </c>
    </row>
    <row r="26" spans="2:22" x14ac:dyDescent="0.25">
      <c r="B26">
        <v>31812500000</v>
      </c>
      <c r="C26">
        <v>-52.971263999999998</v>
      </c>
      <c r="E26">
        <v>31812500000</v>
      </c>
      <c r="F26">
        <v>-42.878802999999998</v>
      </c>
      <c r="H26" s="27">
        <f t="shared" si="0"/>
        <v>46.0625</v>
      </c>
      <c r="I26" s="27">
        <f t="shared" si="1"/>
        <v>-53.576115000000001</v>
      </c>
      <c r="J26" s="27">
        <f t="shared" si="2"/>
        <v>-27.352982999999998</v>
      </c>
      <c r="L26" s="27">
        <f t="shared" si="3"/>
        <v>55.4375</v>
      </c>
      <c r="M26" s="27">
        <f t="shared" si="4"/>
        <v>-45.743309000000004</v>
      </c>
      <c r="N26" s="27">
        <f t="shared" si="5"/>
        <v>-62.445312999999999</v>
      </c>
      <c r="P26" s="47">
        <f t="shared" si="6"/>
        <v>57</v>
      </c>
      <c r="Q26" s="27">
        <f t="shared" si="7"/>
        <v>-64.215873999999999</v>
      </c>
      <c r="R26" s="27">
        <f t="shared" si="8"/>
        <v>-50.593753999999997</v>
      </c>
      <c r="S26" s="38"/>
      <c r="T26" s="27">
        <f t="shared" si="9"/>
        <v>57</v>
      </c>
      <c r="U26" s="27">
        <f t="shared" si="10"/>
        <v>-85.143310999999997</v>
      </c>
      <c r="V26" s="27">
        <f t="shared" si="11"/>
        <v>-86.646698000000001</v>
      </c>
    </row>
    <row r="27" spans="2:22" x14ac:dyDescent="0.25">
      <c r="B27">
        <v>32625000000</v>
      </c>
      <c r="C27">
        <v>-50.038421999999997</v>
      </c>
      <c r="E27">
        <v>32625000000</v>
      </c>
      <c r="F27">
        <v>-41.518802999999998</v>
      </c>
      <c r="H27" s="27">
        <f t="shared" si="0"/>
        <v>46.5</v>
      </c>
      <c r="I27" s="27">
        <f t="shared" si="1"/>
        <v>-52.909531000000001</v>
      </c>
      <c r="J27" s="27">
        <f t="shared" si="2"/>
        <v>-27.491707000000002</v>
      </c>
      <c r="L27" s="27">
        <f t="shared" si="3"/>
        <v>55.5</v>
      </c>
      <c r="M27" s="27">
        <f t="shared" si="4"/>
        <v>-45.630913</v>
      </c>
      <c r="N27" s="27">
        <f t="shared" si="5"/>
        <v>-62.059199999999997</v>
      </c>
      <c r="P27" s="47">
        <f t="shared" si="6"/>
        <v>57</v>
      </c>
      <c r="Q27" s="27">
        <f t="shared" si="7"/>
        <v>-64.232178000000005</v>
      </c>
      <c r="R27" s="27">
        <f t="shared" si="8"/>
        <v>-50.596249</v>
      </c>
      <c r="S27" s="38"/>
      <c r="T27" s="27">
        <f t="shared" si="9"/>
        <v>57</v>
      </c>
      <c r="U27" s="27">
        <f t="shared" si="10"/>
        <v>-85.518196000000003</v>
      </c>
      <c r="V27" s="27">
        <f t="shared" si="11"/>
        <v>-89.631377999999998</v>
      </c>
    </row>
    <row r="28" spans="2:22" x14ac:dyDescent="0.25">
      <c r="B28">
        <v>33437500000</v>
      </c>
      <c r="C28">
        <v>-49.909709999999997</v>
      </c>
      <c r="E28">
        <v>33437500000</v>
      </c>
      <c r="F28">
        <v>-41.293151999999999</v>
      </c>
      <c r="H28" s="27">
        <f t="shared" si="0"/>
        <v>46.9375</v>
      </c>
      <c r="I28" s="27">
        <f t="shared" si="1"/>
        <v>-52.371689000000003</v>
      </c>
      <c r="J28" s="27">
        <f t="shared" si="2"/>
        <v>-27.663533999999999</v>
      </c>
      <c r="L28" s="27">
        <f t="shared" si="3"/>
        <v>55.5625</v>
      </c>
      <c r="M28" s="27">
        <f t="shared" si="4"/>
        <v>-45.570430999999999</v>
      </c>
      <c r="N28" s="27">
        <f t="shared" si="5"/>
        <v>-60.017783999999999</v>
      </c>
      <c r="P28" s="47">
        <f t="shared" si="6"/>
        <v>57</v>
      </c>
      <c r="Q28" s="27">
        <f t="shared" si="7"/>
        <v>-64.317550999999995</v>
      </c>
      <c r="R28" s="27">
        <f t="shared" si="8"/>
        <v>-50.560634999999998</v>
      </c>
      <c r="S28" s="38"/>
      <c r="T28" s="27">
        <f t="shared" si="9"/>
        <v>57</v>
      </c>
      <c r="U28" s="27">
        <f t="shared" si="10"/>
        <v>-85.173575999999997</v>
      </c>
      <c r="V28" s="27">
        <f t="shared" si="11"/>
        <v>-86.297049999999999</v>
      </c>
    </row>
    <row r="29" spans="2:22" x14ac:dyDescent="0.25">
      <c r="B29">
        <v>34250000000</v>
      </c>
      <c r="C29">
        <v>-49.651623000000001</v>
      </c>
      <c r="E29">
        <v>34250000000</v>
      </c>
      <c r="F29">
        <v>-41.400288000000003</v>
      </c>
      <c r="H29" s="27">
        <f t="shared" si="0"/>
        <v>47.375</v>
      </c>
      <c r="I29" s="27">
        <f t="shared" si="1"/>
        <v>-51.032890000000002</v>
      </c>
      <c r="J29" s="27">
        <f t="shared" si="2"/>
        <v>-27.650496</v>
      </c>
      <c r="L29" s="27">
        <f t="shared" si="3"/>
        <v>55.625</v>
      </c>
      <c r="M29" s="27">
        <f t="shared" si="4"/>
        <v>-45.357444999999998</v>
      </c>
      <c r="N29" s="27">
        <f t="shared" si="5"/>
        <v>-57.770760000000003</v>
      </c>
      <c r="P29" s="47">
        <f t="shared" si="6"/>
        <v>57</v>
      </c>
      <c r="Q29" s="27">
        <f t="shared" si="7"/>
        <v>-64.383430000000004</v>
      </c>
      <c r="R29" s="27">
        <f t="shared" si="8"/>
        <v>-50.527279</v>
      </c>
      <c r="S29" s="38"/>
      <c r="T29" s="27">
        <f t="shared" si="9"/>
        <v>57</v>
      </c>
      <c r="U29" s="27">
        <f t="shared" si="10"/>
        <v>-83.800888</v>
      </c>
      <c r="V29" s="27">
        <f t="shared" si="11"/>
        <v>-91.824989000000002</v>
      </c>
    </row>
    <row r="30" spans="2:22" x14ac:dyDescent="0.25">
      <c r="B30">
        <v>35062500000</v>
      </c>
      <c r="C30">
        <v>-48.491821000000002</v>
      </c>
      <c r="E30">
        <v>35062500000</v>
      </c>
      <c r="F30">
        <v>-41.901833000000003</v>
      </c>
      <c r="H30" s="27">
        <f t="shared" si="0"/>
        <v>47.8125</v>
      </c>
      <c r="I30" s="27">
        <f t="shared" si="1"/>
        <v>-50.067810000000001</v>
      </c>
      <c r="J30" s="27">
        <f t="shared" si="2"/>
        <v>-27.723082000000002</v>
      </c>
      <c r="L30" s="27">
        <f t="shared" si="3"/>
        <v>55.6875</v>
      </c>
      <c r="M30" s="27">
        <f t="shared" si="4"/>
        <v>-45.35548</v>
      </c>
      <c r="N30" s="27">
        <f t="shared" si="5"/>
        <v>-56.937331999999998</v>
      </c>
      <c r="P30" s="47">
        <f t="shared" si="6"/>
        <v>57</v>
      </c>
      <c r="Q30" s="27">
        <f t="shared" si="7"/>
        <v>-64.474625000000003</v>
      </c>
      <c r="R30" s="27">
        <f t="shared" si="8"/>
        <v>-50.471671999999998</v>
      </c>
      <c r="S30" s="38"/>
      <c r="T30" s="27">
        <f t="shared" si="9"/>
        <v>57</v>
      </c>
      <c r="U30" s="27">
        <f t="shared" si="10"/>
        <v>-84.304267999999993</v>
      </c>
      <c r="V30" s="27">
        <f t="shared" si="11"/>
        <v>-92.506553999999994</v>
      </c>
    </row>
    <row r="31" spans="2:22" x14ac:dyDescent="0.25">
      <c r="B31">
        <v>35875000000</v>
      </c>
      <c r="C31">
        <v>-46.162266000000002</v>
      </c>
      <c r="E31">
        <v>35875000000</v>
      </c>
      <c r="F31">
        <v>-43.475346000000002</v>
      </c>
      <c r="H31" s="27">
        <f t="shared" si="0"/>
        <v>48.25</v>
      </c>
      <c r="I31" s="27">
        <f t="shared" si="1"/>
        <v>-49.450606999999998</v>
      </c>
      <c r="J31" s="27">
        <f t="shared" si="2"/>
        <v>-28.127827</v>
      </c>
      <c r="L31" s="27">
        <f t="shared" si="3"/>
        <v>55.75</v>
      </c>
      <c r="M31" s="27">
        <f t="shared" si="4"/>
        <v>-45.428955000000002</v>
      </c>
      <c r="N31" s="27">
        <f t="shared" si="5"/>
        <v>-56.323841000000002</v>
      </c>
      <c r="P31" s="47">
        <f t="shared" si="6"/>
        <v>57</v>
      </c>
      <c r="Q31" s="27">
        <f t="shared" si="7"/>
        <v>-64.434417999999994</v>
      </c>
      <c r="R31" s="27">
        <f t="shared" si="8"/>
        <v>-50.511108</v>
      </c>
      <c r="S31" s="38"/>
      <c r="T31" s="27">
        <f t="shared" si="9"/>
        <v>57</v>
      </c>
      <c r="U31" s="27">
        <f t="shared" si="10"/>
        <v>-84.094855999999993</v>
      </c>
      <c r="V31" s="27">
        <f t="shared" si="11"/>
        <v>-95.051841999999994</v>
      </c>
    </row>
    <row r="32" spans="2:22" x14ac:dyDescent="0.25">
      <c r="B32">
        <v>36687500000</v>
      </c>
      <c r="C32">
        <v>-44.295406</v>
      </c>
      <c r="E32">
        <v>36687500000</v>
      </c>
      <c r="F32">
        <v>-44.442462999999996</v>
      </c>
      <c r="H32" s="27">
        <f t="shared" si="0"/>
        <v>48.6875</v>
      </c>
      <c r="I32" s="27">
        <f t="shared" si="1"/>
        <v>-49.033146000000002</v>
      </c>
      <c r="J32" s="27">
        <f t="shared" si="2"/>
        <v>-28.562913999999999</v>
      </c>
      <c r="L32" s="27">
        <f t="shared" si="3"/>
        <v>55.8125</v>
      </c>
      <c r="M32" s="27">
        <f t="shared" si="4"/>
        <v>-45.427970999999999</v>
      </c>
      <c r="N32" s="27">
        <f t="shared" si="5"/>
        <v>-56.317646000000003</v>
      </c>
      <c r="P32" s="47">
        <f t="shared" si="6"/>
        <v>57</v>
      </c>
      <c r="Q32" s="27">
        <f t="shared" si="7"/>
        <v>-64.464104000000006</v>
      </c>
      <c r="R32" s="27">
        <f t="shared" si="8"/>
        <v>-50.548743999999999</v>
      </c>
      <c r="S32" s="38"/>
      <c r="T32" s="27">
        <f t="shared" si="9"/>
        <v>57</v>
      </c>
      <c r="U32" s="27">
        <f t="shared" si="10"/>
        <v>-84.535103000000007</v>
      </c>
      <c r="V32" s="27">
        <f t="shared" si="11"/>
        <v>-91.696021999999999</v>
      </c>
    </row>
    <row r="33" spans="2:22" x14ac:dyDescent="0.25">
      <c r="B33">
        <v>37500000000</v>
      </c>
      <c r="C33">
        <v>-43.940941000000002</v>
      </c>
      <c r="E33">
        <v>37500000000</v>
      </c>
      <c r="F33">
        <v>-44.442115999999999</v>
      </c>
      <c r="H33" s="27">
        <f t="shared" si="0"/>
        <v>49.125</v>
      </c>
      <c r="I33" s="27">
        <f t="shared" si="1"/>
        <v>-48.033276000000001</v>
      </c>
      <c r="J33" s="27">
        <f t="shared" si="2"/>
        <v>-28.822749999999999</v>
      </c>
      <c r="L33" s="27">
        <f t="shared" si="3"/>
        <v>55.875</v>
      </c>
      <c r="M33" s="27">
        <f t="shared" si="4"/>
        <v>-45.416015999999999</v>
      </c>
      <c r="N33" s="27">
        <f t="shared" si="5"/>
        <v>-56.592190000000002</v>
      </c>
      <c r="P33" s="47">
        <f t="shared" si="6"/>
        <v>57</v>
      </c>
      <c r="Q33" s="27">
        <f t="shared" si="7"/>
        <v>-64.504890000000003</v>
      </c>
      <c r="R33" s="27">
        <f t="shared" si="8"/>
        <v>-50.603698999999999</v>
      </c>
      <c r="S33" s="38"/>
      <c r="T33" s="27">
        <f t="shared" si="9"/>
        <v>57</v>
      </c>
      <c r="U33" s="27">
        <f t="shared" si="10"/>
        <v>-85.280227999999994</v>
      </c>
      <c r="V33" s="27">
        <f t="shared" si="11"/>
        <v>-91.016318999999996</v>
      </c>
    </row>
    <row r="34" spans="2:22" x14ac:dyDescent="0.25">
      <c r="B34">
        <v>38312500000</v>
      </c>
      <c r="C34">
        <v>-45.610934999999998</v>
      </c>
      <c r="E34">
        <v>38312500000</v>
      </c>
      <c r="F34">
        <v>-43.102688000000001</v>
      </c>
      <c r="H34" s="27">
        <f t="shared" si="0"/>
        <v>49.5625</v>
      </c>
      <c r="I34" s="27">
        <f t="shared" si="1"/>
        <v>-46.456310000000002</v>
      </c>
      <c r="J34" s="27">
        <f t="shared" si="2"/>
        <v>-28.552885</v>
      </c>
      <c r="L34" s="27">
        <f t="shared" si="3"/>
        <v>55.9375</v>
      </c>
      <c r="M34" s="27">
        <f t="shared" si="4"/>
        <v>-45.104267</v>
      </c>
      <c r="N34" s="27">
        <f t="shared" si="5"/>
        <v>-56.635136000000003</v>
      </c>
      <c r="P34" s="47">
        <f t="shared" si="6"/>
        <v>57</v>
      </c>
      <c r="Q34" s="27">
        <f t="shared" si="7"/>
        <v>-64.228545999999994</v>
      </c>
      <c r="R34" s="27">
        <f t="shared" si="8"/>
        <v>-50.593688999999998</v>
      </c>
      <c r="S34" s="38"/>
      <c r="T34" s="27">
        <f t="shared" si="9"/>
        <v>57</v>
      </c>
      <c r="U34" s="27">
        <f t="shared" si="10"/>
        <v>-88.640450000000001</v>
      </c>
      <c r="V34" s="27">
        <f t="shared" si="11"/>
        <v>-88.843970999999996</v>
      </c>
    </row>
    <row r="35" spans="2:22" x14ac:dyDescent="0.25">
      <c r="B35">
        <v>39125000000</v>
      </c>
      <c r="C35">
        <v>-47.632465000000003</v>
      </c>
      <c r="E35">
        <v>39125000000</v>
      </c>
      <c r="F35">
        <v>-42.455573999999999</v>
      </c>
      <c r="H35" s="27">
        <f t="shared" ref="H35:H51" si="12">B95/1000000000</f>
        <v>50</v>
      </c>
      <c r="I35" s="27">
        <f t="shared" ref="I35:I51" si="13">C95</f>
        <v>-45.115952</v>
      </c>
      <c r="J35" s="27">
        <f t="shared" ref="J35:J51" si="14">F95</f>
        <v>-28.432604000000001</v>
      </c>
      <c r="L35" s="27">
        <f t="shared" ref="L35:L51" si="15">B149/1000000000</f>
        <v>56</v>
      </c>
      <c r="M35" s="27">
        <f t="shared" ref="M35:M51" si="16">C149</f>
        <v>-45.137824999999999</v>
      </c>
      <c r="N35" s="27">
        <f t="shared" ref="N35:N51" si="17">F149</f>
        <v>-56.802086000000003</v>
      </c>
      <c r="P35" s="47">
        <f t="shared" ref="P35:P51" si="18">B203/1000000000</f>
        <v>57</v>
      </c>
      <c r="Q35" s="27">
        <f t="shared" ref="Q35:Q51" si="19">C203</f>
        <v>-64.218742000000006</v>
      </c>
      <c r="R35" s="27">
        <f t="shared" ref="R35:R51" si="20">F203</f>
        <v>-50.602657000000001</v>
      </c>
      <c r="S35" s="38"/>
      <c r="T35" s="27">
        <f t="shared" ref="T35:T51" si="21">B257/1000000000</f>
        <v>57</v>
      </c>
      <c r="U35" s="27">
        <f t="shared" ref="U35:U51" si="22">C257</f>
        <v>-89.417511000000005</v>
      </c>
      <c r="V35" s="27">
        <f t="shared" ref="V35:V51" si="23">F257</f>
        <v>-86.753151000000003</v>
      </c>
    </row>
    <row r="36" spans="2:22" x14ac:dyDescent="0.25">
      <c r="B36">
        <v>39937500000</v>
      </c>
      <c r="C36">
        <v>-49.127063999999997</v>
      </c>
      <c r="E36">
        <v>39937500000</v>
      </c>
      <c r="F36">
        <v>-42.346958000000001</v>
      </c>
      <c r="H36" s="27">
        <f t="shared" si="12"/>
        <v>50.4375</v>
      </c>
      <c r="I36" s="27">
        <f t="shared" si="13"/>
        <v>-44.024974999999998</v>
      </c>
      <c r="J36" s="27">
        <f t="shared" si="14"/>
        <v>-28.603470000000002</v>
      </c>
      <c r="L36" s="27">
        <f t="shared" si="15"/>
        <v>56.0625</v>
      </c>
      <c r="M36" s="27">
        <f t="shared" si="16"/>
        <v>-45.128014</v>
      </c>
      <c r="N36" s="27">
        <f t="shared" si="17"/>
        <v>-56.684631000000003</v>
      </c>
      <c r="P36" s="47">
        <f t="shared" si="18"/>
        <v>57</v>
      </c>
      <c r="Q36" s="27">
        <f t="shared" si="19"/>
        <v>-64.118454</v>
      </c>
      <c r="R36" s="27">
        <f t="shared" si="20"/>
        <v>-50.56617</v>
      </c>
      <c r="S36" s="38"/>
      <c r="T36" s="27">
        <f t="shared" si="21"/>
        <v>57</v>
      </c>
      <c r="U36" s="27">
        <f t="shared" si="22"/>
        <v>-87.420608999999999</v>
      </c>
      <c r="V36" s="27">
        <f t="shared" si="23"/>
        <v>-88.897796999999997</v>
      </c>
    </row>
    <row r="37" spans="2:22" x14ac:dyDescent="0.25">
      <c r="B37">
        <v>40750000000</v>
      </c>
      <c r="C37">
        <v>-43.387324999999997</v>
      </c>
      <c r="E37">
        <v>40750000000</v>
      </c>
      <c r="F37">
        <v>-41.074955000000003</v>
      </c>
      <c r="H37" s="27">
        <f t="shared" si="12"/>
        <v>50.875</v>
      </c>
      <c r="I37" s="27">
        <f t="shared" si="13"/>
        <v>-43.297576999999997</v>
      </c>
      <c r="J37" s="27">
        <f t="shared" si="14"/>
        <v>-29.33539</v>
      </c>
      <c r="L37" s="27">
        <f t="shared" si="15"/>
        <v>56.125</v>
      </c>
      <c r="M37" s="27">
        <f t="shared" si="16"/>
        <v>-45.420166000000002</v>
      </c>
      <c r="N37" s="27">
        <f t="shared" si="17"/>
        <v>-57.310402000000003</v>
      </c>
      <c r="P37" s="47">
        <f t="shared" si="18"/>
        <v>57</v>
      </c>
      <c r="Q37" s="27">
        <f t="shared" si="19"/>
        <v>-64.532203999999993</v>
      </c>
      <c r="R37" s="27">
        <f t="shared" si="20"/>
        <v>-50.608249999999998</v>
      </c>
      <c r="S37" s="38"/>
      <c r="T37" s="27">
        <f t="shared" si="21"/>
        <v>57</v>
      </c>
      <c r="U37" s="27">
        <f t="shared" si="22"/>
        <v>-83.231864999999999</v>
      </c>
      <c r="V37" s="27">
        <f t="shared" si="23"/>
        <v>-92.306931000000006</v>
      </c>
    </row>
    <row r="38" spans="2:22" x14ac:dyDescent="0.25">
      <c r="B38">
        <v>41562500000</v>
      </c>
      <c r="C38">
        <v>-38.993228999999999</v>
      </c>
      <c r="E38">
        <v>41562500000</v>
      </c>
      <c r="F38">
        <v>-39.199142000000002</v>
      </c>
      <c r="H38" s="27">
        <f t="shared" si="12"/>
        <v>51.3125</v>
      </c>
      <c r="I38" s="27">
        <f t="shared" si="13"/>
        <v>-42.606827000000003</v>
      </c>
      <c r="J38" s="27">
        <f t="shared" si="14"/>
        <v>-29.929425999999999</v>
      </c>
      <c r="L38" s="27">
        <f t="shared" si="15"/>
        <v>56.1875</v>
      </c>
      <c r="M38" s="27">
        <f t="shared" si="16"/>
        <v>-45.496040000000001</v>
      </c>
      <c r="N38" s="27">
        <f t="shared" si="17"/>
        <v>-57.602229999999999</v>
      </c>
      <c r="P38" s="47">
        <f t="shared" si="18"/>
        <v>57</v>
      </c>
      <c r="Q38" s="27">
        <f t="shared" si="19"/>
        <v>-64.573020999999997</v>
      </c>
      <c r="R38" s="27">
        <f t="shared" si="20"/>
        <v>-50.543025999999998</v>
      </c>
      <c r="S38" s="38"/>
      <c r="T38" s="27">
        <f t="shared" si="21"/>
        <v>57</v>
      </c>
      <c r="U38" s="27">
        <f t="shared" si="22"/>
        <v>-82.906288000000004</v>
      </c>
      <c r="V38" s="27">
        <f t="shared" si="23"/>
        <v>-93.159499999999994</v>
      </c>
    </row>
    <row r="39" spans="2:22" x14ac:dyDescent="0.25">
      <c r="B39">
        <v>42375000000</v>
      </c>
      <c r="C39">
        <v>-35.123375000000003</v>
      </c>
      <c r="E39">
        <v>42375000000</v>
      </c>
      <c r="F39">
        <v>-37.647967999999999</v>
      </c>
      <c r="H39" s="27">
        <f t="shared" si="12"/>
        <v>51.75</v>
      </c>
      <c r="I39" s="27">
        <f t="shared" si="13"/>
        <v>-41.883929999999999</v>
      </c>
      <c r="J39" s="27">
        <f t="shared" si="14"/>
        <v>-30.406548999999998</v>
      </c>
      <c r="L39" s="27">
        <f t="shared" si="15"/>
        <v>56.25</v>
      </c>
      <c r="M39" s="27">
        <f t="shared" si="16"/>
        <v>-45.672229999999999</v>
      </c>
      <c r="N39" s="27">
        <f t="shared" si="17"/>
        <v>-57.880229999999997</v>
      </c>
      <c r="P39" s="47">
        <f t="shared" si="18"/>
        <v>57</v>
      </c>
      <c r="Q39" s="27">
        <f t="shared" si="19"/>
        <v>-64.466515000000001</v>
      </c>
      <c r="R39" s="27">
        <f t="shared" si="20"/>
        <v>-50.521473</v>
      </c>
      <c r="S39" s="38"/>
      <c r="T39" s="27">
        <f t="shared" si="21"/>
        <v>57</v>
      </c>
      <c r="U39" s="27">
        <f t="shared" si="22"/>
        <v>-86.023949000000002</v>
      </c>
      <c r="V39" s="27">
        <f t="shared" si="23"/>
        <v>-87.836121000000006</v>
      </c>
    </row>
    <row r="40" spans="2:22" x14ac:dyDescent="0.25">
      <c r="B40">
        <v>43187500000</v>
      </c>
      <c r="C40">
        <v>-37.606552000000001</v>
      </c>
      <c r="E40">
        <v>43187500000</v>
      </c>
      <c r="F40">
        <v>-36.914653999999999</v>
      </c>
      <c r="H40" s="27">
        <f t="shared" si="12"/>
        <v>52.1875</v>
      </c>
      <c r="I40" s="27">
        <f t="shared" si="13"/>
        <v>-41.035141000000003</v>
      </c>
      <c r="J40" s="27">
        <f t="shared" si="14"/>
        <v>-30.630901000000001</v>
      </c>
      <c r="L40" s="27">
        <f t="shared" si="15"/>
        <v>56.3125</v>
      </c>
      <c r="M40" s="27">
        <f t="shared" si="16"/>
        <v>-45.654831000000001</v>
      </c>
      <c r="N40" s="27">
        <f t="shared" si="17"/>
        <v>-57.191504999999999</v>
      </c>
      <c r="P40" s="47">
        <f t="shared" si="18"/>
        <v>57</v>
      </c>
      <c r="Q40" s="27">
        <f t="shared" si="19"/>
        <v>-64.287673999999996</v>
      </c>
      <c r="R40" s="27">
        <f t="shared" si="20"/>
        <v>-50.477058</v>
      </c>
      <c r="S40" s="38"/>
      <c r="T40" s="27">
        <f t="shared" si="21"/>
        <v>57</v>
      </c>
      <c r="U40" s="27">
        <f t="shared" si="22"/>
        <v>-87.501793000000006</v>
      </c>
      <c r="V40" s="27">
        <f t="shared" si="23"/>
        <v>-83.765670999999998</v>
      </c>
    </row>
    <row r="41" spans="2:22" x14ac:dyDescent="0.25">
      <c r="B41">
        <v>44000000000</v>
      </c>
      <c r="C41">
        <v>-38.386341000000002</v>
      </c>
      <c r="E41">
        <v>44000000000</v>
      </c>
      <c r="F41">
        <v>-36.405597999999998</v>
      </c>
      <c r="H41" s="27">
        <f t="shared" si="12"/>
        <v>52.625</v>
      </c>
      <c r="I41" s="27">
        <f t="shared" si="13"/>
        <v>-40.399470999999998</v>
      </c>
      <c r="J41" s="27">
        <f t="shared" si="14"/>
        <v>-31.267178000000001</v>
      </c>
      <c r="L41" s="27">
        <f t="shared" si="15"/>
        <v>56.375</v>
      </c>
      <c r="M41" s="27">
        <f t="shared" si="16"/>
        <v>-45.935654</v>
      </c>
      <c r="N41" s="27">
        <f t="shared" si="17"/>
        <v>-57.019978000000002</v>
      </c>
      <c r="P41" s="47">
        <f t="shared" si="18"/>
        <v>57</v>
      </c>
      <c r="Q41" s="27">
        <f t="shared" si="19"/>
        <v>-63.986465000000003</v>
      </c>
      <c r="R41" s="27">
        <f t="shared" si="20"/>
        <v>-50.518337000000002</v>
      </c>
      <c r="S41" s="38"/>
      <c r="T41" s="27">
        <f t="shared" si="21"/>
        <v>57</v>
      </c>
      <c r="U41" s="27">
        <f t="shared" si="22"/>
        <v>-86.419739000000007</v>
      </c>
      <c r="V41" s="27">
        <f t="shared" si="23"/>
        <v>-88.189368999999999</v>
      </c>
    </row>
    <row r="42" spans="2:22" x14ac:dyDescent="0.25">
      <c r="B42">
        <v>44812500000</v>
      </c>
      <c r="C42">
        <v>-38.667479999999998</v>
      </c>
      <c r="E42">
        <v>44812500000</v>
      </c>
      <c r="F42">
        <v>-35.405616999999999</v>
      </c>
      <c r="H42" s="27">
        <f t="shared" si="12"/>
        <v>53.0625</v>
      </c>
      <c r="I42" s="27">
        <f t="shared" si="13"/>
        <v>-39.776249</v>
      </c>
      <c r="J42" s="27">
        <f t="shared" si="14"/>
        <v>-31.672705000000001</v>
      </c>
      <c r="L42" s="27">
        <f t="shared" si="15"/>
        <v>56.4375</v>
      </c>
      <c r="M42" s="27">
        <f t="shared" si="16"/>
        <v>-46.073971</v>
      </c>
      <c r="N42" s="27">
        <f t="shared" si="17"/>
        <v>-56.714568999999997</v>
      </c>
      <c r="P42" s="47">
        <f t="shared" si="18"/>
        <v>57</v>
      </c>
      <c r="Q42" s="27">
        <f t="shared" si="19"/>
        <v>-64.002098000000004</v>
      </c>
      <c r="R42" s="27">
        <f t="shared" si="20"/>
        <v>-50.562930999999999</v>
      </c>
      <c r="S42" s="38"/>
      <c r="T42" s="27">
        <f t="shared" si="21"/>
        <v>57</v>
      </c>
      <c r="U42" s="27">
        <f t="shared" si="22"/>
        <v>-85.653732000000005</v>
      </c>
      <c r="V42" s="27">
        <f t="shared" si="23"/>
        <v>-90.619881000000007</v>
      </c>
    </row>
    <row r="43" spans="2:22" x14ac:dyDescent="0.25">
      <c r="B43">
        <v>45625000000</v>
      </c>
      <c r="C43">
        <v>-39.005046999999998</v>
      </c>
      <c r="E43">
        <v>45625000000</v>
      </c>
      <c r="F43">
        <v>-34.908493</v>
      </c>
      <c r="H43" s="27">
        <f t="shared" si="12"/>
        <v>53.5</v>
      </c>
      <c r="I43" s="27">
        <f t="shared" si="13"/>
        <v>-39.548217999999999</v>
      </c>
      <c r="J43" s="27">
        <f t="shared" si="14"/>
        <v>-32.019416999999997</v>
      </c>
      <c r="L43" s="27">
        <f t="shared" si="15"/>
        <v>56.5</v>
      </c>
      <c r="M43" s="27">
        <f t="shared" si="16"/>
        <v>-46.422885999999998</v>
      </c>
      <c r="N43" s="27">
        <f t="shared" si="17"/>
        <v>-56.810794999999999</v>
      </c>
      <c r="P43" s="47">
        <f t="shared" si="18"/>
        <v>57</v>
      </c>
      <c r="Q43" s="27">
        <f t="shared" si="19"/>
        <v>-63.946975999999999</v>
      </c>
      <c r="R43" s="27">
        <f t="shared" si="20"/>
        <v>-50.620789000000002</v>
      </c>
      <c r="S43" s="38"/>
      <c r="T43" s="27">
        <f t="shared" si="21"/>
        <v>57</v>
      </c>
      <c r="U43" s="27">
        <f t="shared" si="22"/>
        <v>-83.537216000000001</v>
      </c>
      <c r="V43" s="27">
        <f t="shared" si="23"/>
        <v>-92.240844999999993</v>
      </c>
    </row>
    <row r="44" spans="2:22" x14ac:dyDescent="0.25">
      <c r="B44">
        <v>46437500000</v>
      </c>
      <c r="C44">
        <v>-39.426009999999998</v>
      </c>
      <c r="E44">
        <v>46437500000</v>
      </c>
      <c r="F44">
        <v>-34.532352000000003</v>
      </c>
      <c r="H44" s="27">
        <f t="shared" si="12"/>
        <v>53.9375</v>
      </c>
      <c r="I44" s="27">
        <f t="shared" si="13"/>
        <v>-39.621765000000003</v>
      </c>
      <c r="J44" s="27">
        <f t="shared" si="14"/>
        <v>-32.305793999999999</v>
      </c>
      <c r="L44" s="27">
        <f t="shared" si="15"/>
        <v>56.5625</v>
      </c>
      <c r="M44" s="27">
        <f t="shared" si="16"/>
        <v>-46.543731999999999</v>
      </c>
      <c r="N44" s="27">
        <f t="shared" si="17"/>
        <v>-56.115223</v>
      </c>
      <c r="P44" s="47">
        <f t="shared" si="18"/>
        <v>57</v>
      </c>
      <c r="Q44" s="27">
        <f t="shared" si="19"/>
        <v>-64.274131999999994</v>
      </c>
      <c r="R44" s="27">
        <f t="shared" si="20"/>
        <v>-50.602654000000001</v>
      </c>
      <c r="S44" s="38"/>
      <c r="T44" s="27">
        <f t="shared" si="21"/>
        <v>57</v>
      </c>
      <c r="U44" s="27">
        <f t="shared" si="22"/>
        <v>-86.690574999999995</v>
      </c>
      <c r="V44" s="27">
        <f t="shared" si="23"/>
        <v>-89.093902999999997</v>
      </c>
    </row>
    <row r="45" spans="2:22" x14ac:dyDescent="0.25">
      <c r="B45">
        <v>47250000000</v>
      </c>
      <c r="C45">
        <v>-39.750670999999997</v>
      </c>
      <c r="E45">
        <v>47250000000</v>
      </c>
      <c r="F45">
        <v>-34.694054000000001</v>
      </c>
      <c r="H45" s="27">
        <f t="shared" si="12"/>
        <v>54.375</v>
      </c>
      <c r="I45" s="27">
        <f t="shared" si="13"/>
        <v>-40.196959999999997</v>
      </c>
      <c r="J45" s="27">
        <f t="shared" si="14"/>
        <v>-32.474812</v>
      </c>
      <c r="L45" s="27">
        <f t="shared" si="15"/>
        <v>56.625</v>
      </c>
      <c r="M45" s="27">
        <f t="shared" si="16"/>
        <v>-46.912433999999998</v>
      </c>
      <c r="N45" s="27">
        <f t="shared" si="17"/>
        <v>-55.433506000000001</v>
      </c>
      <c r="P45" s="47">
        <f t="shared" si="18"/>
        <v>57</v>
      </c>
      <c r="Q45" s="27">
        <f t="shared" si="19"/>
        <v>-64.415726000000006</v>
      </c>
      <c r="R45" s="27">
        <f t="shared" si="20"/>
        <v>-50.541004000000001</v>
      </c>
      <c r="S45" s="38"/>
      <c r="T45" s="27">
        <f t="shared" si="21"/>
        <v>57</v>
      </c>
      <c r="U45" s="27">
        <f t="shared" si="22"/>
        <v>-85.303664999999995</v>
      </c>
      <c r="V45" s="27">
        <f t="shared" si="23"/>
        <v>-88.222121999999999</v>
      </c>
    </row>
    <row r="46" spans="2:22" x14ac:dyDescent="0.25">
      <c r="B46">
        <v>48062500000</v>
      </c>
      <c r="C46">
        <v>-39.941161999999998</v>
      </c>
      <c r="E46">
        <v>48062500000</v>
      </c>
      <c r="F46">
        <v>-35.411769999999997</v>
      </c>
      <c r="H46" s="27">
        <f t="shared" si="12"/>
        <v>54.8125</v>
      </c>
      <c r="I46" s="27">
        <f t="shared" si="13"/>
        <v>-40.906596999999998</v>
      </c>
      <c r="J46" s="27">
        <f t="shared" si="14"/>
        <v>-32.653193999999999</v>
      </c>
      <c r="L46" s="27">
        <f t="shared" si="15"/>
        <v>56.6875</v>
      </c>
      <c r="M46" s="27">
        <f t="shared" si="16"/>
        <v>-47.208728999999998</v>
      </c>
      <c r="N46" s="27">
        <f t="shared" si="17"/>
        <v>-54.868008000000003</v>
      </c>
      <c r="P46" s="47">
        <f t="shared" si="18"/>
        <v>57</v>
      </c>
      <c r="Q46" s="27">
        <f t="shared" si="19"/>
        <v>-64.464577000000006</v>
      </c>
      <c r="R46" s="27">
        <f t="shared" si="20"/>
        <v>-50.448054999999997</v>
      </c>
      <c r="S46" s="38"/>
      <c r="T46" s="27">
        <f t="shared" si="21"/>
        <v>57</v>
      </c>
      <c r="U46" s="27">
        <f t="shared" si="22"/>
        <v>-85.868126000000004</v>
      </c>
      <c r="V46" s="27">
        <f t="shared" si="23"/>
        <v>-86.029983999999999</v>
      </c>
    </row>
    <row r="47" spans="2:22" x14ac:dyDescent="0.25">
      <c r="B47">
        <v>48875000000</v>
      </c>
      <c r="C47">
        <v>-40.077789000000003</v>
      </c>
      <c r="E47">
        <v>48875000000</v>
      </c>
      <c r="F47">
        <v>-37.154429999999998</v>
      </c>
      <c r="H47" s="27">
        <f t="shared" si="12"/>
        <v>55.25</v>
      </c>
      <c r="I47" s="27">
        <f t="shared" si="13"/>
        <v>-41.752288999999998</v>
      </c>
      <c r="J47" s="27">
        <f t="shared" si="14"/>
        <v>-32.847552999999998</v>
      </c>
      <c r="L47" s="27">
        <f t="shared" si="15"/>
        <v>56.75</v>
      </c>
      <c r="M47" s="27">
        <f t="shared" si="16"/>
        <v>-47.448112000000002</v>
      </c>
      <c r="N47" s="27">
        <f t="shared" si="17"/>
        <v>-54.403644999999997</v>
      </c>
      <c r="P47" s="47">
        <f t="shared" si="18"/>
        <v>57</v>
      </c>
      <c r="Q47" s="27">
        <f t="shared" si="19"/>
        <v>-64.414176999999995</v>
      </c>
      <c r="R47" s="27">
        <f t="shared" si="20"/>
        <v>-50.442791</v>
      </c>
      <c r="S47" s="38"/>
      <c r="T47" s="27">
        <f t="shared" si="21"/>
        <v>57</v>
      </c>
      <c r="U47" s="27">
        <f t="shared" si="22"/>
        <v>-84.623244999999997</v>
      </c>
      <c r="V47" s="27">
        <f t="shared" si="23"/>
        <v>-84.555205999999998</v>
      </c>
    </row>
    <row r="48" spans="2:22" x14ac:dyDescent="0.25">
      <c r="B48">
        <v>49687500000</v>
      </c>
      <c r="C48">
        <v>-39.917599000000003</v>
      </c>
      <c r="E48">
        <v>49687500000</v>
      </c>
      <c r="F48">
        <v>-39.509487</v>
      </c>
      <c r="H48" s="27">
        <f t="shared" si="12"/>
        <v>55.6875</v>
      </c>
      <c r="I48" s="27">
        <f t="shared" si="13"/>
        <v>-42.345413000000001</v>
      </c>
      <c r="J48" s="27">
        <f t="shared" si="14"/>
        <v>-33.242966000000003</v>
      </c>
      <c r="L48" s="27">
        <f t="shared" si="15"/>
        <v>56.8125</v>
      </c>
      <c r="M48" s="27">
        <f t="shared" si="16"/>
        <v>-47.499577000000002</v>
      </c>
      <c r="N48" s="27">
        <f t="shared" si="17"/>
        <v>-53.796078000000001</v>
      </c>
      <c r="P48" s="47">
        <f t="shared" si="18"/>
        <v>57</v>
      </c>
      <c r="Q48" s="27">
        <f t="shared" si="19"/>
        <v>-64.255218999999997</v>
      </c>
      <c r="R48" s="27">
        <f t="shared" si="20"/>
        <v>-50.472735999999998</v>
      </c>
      <c r="S48" s="38"/>
      <c r="T48" s="27">
        <f t="shared" si="21"/>
        <v>57</v>
      </c>
      <c r="U48" s="27">
        <f t="shared" si="22"/>
        <v>-84.466369999999998</v>
      </c>
      <c r="V48" s="27">
        <f t="shared" si="23"/>
        <v>-85.805335999999997</v>
      </c>
    </row>
    <row r="49" spans="2:22" x14ac:dyDescent="0.25">
      <c r="B49">
        <v>50500000000</v>
      </c>
      <c r="C49">
        <v>-39.117286999999997</v>
      </c>
      <c r="E49">
        <v>50500000000</v>
      </c>
      <c r="F49">
        <v>-41.505814000000001</v>
      </c>
      <c r="H49" s="27">
        <f t="shared" si="12"/>
        <v>56.125</v>
      </c>
      <c r="I49" s="27">
        <f t="shared" si="13"/>
        <v>-42.746043999999998</v>
      </c>
      <c r="J49" s="27">
        <f t="shared" si="14"/>
        <v>-33.655726999999999</v>
      </c>
      <c r="L49" s="27">
        <f t="shared" si="15"/>
        <v>56.875</v>
      </c>
      <c r="M49" s="27">
        <f t="shared" si="16"/>
        <v>-47.544552000000003</v>
      </c>
      <c r="N49" s="27">
        <f t="shared" si="17"/>
        <v>-53.196018000000002</v>
      </c>
      <c r="P49" s="47">
        <f t="shared" si="18"/>
        <v>57</v>
      </c>
      <c r="Q49" s="27">
        <f t="shared" si="19"/>
        <v>-64.150665000000004</v>
      </c>
      <c r="R49" s="27">
        <f t="shared" si="20"/>
        <v>-50.529452999999997</v>
      </c>
      <c r="S49" s="38"/>
      <c r="T49" s="27">
        <f t="shared" si="21"/>
        <v>57</v>
      </c>
      <c r="U49" s="27">
        <f t="shared" si="22"/>
        <v>-86.058357000000001</v>
      </c>
      <c r="V49" s="27">
        <f t="shared" si="23"/>
        <v>-87.629233999999997</v>
      </c>
    </row>
    <row r="50" spans="2:22" x14ac:dyDescent="0.25">
      <c r="B50">
        <v>51312500000</v>
      </c>
      <c r="C50">
        <v>-37.593837999999998</v>
      </c>
      <c r="E50">
        <v>51312500000</v>
      </c>
      <c r="F50">
        <v>-42.096325</v>
      </c>
      <c r="H50" s="27">
        <f t="shared" si="12"/>
        <v>56.5625</v>
      </c>
      <c r="I50" s="27">
        <f t="shared" si="13"/>
        <v>-42.587307000000003</v>
      </c>
      <c r="J50" s="27">
        <f t="shared" si="14"/>
        <v>-33.945163999999998</v>
      </c>
      <c r="L50" s="27">
        <f t="shared" si="15"/>
        <v>56.9375</v>
      </c>
      <c r="M50" s="27">
        <f t="shared" si="16"/>
        <v>-47.875171999999999</v>
      </c>
      <c r="N50" s="27">
        <f t="shared" si="17"/>
        <v>-52.747078000000002</v>
      </c>
      <c r="P50" s="47">
        <f t="shared" si="18"/>
        <v>57</v>
      </c>
      <c r="Q50" s="27">
        <f t="shared" si="19"/>
        <v>-63.894469999999998</v>
      </c>
      <c r="R50" s="27">
        <f t="shared" si="20"/>
        <v>-50.536057</v>
      </c>
      <c r="S50" s="38"/>
      <c r="T50" s="27">
        <f t="shared" si="21"/>
        <v>57</v>
      </c>
      <c r="U50" s="27">
        <f t="shared" si="22"/>
        <v>-85.079811000000007</v>
      </c>
      <c r="V50" s="27">
        <f t="shared" si="23"/>
        <v>-89.814605999999998</v>
      </c>
    </row>
    <row r="51" spans="2:22" x14ac:dyDescent="0.25">
      <c r="B51">
        <v>52125000000</v>
      </c>
      <c r="C51">
        <v>-35.669913999999999</v>
      </c>
      <c r="E51">
        <v>52125000000</v>
      </c>
      <c r="F51">
        <v>-40.917941999999996</v>
      </c>
      <c r="H51" s="27">
        <f t="shared" si="12"/>
        <v>57</v>
      </c>
      <c r="I51" s="27">
        <f t="shared" si="13"/>
        <v>-42.357368000000001</v>
      </c>
      <c r="J51" s="27">
        <f t="shared" si="14"/>
        <v>-34.126292999999997</v>
      </c>
      <c r="L51" s="27">
        <f t="shared" si="15"/>
        <v>57</v>
      </c>
      <c r="M51" s="27">
        <f t="shared" si="16"/>
        <v>-48.202075999999998</v>
      </c>
      <c r="N51" s="27">
        <f t="shared" si="17"/>
        <v>-52.542361999999997</v>
      </c>
      <c r="P51" s="47">
        <f t="shared" si="18"/>
        <v>57</v>
      </c>
      <c r="Q51" s="27">
        <f t="shared" si="19"/>
        <v>-63.829993999999999</v>
      </c>
      <c r="R51" s="27">
        <f t="shared" si="20"/>
        <v>-50.536971999999999</v>
      </c>
      <c r="S51" s="38"/>
      <c r="T51" s="27">
        <f t="shared" si="21"/>
        <v>57</v>
      </c>
      <c r="U51" s="27">
        <f t="shared" si="22"/>
        <v>-85.180367000000004</v>
      </c>
      <c r="V51" s="27">
        <f t="shared" si="23"/>
        <v>-90.388344000000004</v>
      </c>
    </row>
    <row r="52" spans="2:22" x14ac:dyDescent="0.25">
      <c r="B52">
        <v>52937500000</v>
      </c>
      <c r="C52">
        <v>-33.808574999999998</v>
      </c>
      <c r="E52">
        <v>52937500000</v>
      </c>
      <c r="F52">
        <v>-40.752121000000002</v>
      </c>
    </row>
    <row r="53" spans="2:22" x14ac:dyDescent="0.25">
      <c r="B53">
        <v>53750000000</v>
      </c>
      <c r="C53">
        <v>-31.392008000000001</v>
      </c>
      <c r="E53">
        <v>53750000000</v>
      </c>
      <c r="F53">
        <v>-40.334892000000004</v>
      </c>
    </row>
    <row r="54" spans="2:22" x14ac:dyDescent="0.25">
      <c r="B54">
        <v>54562500000</v>
      </c>
      <c r="C54">
        <v>-28.718084000000001</v>
      </c>
      <c r="E54">
        <v>54562500000</v>
      </c>
      <c r="F54">
        <v>-40.716869000000003</v>
      </c>
    </row>
    <row r="55" spans="2:22" x14ac:dyDescent="0.25">
      <c r="B55">
        <v>55375000000</v>
      </c>
      <c r="C55">
        <v>-26.183104</v>
      </c>
      <c r="E55">
        <v>55375000000</v>
      </c>
      <c r="F55">
        <v>-38.498714</v>
      </c>
    </row>
    <row r="56" spans="2:22" x14ac:dyDescent="0.25">
      <c r="B56">
        <v>56187500000</v>
      </c>
      <c r="C56">
        <v>-24.948858000000001</v>
      </c>
      <c r="E56">
        <v>56187500000</v>
      </c>
      <c r="F56">
        <v>-36.824244999999998</v>
      </c>
    </row>
    <row r="57" spans="2:22" x14ac:dyDescent="0.25">
      <c r="B57">
        <v>57000000000</v>
      </c>
      <c r="C57">
        <v>-24.606081</v>
      </c>
      <c r="E57">
        <v>57000000000</v>
      </c>
      <c r="F57">
        <v>-35.137062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23</v>
      </c>
      <c r="C62" t="s">
        <v>306</v>
      </c>
      <c r="E62" t="s">
        <v>23</v>
      </c>
      <c r="F62" t="s">
        <v>306</v>
      </c>
    </row>
    <row r="63" spans="2:22" x14ac:dyDescent="0.25">
      <c r="B63">
        <v>36000000000</v>
      </c>
      <c r="C63">
        <v>-56.979461999999998</v>
      </c>
      <c r="E63">
        <v>36000000000</v>
      </c>
      <c r="F63">
        <v>-30.668710999999998</v>
      </c>
    </row>
    <row r="64" spans="2:22" x14ac:dyDescent="0.25">
      <c r="B64">
        <v>36437500000</v>
      </c>
      <c r="C64">
        <v>-57.067822</v>
      </c>
      <c r="E64">
        <v>36437500000</v>
      </c>
      <c r="F64">
        <v>-30.456415</v>
      </c>
    </row>
    <row r="65" spans="2:6" x14ac:dyDescent="0.25">
      <c r="B65">
        <v>36875000000</v>
      </c>
      <c r="C65">
        <v>-57.541134</v>
      </c>
      <c r="E65">
        <v>36875000000</v>
      </c>
      <c r="F65">
        <v>-30.431974</v>
      </c>
    </row>
    <row r="66" spans="2:6" x14ac:dyDescent="0.25">
      <c r="B66">
        <v>37312500000</v>
      </c>
      <c r="C66">
        <v>-58.072234999999999</v>
      </c>
      <c r="E66">
        <v>37312500000</v>
      </c>
      <c r="F66">
        <v>-30.417757000000002</v>
      </c>
    </row>
    <row r="67" spans="2:6" x14ac:dyDescent="0.25">
      <c r="B67">
        <v>37750000000</v>
      </c>
      <c r="C67">
        <v>-59.112189999999998</v>
      </c>
      <c r="E67">
        <v>37750000000</v>
      </c>
      <c r="F67">
        <v>-30.487572</v>
      </c>
    </row>
    <row r="68" spans="2:6" x14ac:dyDescent="0.25">
      <c r="B68">
        <v>38187500000</v>
      </c>
      <c r="C68">
        <v>-60.387802000000001</v>
      </c>
      <c r="E68">
        <v>38187500000</v>
      </c>
      <c r="F68">
        <v>-30.292401999999999</v>
      </c>
    </row>
    <row r="69" spans="2:6" x14ac:dyDescent="0.25">
      <c r="B69">
        <v>38625000000</v>
      </c>
      <c r="C69">
        <v>-62.103664000000002</v>
      </c>
      <c r="E69">
        <v>38625000000</v>
      </c>
      <c r="F69">
        <v>-30.363419</v>
      </c>
    </row>
    <row r="70" spans="2:6" x14ac:dyDescent="0.25">
      <c r="B70">
        <v>39062500000</v>
      </c>
      <c r="C70">
        <v>-63.912472000000001</v>
      </c>
      <c r="E70">
        <v>39062500000</v>
      </c>
      <c r="F70">
        <v>-30.351172999999999</v>
      </c>
    </row>
    <row r="71" spans="2:6" x14ac:dyDescent="0.25">
      <c r="B71">
        <v>39500000000</v>
      </c>
      <c r="C71">
        <v>-64.436667999999997</v>
      </c>
      <c r="E71">
        <v>39500000000</v>
      </c>
      <c r="F71">
        <v>-30.408280999999999</v>
      </c>
    </row>
    <row r="72" spans="2:6" x14ac:dyDescent="0.25">
      <c r="B72">
        <v>39937500000</v>
      </c>
      <c r="C72">
        <v>-65.296852000000001</v>
      </c>
      <c r="E72">
        <v>39937500000</v>
      </c>
      <c r="F72">
        <v>-30.560410000000001</v>
      </c>
    </row>
    <row r="73" spans="2:6" x14ac:dyDescent="0.25">
      <c r="B73">
        <v>40375000000</v>
      </c>
      <c r="C73">
        <v>-65.481789000000006</v>
      </c>
      <c r="E73">
        <v>40375000000</v>
      </c>
      <c r="F73">
        <v>-30.880593999999999</v>
      </c>
    </row>
    <row r="74" spans="2:6" x14ac:dyDescent="0.25">
      <c r="B74">
        <v>40812500000</v>
      </c>
      <c r="C74">
        <v>-67.835350000000005</v>
      </c>
      <c r="E74">
        <v>40812500000</v>
      </c>
      <c r="F74">
        <v>-31.105753</v>
      </c>
    </row>
    <row r="75" spans="2:6" x14ac:dyDescent="0.25">
      <c r="B75">
        <v>41250000000</v>
      </c>
      <c r="C75">
        <v>-69.824607999999998</v>
      </c>
      <c r="E75">
        <v>41250000000</v>
      </c>
      <c r="F75">
        <v>-30.935465000000001</v>
      </c>
    </row>
    <row r="76" spans="2:6" x14ac:dyDescent="0.25">
      <c r="B76">
        <v>41687500000</v>
      </c>
      <c r="C76">
        <v>-68.774283999999994</v>
      </c>
      <c r="E76">
        <v>41687500000</v>
      </c>
      <c r="F76">
        <v>-30.541831999999999</v>
      </c>
    </row>
    <row r="77" spans="2:6" x14ac:dyDescent="0.25">
      <c r="B77">
        <v>42125000000</v>
      </c>
      <c r="C77">
        <v>-65.664085</v>
      </c>
      <c r="E77">
        <v>42125000000</v>
      </c>
      <c r="F77">
        <v>-29.916971</v>
      </c>
    </row>
    <row r="78" spans="2:6" x14ac:dyDescent="0.25">
      <c r="B78">
        <v>42562500000</v>
      </c>
      <c r="C78">
        <v>-62.875014999999998</v>
      </c>
      <c r="E78">
        <v>42562500000</v>
      </c>
      <c r="F78">
        <v>-29.911434</v>
      </c>
    </row>
    <row r="79" spans="2:6" x14ac:dyDescent="0.25">
      <c r="B79">
        <v>43000000000</v>
      </c>
      <c r="C79">
        <v>-64.548751999999993</v>
      </c>
      <c r="E79">
        <v>43000000000</v>
      </c>
      <c r="F79">
        <v>-29.925297</v>
      </c>
    </row>
    <row r="80" spans="2:6" x14ac:dyDescent="0.25">
      <c r="B80">
        <v>43437500000</v>
      </c>
      <c r="C80">
        <v>-64.955489999999998</v>
      </c>
      <c r="E80">
        <v>43437500000</v>
      </c>
      <c r="F80">
        <v>-30.119755000000001</v>
      </c>
    </row>
    <row r="81" spans="2:6" x14ac:dyDescent="0.25">
      <c r="B81">
        <v>43875000000</v>
      </c>
      <c r="C81">
        <v>-63.193778999999999</v>
      </c>
      <c r="E81">
        <v>43875000000</v>
      </c>
      <c r="F81">
        <v>-29.788563</v>
      </c>
    </row>
    <row r="82" spans="2:6" x14ac:dyDescent="0.25">
      <c r="B82">
        <v>44312500000</v>
      </c>
      <c r="C82">
        <v>-59.163012999999999</v>
      </c>
      <c r="E82">
        <v>44312500000</v>
      </c>
      <c r="F82">
        <v>-29.198575999999999</v>
      </c>
    </row>
    <row r="83" spans="2:6" x14ac:dyDescent="0.25">
      <c r="B83">
        <v>44750000000</v>
      </c>
      <c r="C83">
        <v>-56.342402999999997</v>
      </c>
      <c r="E83">
        <v>44750000000</v>
      </c>
      <c r="F83">
        <v>-28.381955999999999</v>
      </c>
    </row>
    <row r="84" spans="2:6" x14ac:dyDescent="0.25">
      <c r="B84">
        <v>45187500000</v>
      </c>
      <c r="C84">
        <v>-54.90831</v>
      </c>
      <c r="E84">
        <v>45187500000</v>
      </c>
      <c r="F84">
        <v>-27.758901999999999</v>
      </c>
    </row>
    <row r="85" spans="2:6" x14ac:dyDescent="0.25">
      <c r="B85">
        <v>45625000000</v>
      </c>
      <c r="C85">
        <v>-53.975951999999999</v>
      </c>
      <c r="E85">
        <v>45625000000</v>
      </c>
      <c r="F85">
        <v>-27.376643999999999</v>
      </c>
    </row>
    <row r="86" spans="2:6" x14ac:dyDescent="0.25">
      <c r="B86">
        <v>46062500000</v>
      </c>
      <c r="C86">
        <v>-53.576115000000001</v>
      </c>
      <c r="E86">
        <v>46062500000</v>
      </c>
      <c r="F86">
        <v>-27.352982999999998</v>
      </c>
    </row>
    <row r="87" spans="2:6" x14ac:dyDescent="0.25">
      <c r="B87">
        <v>46500000000</v>
      </c>
      <c r="C87">
        <v>-52.909531000000001</v>
      </c>
      <c r="E87">
        <v>46500000000</v>
      </c>
      <c r="F87">
        <v>-27.491707000000002</v>
      </c>
    </row>
    <row r="88" spans="2:6" x14ac:dyDescent="0.25">
      <c r="B88">
        <v>46937500000</v>
      </c>
      <c r="C88">
        <v>-52.371689000000003</v>
      </c>
      <c r="E88">
        <v>46937500000</v>
      </c>
      <c r="F88">
        <v>-27.663533999999999</v>
      </c>
    </row>
    <row r="89" spans="2:6" x14ac:dyDescent="0.25">
      <c r="B89">
        <v>47375000000</v>
      </c>
      <c r="C89">
        <v>-51.032890000000002</v>
      </c>
      <c r="E89">
        <v>47375000000</v>
      </c>
      <c r="F89">
        <v>-27.650496</v>
      </c>
    </row>
    <row r="90" spans="2:6" x14ac:dyDescent="0.25">
      <c r="B90">
        <v>47812500000</v>
      </c>
      <c r="C90">
        <v>-50.067810000000001</v>
      </c>
      <c r="E90">
        <v>47812500000</v>
      </c>
      <c r="F90">
        <v>-27.723082000000002</v>
      </c>
    </row>
    <row r="91" spans="2:6" x14ac:dyDescent="0.25">
      <c r="B91">
        <v>48250000000</v>
      </c>
      <c r="C91">
        <v>-49.450606999999998</v>
      </c>
      <c r="E91">
        <v>48250000000</v>
      </c>
      <c r="F91">
        <v>-28.127827</v>
      </c>
    </row>
    <row r="92" spans="2:6" x14ac:dyDescent="0.25">
      <c r="B92">
        <v>48687500000</v>
      </c>
      <c r="C92">
        <v>-49.033146000000002</v>
      </c>
      <c r="E92">
        <v>48687500000</v>
      </c>
      <c r="F92">
        <v>-28.562913999999999</v>
      </c>
    </row>
    <row r="93" spans="2:6" x14ac:dyDescent="0.25">
      <c r="B93">
        <v>49125000000</v>
      </c>
      <c r="C93">
        <v>-48.033276000000001</v>
      </c>
      <c r="E93">
        <v>49125000000</v>
      </c>
      <c r="F93">
        <v>-28.822749999999999</v>
      </c>
    </row>
    <row r="94" spans="2:6" x14ac:dyDescent="0.25">
      <c r="B94">
        <v>49562500000</v>
      </c>
      <c r="C94">
        <v>-46.456310000000002</v>
      </c>
      <c r="E94">
        <v>49562500000</v>
      </c>
      <c r="F94">
        <v>-28.552885</v>
      </c>
    </row>
    <row r="95" spans="2:6" x14ac:dyDescent="0.25">
      <c r="B95">
        <v>50000000000</v>
      </c>
      <c r="C95">
        <v>-45.115952</v>
      </c>
      <c r="E95">
        <v>50000000000</v>
      </c>
      <c r="F95">
        <v>-28.432604000000001</v>
      </c>
    </row>
    <row r="96" spans="2:6" x14ac:dyDescent="0.25">
      <c r="B96">
        <v>50437500000</v>
      </c>
      <c r="C96">
        <v>-44.024974999999998</v>
      </c>
      <c r="E96">
        <v>50437500000</v>
      </c>
      <c r="F96">
        <v>-28.603470000000002</v>
      </c>
    </row>
    <row r="97" spans="2:6" x14ac:dyDescent="0.25">
      <c r="B97">
        <v>50875000000</v>
      </c>
      <c r="C97">
        <v>-43.297576999999997</v>
      </c>
      <c r="E97">
        <v>50875000000</v>
      </c>
      <c r="F97">
        <v>-29.33539</v>
      </c>
    </row>
    <row r="98" spans="2:6" x14ac:dyDescent="0.25">
      <c r="B98">
        <v>51312500000</v>
      </c>
      <c r="C98">
        <v>-42.606827000000003</v>
      </c>
      <c r="E98">
        <v>51312500000</v>
      </c>
      <c r="F98">
        <v>-29.929425999999999</v>
      </c>
    </row>
    <row r="99" spans="2:6" x14ac:dyDescent="0.25">
      <c r="B99">
        <v>51750000000</v>
      </c>
      <c r="C99">
        <v>-41.883929999999999</v>
      </c>
      <c r="E99">
        <v>51750000000</v>
      </c>
      <c r="F99">
        <v>-30.406548999999998</v>
      </c>
    </row>
    <row r="100" spans="2:6" x14ac:dyDescent="0.25">
      <c r="B100">
        <v>52187500000</v>
      </c>
      <c r="C100">
        <v>-41.035141000000003</v>
      </c>
      <c r="E100">
        <v>52187500000</v>
      </c>
      <c r="F100">
        <v>-30.630901000000001</v>
      </c>
    </row>
    <row r="101" spans="2:6" x14ac:dyDescent="0.25">
      <c r="B101">
        <v>52625000000</v>
      </c>
      <c r="C101">
        <v>-40.399470999999998</v>
      </c>
      <c r="E101">
        <v>52625000000</v>
      </c>
      <c r="F101">
        <v>-31.267178000000001</v>
      </c>
    </row>
    <row r="102" spans="2:6" x14ac:dyDescent="0.25">
      <c r="B102">
        <v>53062500000</v>
      </c>
      <c r="C102">
        <v>-39.776249</v>
      </c>
      <c r="E102">
        <v>53062500000</v>
      </c>
      <c r="F102">
        <v>-31.672705000000001</v>
      </c>
    </row>
    <row r="103" spans="2:6" x14ac:dyDescent="0.25">
      <c r="B103">
        <v>53500000000</v>
      </c>
      <c r="C103">
        <v>-39.548217999999999</v>
      </c>
      <c r="E103">
        <v>53500000000</v>
      </c>
      <c r="F103">
        <v>-32.019416999999997</v>
      </c>
    </row>
    <row r="104" spans="2:6" x14ac:dyDescent="0.25">
      <c r="B104">
        <v>53937500000</v>
      </c>
      <c r="C104">
        <v>-39.621765000000003</v>
      </c>
      <c r="E104">
        <v>53937500000</v>
      </c>
      <c r="F104">
        <v>-32.305793999999999</v>
      </c>
    </row>
    <row r="105" spans="2:6" x14ac:dyDescent="0.25">
      <c r="B105">
        <v>54375000000</v>
      </c>
      <c r="C105">
        <v>-40.196959999999997</v>
      </c>
      <c r="E105">
        <v>54375000000</v>
      </c>
      <c r="F105">
        <v>-32.474812</v>
      </c>
    </row>
    <row r="106" spans="2:6" x14ac:dyDescent="0.25">
      <c r="B106">
        <v>54812500000</v>
      </c>
      <c r="C106">
        <v>-40.906596999999998</v>
      </c>
      <c r="E106">
        <v>54812500000</v>
      </c>
      <c r="F106">
        <v>-32.653193999999999</v>
      </c>
    </row>
    <row r="107" spans="2:6" x14ac:dyDescent="0.25">
      <c r="B107">
        <v>55250000000</v>
      </c>
      <c r="C107">
        <v>-41.752288999999998</v>
      </c>
      <c r="E107">
        <v>55250000000</v>
      </c>
      <c r="F107">
        <v>-32.847552999999998</v>
      </c>
    </row>
    <row r="108" spans="2:6" x14ac:dyDescent="0.25">
      <c r="B108">
        <v>55687500000</v>
      </c>
      <c r="C108">
        <v>-42.345413000000001</v>
      </c>
      <c r="E108">
        <v>55687500000</v>
      </c>
      <c r="F108">
        <v>-33.242966000000003</v>
      </c>
    </row>
    <row r="109" spans="2:6" x14ac:dyDescent="0.25">
      <c r="B109">
        <v>56125000000</v>
      </c>
      <c r="C109">
        <v>-42.746043999999998</v>
      </c>
      <c r="E109">
        <v>56125000000</v>
      </c>
      <c r="F109">
        <v>-33.655726999999999</v>
      </c>
    </row>
    <row r="110" spans="2:6" x14ac:dyDescent="0.25">
      <c r="B110">
        <v>56562500000</v>
      </c>
      <c r="C110">
        <v>-42.587307000000003</v>
      </c>
      <c r="E110">
        <v>56562500000</v>
      </c>
      <c r="F110">
        <v>-33.945163999999998</v>
      </c>
    </row>
    <row r="111" spans="2:6" x14ac:dyDescent="0.25">
      <c r="B111">
        <v>57000000000</v>
      </c>
      <c r="C111">
        <v>-42.357368000000001</v>
      </c>
      <c r="E111">
        <v>57000000000</v>
      </c>
      <c r="F111">
        <v>-34.126292999999997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27</v>
      </c>
      <c r="E115" t="s">
        <v>27</v>
      </c>
    </row>
    <row r="116" spans="2:6" x14ac:dyDescent="0.25">
      <c r="B116" t="s">
        <v>23</v>
      </c>
      <c r="C116" t="s">
        <v>307</v>
      </c>
      <c r="E116" t="s">
        <v>23</v>
      </c>
      <c r="F116" t="s">
        <v>307</v>
      </c>
    </row>
    <row r="117" spans="2:6" x14ac:dyDescent="0.25">
      <c r="B117">
        <v>54000000000</v>
      </c>
      <c r="C117">
        <v>-49.790768</v>
      </c>
      <c r="E117">
        <v>54000000000</v>
      </c>
      <c r="F117">
        <v>-54.046993000000001</v>
      </c>
    </row>
    <row r="118" spans="2:6" x14ac:dyDescent="0.25">
      <c r="B118">
        <v>54062500000</v>
      </c>
      <c r="C118">
        <v>-49.465823999999998</v>
      </c>
      <c r="E118">
        <v>54062500000</v>
      </c>
      <c r="F118">
        <v>-54.074286999999998</v>
      </c>
    </row>
    <row r="119" spans="2:6" x14ac:dyDescent="0.25">
      <c r="B119">
        <v>54125000000</v>
      </c>
      <c r="C119">
        <v>-49.207656999999998</v>
      </c>
      <c r="E119">
        <v>54125000000</v>
      </c>
      <c r="F119">
        <v>-54.128830000000001</v>
      </c>
    </row>
    <row r="120" spans="2:6" x14ac:dyDescent="0.25">
      <c r="B120">
        <v>54187500000</v>
      </c>
      <c r="C120">
        <v>-48.973830999999997</v>
      </c>
      <c r="E120">
        <v>54187500000</v>
      </c>
      <c r="F120">
        <v>-54.226906</v>
      </c>
    </row>
    <row r="121" spans="2:6" x14ac:dyDescent="0.25">
      <c r="B121">
        <v>54250000000</v>
      </c>
      <c r="C121">
        <v>-48.493042000000003</v>
      </c>
      <c r="E121">
        <v>54250000000</v>
      </c>
      <c r="F121">
        <v>-54.278393000000001</v>
      </c>
    </row>
    <row r="122" spans="2:6" x14ac:dyDescent="0.25">
      <c r="B122">
        <v>54312500000</v>
      </c>
      <c r="C122">
        <v>-48.268253000000001</v>
      </c>
      <c r="E122">
        <v>54312500000</v>
      </c>
      <c r="F122">
        <v>-54.346409000000001</v>
      </c>
    </row>
    <row r="123" spans="2:6" x14ac:dyDescent="0.25">
      <c r="B123">
        <v>54375000000</v>
      </c>
      <c r="C123">
        <v>-47.944991999999999</v>
      </c>
      <c r="E123">
        <v>54375000000</v>
      </c>
      <c r="F123">
        <v>-54.317177000000001</v>
      </c>
    </row>
    <row r="124" spans="2:6" x14ac:dyDescent="0.25">
      <c r="B124">
        <v>54437500000</v>
      </c>
      <c r="C124">
        <v>-48.290260000000004</v>
      </c>
      <c r="E124">
        <v>54437500000</v>
      </c>
      <c r="F124">
        <v>-54.624302</v>
      </c>
    </row>
    <row r="125" spans="2:6" x14ac:dyDescent="0.25">
      <c r="B125">
        <v>54500000000</v>
      </c>
      <c r="C125">
        <v>-48.041694999999997</v>
      </c>
      <c r="E125">
        <v>54500000000</v>
      </c>
      <c r="F125">
        <v>-55.023848999999998</v>
      </c>
    </row>
    <row r="126" spans="2:6" x14ac:dyDescent="0.25">
      <c r="B126">
        <v>54562500000</v>
      </c>
      <c r="C126">
        <v>-47.558169999999997</v>
      </c>
      <c r="E126">
        <v>54562500000</v>
      </c>
      <c r="F126">
        <v>-55.197929000000002</v>
      </c>
    </row>
    <row r="127" spans="2:6" x14ac:dyDescent="0.25">
      <c r="B127">
        <v>54625000000</v>
      </c>
      <c r="C127">
        <v>-47.129928999999997</v>
      </c>
      <c r="E127">
        <v>54625000000</v>
      </c>
      <c r="F127">
        <v>-55.123859000000003</v>
      </c>
    </row>
    <row r="128" spans="2:6" x14ac:dyDescent="0.25">
      <c r="B128">
        <v>54687500000</v>
      </c>
      <c r="C128">
        <v>-46.801907</v>
      </c>
      <c r="E128">
        <v>54687500000</v>
      </c>
      <c r="F128">
        <v>-54.930878</v>
      </c>
    </row>
    <row r="129" spans="2:6" x14ac:dyDescent="0.25">
      <c r="B129">
        <v>54750000000</v>
      </c>
      <c r="C129">
        <v>-46.632998999999998</v>
      </c>
      <c r="E129">
        <v>54750000000</v>
      </c>
      <c r="F129">
        <v>-54.872340999999999</v>
      </c>
    </row>
    <row r="130" spans="2:6" x14ac:dyDescent="0.25">
      <c r="B130">
        <v>54812500000</v>
      </c>
      <c r="C130">
        <v>-46.432636000000002</v>
      </c>
      <c r="E130">
        <v>54812500000</v>
      </c>
      <c r="F130">
        <v>-54.841267000000002</v>
      </c>
    </row>
    <row r="131" spans="2:6" x14ac:dyDescent="0.25">
      <c r="B131">
        <v>54875000000</v>
      </c>
      <c r="C131">
        <v>-46.293509999999998</v>
      </c>
      <c r="E131">
        <v>54875000000</v>
      </c>
      <c r="F131">
        <v>-54.927605</v>
      </c>
    </row>
    <row r="132" spans="2:6" x14ac:dyDescent="0.25">
      <c r="B132">
        <v>54937500000</v>
      </c>
      <c r="C132">
        <v>-46.621487000000002</v>
      </c>
      <c r="E132">
        <v>54937500000</v>
      </c>
      <c r="F132">
        <v>-54.988624999999999</v>
      </c>
    </row>
    <row r="133" spans="2:6" x14ac:dyDescent="0.25">
      <c r="B133">
        <v>55000000000</v>
      </c>
      <c r="C133">
        <v>-46.267814999999999</v>
      </c>
      <c r="E133">
        <v>55000000000</v>
      </c>
      <c r="F133">
        <v>-54.892906000000004</v>
      </c>
    </row>
    <row r="134" spans="2:6" x14ac:dyDescent="0.25">
      <c r="B134">
        <v>55062500000</v>
      </c>
      <c r="C134">
        <v>-46.075516</v>
      </c>
      <c r="E134">
        <v>55062500000</v>
      </c>
      <c r="F134">
        <v>-54.860312999999998</v>
      </c>
    </row>
    <row r="135" spans="2:6" x14ac:dyDescent="0.25">
      <c r="B135">
        <v>55125000000</v>
      </c>
      <c r="C135">
        <v>-45.486248000000003</v>
      </c>
      <c r="E135">
        <v>55125000000</v>
      </c>
      <c r="F135">
        <v>-54.911265999999998</v>
      </c>
    </row>
    <row r="136" spans="2:6" x14ac:dyDescent="0.25">
      <c r="B136">
        <v>55187500000</v>
      </c>
      <c r="C136">
        <v>-45.584201999999998</v>
      </c>
      <c r="E136">
        <v>55187500000</v>
      </c>
      <c r="F136">
        <v>-55.595840000000003</v>
      </c>
    </row>
    <row r="137" spans="2:6" x14ac:dyDescent="0.25">
      <c r="B137">
        <v>55250000000</v>
      </c>
      <c r="C137">
        <v>-45.634708000000003</v>
      </c>
      <c r="E137">
        <v>55250000000</v>
      </c>
      <c r="F137">
        <v>-56.990112000000003</v>
      </c>
    </row>
    <row r="138" spans="2:6" x14ac:dyDescent="0.25">
      <c r="B138">
        <v>55312500000</v>
      </c>
      <c r="C138">
        <v>-45.755642000000002</v>
      </c>
      <c r="E138">
        <v>55312500000</v>
      </c>
      <c r="F138">
        <v>-58.668754999999997</v>
      </c>
    </row>
    <row r="139" spans="2:6" x14ac:dyDescent="0.25">
      <c r="B139">
        <v>55375000000</v>
      </c>
      <c r="C139">
        <v>-45.715297999999997</v>
      </c>
      <c r="E139">
        <v>55375000000</v>
      </c>
      <c r="F139">
        <v>-61.163573999999997</v>
      </c>
    </row>
    <row r="140" spans="2:6" x14ac:dyDescent="0.25">
      <c r="B140">
        <v>55437500000</v>
      </c>
      <c r="C140">
        <v>-45.743309000000004</v>
      </c>
      <c r="E140">
        <v>55437500000</v>
      </c>
      <c r="F140">
        <v>-62.445312999999999</v>
      </c>
    </row>
    <row r="141" spans="2:6" x14ac:dyDescent="0.25">
      <c r="B141">
        <v>55500000000</v>
      </c>
      <c r="C141">
        <v>-45.630913</v>
      </c>
      <c r="E141">
        <v>55500000000</v>
      </c>
      <c r="F141">
        <v>-62.059199999999997</v>
      </c>
    </row>
    <row r="142" spans="2:6" x14ac:dyDescent="0.25">
      <c r="B142">
        <v>55562500000</v>
      </c>
      <c r="C142">
        <v>-45.570430999999999</v>
      </c>
      <c r="E142">
        <v>55562500000</v>
      </c>
      <c r="F142">
        <v>-60.017783999999999</v>
      </c>
    </row>
    <row r="143" spans="2:6" x14ac:dyDescent="0.25">
      <c r="B143">
        <v>55625000000</v>
      </c>
      <c r="C143">
        <v>-45.357444999999998</v>
      </c>
      <c r="E143">
        <v>55625000000</v>
      </c>
      <c r="F143">
        <v>-57.770760000000003</v>
      </c>
    </row>
    <row r="144" spans="2:6" x14ac:dyDescent="0.25">
      <c r="B144">
        <v>55687500000</v>
      </c>
      <c r="C144">
        <v>-45.35548</v>
      </c>
      <c r="E144">
        <v>55687500000</v>
      </c>
      <c r="F144">
        <v>-56.937331999999998</v>
      </c>
    </row>
    <row r="145" spans="2:6" x14ac:dyDescent="0.25">
      <c r="B145">
        <v>55750000000</v>
      </c>
      <c r="C145">
        <v>-45.428955000000002</v>
      </c>
      <c r="E145">
        <v>55750000000</v>
      </c>
      <c r="F145">
        <v>-56.323841000000002</v>
      </c>
    </row>
    <row r="146" spans="2:6" x14ac:dyDescent="0.25">
      <c r="B146">
        <v>55812500000</v>
      </c>
      <c r="C146">
        <v>-45.427970999999999</v>
      </c>
      <c r="E146">
        <v>55812500000</v>
      </c>
      <c r="F146">
        <v>-56.317646000000003</v>
      </c>
    </row>
    <row r="147" spans="2:6" x14ac:dyDescent="0.25">
      <c r="B147">
        <v>55875000000</v>
      </c>
      <c r="C147">
        <v>-45.416015999999999</v>
      </c>
      <c r="E147">
        <v>55875000000</v>
      </c>
      <c r="F147">
        <v>-56.592190000000002</v>
      </c>
    </row>
    <row r="148" spans="2:6" x14ac:dyDescent="0.25">
      <c r="B148">
        <v>55937500000</v>
      </c>
      <c r="C148">
        <v>-45.104267</v>
      </c>
      <c r="E148">
        <v>55937500000</v>
      </c>
      <c r="F148">
        <v>-56.635136000000003</v>
      </c>
    </row>
    <row r="149" spans="2:6" x14ac:dyDescent="0.25">
      <c r="B149">
        <v>56000000000</v>
      </c>
      <c r="C149">
        <v>-45.137824999999999</v>
      </c>
      <c r="E149">
        <v>56000000000</v>
      </c>
      <c r="F149">
        <v>-56.802086000000003</v>
      </c>
    </row>
    <row r="150" spans="2:6" x14ac:dyDescent="0.25">
      <c r="B150">
        <v>56062500000</v>
      </c>
      <c r="C150">
        <v>-45.128014</v>
      </c>
      <c r="E150">
        <v>56062500000</v>
      </c>
      <c r="F150">
        <v>-56.684631000000003</v>
      </c>
    </row>
    <row r="151" spans="2:6" x14ac:dyDescent="0.25">
      <c r="B151">
        <v>56125000000</v>
      </c>
      <c r="C151">
        <v>-45.420166000000002</v>
      </c>
      <c r="E151">
        <v>56125000000</v>
      </c>
      <c r="F151">
        <v>-57.310402000000003</v>
      </c>
    </row>
    <row r="152" spans="2:6" x14ac:dyDescent="0.25">
      <c r="B152">
        <v>56187500000</v>
      </c>
      <c r="C152">
        <v>-45.496040000000001</v>
      </c>
      <c r="E152">
        <v>56187500000</v>
      </c>
      <c r="F152">
        <v>-57.602229999999999</v>
      </c>
    </row>
    <row r="153" spans="2:6" x14ac:dyDescent="0.25">
      <c r="B153">
        <v>56250000000</v>
      </c>
      <c r="C153">
        <v>-45.672229999999999</v>
      </c>
      <c r="E153">
        <v>56250000000</v>
      </c>
      <c r="F153">
        <v>-57.880229999999997</v>
      </c>
    </row>
    <row r="154" spans="2:6" x14ac:dyDescent="0.25">
      <c r="B154">
        <v>56312500000</v>
      </c>
      <c r="C154">
        <v>-45.654831000000001</v>
      </c>
      <c r="E154">
        <v>56312500000</v>
      </c>
      <c r="F154">
        <v>-57.191504999999999</v>
      </c>
    </row>
    <row r="155" spans="2:6" x14ac:dyDescent="0.25">
      <c r="B155">
        <v>56375000000</v>
      </c>
      <c r="C155">
        <v>-45.935654</v>
      </c>
      <c r="E155">
        <v>56375000000</v>
      </c>
      <c r="F155">
        <v>-57.019978000000002</v>
      </c>
    </row>
    <row r="156" spans="2:6" x14ac:dyDescent="0.25">
      <c r="B156">
        <v>56437500000</v>
      </c>
      <c r="C156">
        <v>-46.073971</v>
      </c>
      <c r="E156">
        <v>56437500000</v>
      </c>
      <c r="F156">
        <v>-56.714568999999997</v>
      </c>
    </row>
    <row r="157" spans="2:6" x14ac:dyDescent="0.25">
      <c r="B157">
        <v>56500000000</v>
      </c>
      <c r="C157">
        <v>-46.422885999999998</v>
      </c>
      <c r="E157">
        <v>56500000000</v>
      </c>
      <c r="F157">
        <v>-56.810794999999999</v>
      </c>
    </row>
    <row r="158" spans="2:6" x14ac:dyDescent="0.25">
      <c r="B158">
        <v>56562500000</v>
      </c>
      <c r="C158">
        <v>-46.543731999999999</v>
      </c>
      <c r="E158">
        <v>56562500000</v>
      </c>
      <c r="F158">
        <v>-56.115223</v>
      </c>
    </row>
    <row r="159" spans="2:6" x14ac:dyDescent="0.25">
      <c r="B159">
        <v>56625000000</v>
      </c>
      <c r="C159">
        <v>-46.912433999999998</v>
      </c>
      <c r="E159">
        <v>56625000000</v>
      </c>
      <c r="F159">
        <v>-55.433506000000001</v>
      </c>
    </row>
    <row r="160" spans="2:6" x14ac:dyDescent="0.25">
      <c r="B160">
        <v>56687500000</v>
      </c>
      <c r="C160">
        <v>-47.208728999999998</v>
      </c>
      <c r="E160">
        <v>56687500000</v>
      </c>
      <c r="F160">
        <v>-54.868008000000003</v>
      </c>
    </row>
    <row r="161" spans="2:6" x14ac:dyDescent="0.25">
      <c r="B161">
        <v>56750000000</v>
      </c>
      <c r="C161">
        <v>-47.448112000000002</v>
      </c>
      <c r="E161">
        <v>56750000000</v>
      </c>
      <c r="F161">
        <v>-54.403644999999997</v>
      </c>
    </row>
    <row r="162" spans="2:6" x14ac:dyDescent="0.25">
      <c r="B162">
        <v>56812500000</v>
      </c>
      <c r="C162">
        <v>-47.499577000000002</v>
      </c>
      <c r="E162">
        <v>56812500000</v>
      </c>
      <c r="F162">
        <v>-53.796078000000001</v>
      </c>
    </row>
    <row r="163" spans="2:6" x14ac:dyDescent="0.25">
      <c r="B163">
        <v>56875000000</v>
      </c>
      <c r="C163">
        <v>-47.544552000000003</v>
      </c>
      <c r="E163">
        <v>56875000000</v>
      </c>
      <c r="F163">
        <v>-53.196018000000002</v>
      </c>
    </row>
    <row r="164" spans="2:6" x14ac:dyDescent="0.25">
      <c r="B164">
        <v>56937500000</v>
      </c>
      <c r="C164">
        <v>-47.875171999999999</v>
      </c>
      <c r="E164">
        <v>56937500000</v>
      </c>
      <c r="F164">
        <v>-52.747078000000002</v>
      </c>
    </row>
    <row r="165" spans="2:6" x14ac:dyDescent="0.25">
      <c r="B165">
        <v>57000000000</v>
      </c>
      <c r="C165">
        <v>-48.202075999999998</v>
      </c>
      <c r="E165">
        <v>57000000000</v>
      </c>
      <c r="F165">
        <v>-52.542361999999997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28</v>
      </c>
      <c r="E169" t="s">
        <v>28</v>
      </c>
    </row>
    <row r="170" spans="2:6" x14ac:dyDescent="0.25">
      <c r="B170" t="s">
        <v>23</v>
      </c>
      <c r="C170" t="s">
        <v>308</v>
      </c>
      <c r="E170" t="s">
        <v>23</v>
      </c>
      <c r="F170" t="s">
        <v>308</v>
      </c>
    </row>
    <row r="171" spans="2:6" x14ac:dyDescent="0.25">
      <c r="B171">
        <v>57000000000</v>
      </c>
      <c r="C171">
        <v>-63.789223</v>
      </c>
      <c r="E171">
        <v>57000000000</v>
      </c>
      <c r="F171">
        <v>-50.597382000000003</v>
      </c>
    </row>
    <row r="172" spans="2:6" x14ac:dyDescent="0.25">
      <c r="B172">
        <v>57000000000</v>
      </c>
      <c r="C172">
        <v>-64.372321999999997</v>
      </c>
      <c r="E172">
        <v>57000000000</v>
      </c>
      <c r="F172">
        <v>-50.622771999999998</v>
      </c>
    </row>
    <row r="173" spans="2:6" x14ac:dyDescent="0.25">
      <c r="B173">
        <v>57000000000</v>
      </c>
      <c r="C173">
        <v>-64.414963</v>
      </c>
      <c r="E173">
        <v>57000000000</v>
      </c>
      <c r="F173">
        <v>-50.599288999999999</v>
      </c>
    </row>
    <row r="174" spans="2:6" x14ac:dyDescent="0.25">
      <c r="B174">
        <v>57000000000</v>
      </c>
      <c r="C174">
        <v>-64.585785000000001</v>
      </c>
      <c r="E174">
        <v>57000000000</v>
      </c>
      <c r="F174">
        <v>-50.559044</v>
      </c>
    </row>
    <row r="175" spans="2:6" x14ac:dyDescent="0.25">
      <c r="B175">
        <v>57000000000</v>
      </c>
      <c r="C175">
        <v>-63.940886999999996</v>
      </c>
      <c r="E175">
        <v>57000000000</v>
      </c>
      <c r="F175">
        <v>-50.486687000000003</v>
      </c>
    </row>
    <row r="176" spans="2:6" x14ac:dyDescent="0.25">
      <c r="B176">
        <v>57000000000</v>
      </c>
      <c r="C176">
        <v>-63.973278000000001</v>
      </c>
      <c r="E176">
        <v>57000000000</v>
      </c>
      <c r="F176">
        <v>-50.496563000000002</v>
      </c>
    </row>
    <row r="177" spans="2:6" x14ac:dyDescent="0.25">
      <c r="B177">
        <v>57000000000</v>
      </c>
      <c r="C177">
        <v>-63.863495</v>
      </c>
      <c r="E177">
        <v>57000000000</v>
      </c>
      <c r="F177">
        <v>-50.511456000000003</v>
      </c>
    </row>
    <row r="178" spans="2:6" x14ac:dyDescent="0.25">
      <c r="B178">
        <v>57000000000</v>
      </c>
      <c r="C178">
        <v>-63.992663999999998</v>
      </c>
      <c r="E178">
        <v>57000000000</v>
      </c>
      <c r="F178">
        <v>-50.517544000000001</v>
      </c>
    </row>
    <row r="179" spans="2:6" x14ac:dyDescent="0.25">
      <c r="B179">
        <v>57000000000</v>
      </c>
      <c r="C179">
        <v>-64.032150000000001</v>
      </c>
      <c r="E179">
        <v>57000000000</v>
      </c>
      <c r="F179">
        <v>-50.549163999999998</v>
      </c>
    </row>
    <row r="180" spans="2:6" x14ac:dyDescent="0.25">
      <c r="B180">
        <v>57000000000</v>
      </c>
      <c r="C180">
        <v>-64.129478000000006</v>
      </c>
      <c r="E180">
        <v>57000000000</v>
      </c>
      <c r="F180">
        <v>-50.554943000000002</v>
      </c>
    </row>
    <row r="181" spans="2:6" x14ac:dyDescent="0.25">
      <c r="B181">
        <v>57000000000</v>
      </c>
      <c r="C181">
        <v>-64.258369000000002</v>
      </c>
      <c r="E181">
        <v>57000000000</v>
      </c>
      <c r="F181">
        <v>-50.543506999999998</v>
      </c>
    </row>
    <row r="182" spans="2:6" x14ac:dyDescent="0.25">
      <c r="B182">
        <v>57000000000</v>
      </c>
      <c r="C182">
        <v>-64.184737999999996</v>
      </c>
      <c r="E182">
        <v>57000000000</v>
      </c>
      <c r="F182">
        <v>-50.461624</v>
      </c>
    </row>
    <row r="183" spans="2:6" x14ac:dyDescent="0.25">
      <c r="B183">
        <v>57000000000</v>
      </c>
      <c r="C183">
        <v>-64.357017999999997</v>
      </c>
      <c r="E183">
        <v>57000000000</v>
      </c>
      <c r="F183">
        <v>-50.477325</v>
      </c>
    </row>
    <row r="184" spans="2:6" x14ac:dyDescent="0.25">
      <c r="B184">
        <v>57000000000</v>
      </c>
      <c r="C184">
        <v>-64.592354</v>
      </c>
      <c r="E184">
        <v>57000000000</v>
      </c>
      <c r="F184">
        <v>-50.487220999999998</v>
      </c>
    </row>
    <row r="185" spans="2:6" x14ac:dyDescent="0.25">
      <c r="B185">
        <v>57000000000</v>
      </c>
      <c r="C185">
        <v>-64.706978000000007</v>
      </c>
      <c r="E185">
        <v>57000000000</v>
      </c>
      <c r="F185">
        <v>-50.551605000000002</v>
      </c>
    </row>
    <row r="186" spans="2:6" x14ac:dyDescent="0.25">
      <c r="B186">
        <v>57000000000</v>
      </c>
      <c r="C186">
        <v>-64.50367</v>
      </c>
      <c r="E186">
        <v>57000000000</v>
      </c>
      <c r="F186">
        <v>-50.539104000000002</v>
      </c>
    </row>
    <row r="187" spans="2:6" x14ac:dyDescent="0.25">
      <c r="B187">
        <v>57000000000</v>
      </c>
      <c r="C187">
        <v>-64.244354000000001</v>
      </c>
      <c r="E187">
        <v>57000000000</v>
      </c>
      <c r="F187">
        <v>-50.549019000000001</v>
      </c>
    </row>
    <row r="188" spans="2:6" x14ac:dyDescent="0.25">
      <c r="B188">
        <v>57000000000</v>
      </c>
      <c r="C188">
        <v>-64.019927999999993</v>
      </c>
      <c r="E188">
        <v>57000000000</v>
      </c>
      <c r="F188">
        <v>-50.530028999999999</v>
      </c>
    </row>
    <row r="189" spans="2:6" x14ac:dyDescent="0.25">
      <c r="B189">
        <v>57000000000</v>
      </c>
      <c r="C189">
        <v>-64.159378000000004</v>
      </c>
      <c r="E189">
        <v>57000000000</v>
      </c>
      <c r="F189">
        <v>-50.531139000000003</v>
      </c>
    </row>
    <row r="190" spans="2:6" x14ac:dyDescent="0.25">
      <c r="B190">
        <v>57000000000</v>
      </c>
      <c r="C190">
        <v>-64.095862999999994</v>
      </c>
      <c r="E190">
        <v>57000000000</v>
      </c>
      <c r="F190">
        <v>-50.527256000000001</v>
      </c>
    </row>
    <row r="191" spans="2:6" x14ac:dyDescent="0.25">
      <c r="B191">
        <v>57000000000</v>
      </c>
      <c r="C191">
        <v>-64.150146000000007</v>
      </c>
      <c r="E191">
        <v>57000000000</v>
      </c>
      <c r="F191">
        <v>-50.538403000000002</v>
      </c>
    </row>
    <row r="192" spans="2:6" x14ac:dyDescent="0.25">
      <c r="B192">
        <v>57000000000</v>
      </c>
      <c r="C192">
        <v>-64.057937999999993</v>
      </c>
      <c r="E192">
        <v>57000000000</v>
      </c>
      <c r="F192">
        <v>-50.570281999999999</v>
      </c>
    </row>
    <row r="193" spans="2:6" x14ac:dyDescent="0.25">
      <c r="B193">
        <v>57000000000</v>
      </c>
      <c r="C193">
        <v>-64.079521</v>
      </c>
      <c r="E193">
        <v>57000000000</v>
      </c>
      <c r="F193">
        <v>-50.587482000000001</v>
      </c>
    </row>
    <row r="194" spans="2:6" x14ac:dyDescent="0.25">
      <c r="B194">
        <v>57000000000</v>
      </c>
      <c r="C194">
        <v>-64.215873999999999</v>
      </c>
      <c r="E194">
        <v>57000000000</v>
      </c>
      <c r="F194">
        <v>-50.593753999999997</v>
      </c>
    </row>
    <row r="195" spans="2:6" x14ac:dyDescent="0.25">
      <c r="B195">
        <v>57000000000</v>
      </c>
      <c r="C195">
        <v>-64.232178000000005</v>
      </c>
      <c r="E195">
        <v>57000000000</v>
      </c>
      <c r="F195">
        <v>-50.596249</v>
      </c>
    </row>
    <row r="196" spans="2:6" x14ac:dyDescent="0.25">
      <c r="B196">
        <v>57000000000</v>
      </c>
      <c r="C196">
        <v>-64.317550999999995</v>
      </c>
      <c r="E196">
        <v>57000000000</v>
      </c>
      <c r="F196">
        <v>-50.560634999999998</v>
      </c>
    </row>
    <row r="197" spans="2:6" x14ac:dyDescent="0.25">
      <c r="B197">
        <v>57000000000</v>
      </c>
      <c r="C197">
        <v>-64.383430000000004</v>
      </c>
      <c r="E197">
        <v>57000000000</v>
      </c>
      <c r="F197">
        <v>-50.527279</v>
      </c>
    </row>
    <row r="198" spans="2:6" x14ac:dyDescent="0.25">
      <c r="B198">
        <v>57000000000</v>
      </c>
      <c r="C198">
        <v>-64.474625000000003</v>
      </c>
      <c r="E198">
        <v>57000000000</v>
      </c>
      <c r="F198">
        <v>-50.471671999999998</v>
      </c>
    </row>
    <row r="199" spans="2:6" x14ac:dyDescent="0.25">
      <c r="B199">
        <v>57000000000</v>
      </c>
      <c r="C199">
        <v>-64.434417999999994</v>
      </c>
      <c r="E199">
        <v>57000000000</v>
      </c>
      <c r="F199">
        <v>-50.511108</v>
      </c>
    </row>
    <row r="200" spans="2:6" x14ac:dyDescent="0.25">
      <c r="B200">
        <v>57000000000</v>
      </c>
      <c r="C200">
        <v>-64.464104000000006</v>
      </c>
      <c r="E200">
        <v>57000000000</v>
      </c>
      <c r="F200">
        <v>-50.548743999999999</v>
      </c>
    </row>
    <row r="201" spans="2:6" x14ac:dyDescent="0.25">
      <c r="B201">
        <v>57000000000</v>
      </c>
      <c r="C201">
        <v>-64.504890000000003</v>
      </c>
      <c r="E201">
        <v>57000000000</v>
      </c>
      <c r="F201">
        <v>-50.603698999999999</v>
      </c>
    </row>
    <row r="202" spans="2:6" x14ac:dyDescent="0.25">
      <c r="B202">
        <v>57000000000</v>
      </c>
      <c r="C202">
        <v>-64.228545999999994</v>
      </c>
      <c r="E202">
        <v>57000000000</v>
      </c>
      <c r="F202">
        <v>-50.593688999999998</v>
      </c>
    </row>
    <row r="203" spans="2:6" x14ac:dyDescent="0.25">
      <c r="B203">
        <v>57000000000</v>
      </c>
      <c r="C203">
        <v>-64.218742000000006</v>
      </c>
      <c r="E203">
        <v>57000000000</v>
      </c>
      <c r="F203">
        <v>-50.602657000000001</v>
      </c>
    </row>
    <row r="204" spans="2:6" x14ac:dyDescent="0.25">
      <c r="B204">
        <v>57000000000</v>
      </c>
      <c r="C204">
        <v>-64.118454</v>
      </c>
      <c r="E204">
        <v>57000000000</v>
      </c>
      <c r="F204">
        <v>-50.56617</v>
      </c>
    </row>
    <row r="205" spans="2:6" x14ac:dyDescent="0.25">
      <c r="B205">
        <v>57000000000</v>
      </c>
      <c r="C205">
        <v>-64.532203999999993</v>
      </c>
      <c r="E205">
        <v>57000000000</v>
      </c>
      <c r="F205">
        <v>-50.608249999999998</v>
      </c>
    </row>
    <row r="206" spans="2:6" x14ac:dyDescent="0.25">
      <c r="B206">
        <v>57000000000</v>
      </c>
      <c r="C206">
        <v>-64.573020999999997</v>
      </c>
      <c r="E206">
        <v>57000000000</v>
      </c>
      <c r="F206">
        <v>-50.543025999999998</v>
      </c>
    </row>
    <row r="207" spans="2:6" x14ac:dyDescent="0.25">
      <c r="B207">
        <v>57000000000</v>
      </c>
      <c r="C207">
        <v>-64.466515000000001</v>
      </c>
      <c r="E207">
        <v>57000000000</v>
      </c>
      <c r="F207">
        <v>-50.521473</v>
      </c>
    </row>
    <row r="208" spans="2:6" x14ac:dyDescent="0.25">
      <c r="B208">
        <v>57000000000</v>
      </c>
      <c r="C208">
        <v>-64.287673999999996</v>
      </c>
      <c r="E208">
        <v>57000000000</v>
      </c>
      <c r="F208">
        <v>-50.477058</v>
      </c>
    </row>
    <row r="209" spans="2:6" x14ac:dyDescent="0.25">
      <c r="B209">
        <v>57000000000</v>
      </c>
      <c r="C209">
        <v>-63.986465000000003</v>
      </c>
      <c r="E209">
        <v>57000000000</v>
      </c>
      <c r="F209">
        <v>-50.518337000000002</v>
      </c>
    </row>
    <row r="210" spans="2:6" x14ac:dyDescent="0.25">
      <c r="B210">
        <v>57000000000</v>
      </c>
      <c r="C210">
        <v>-64.002098000000004</v>
      </c>
      <c r="E210">
        <v>57000000000</v>
      </c>
      <c r="F210">
        <v>-50.562930999999999</v>
      </c>
    </row>
    <row r="211" spans="2:6" x14ac:dyDescent="0.25">
      <c r="B211">
        <v>57000000000</v>
      </c>
      <c r="C211">
        <v>-63.946975999999999</v>
      </c>
      <c r="E211">
        <v>57000000000</v>
      </c>
      <c r="F211">
        <v>-50.620789000000002</v>
      </c>
    </row>
    <row r="212" spans="2:6" x14ac:dyDescent="0.25">
      <c r="B212">
        <v>57000000000</v>
      </c>
      <c r="C212">
        <v>-64.274131999999994</v>
      </c>
      <c r="E212">
        <v>57000000000</v>
      </c>
      <c r="F212">
        <v>-50.602654000000001</v>
      </c>
    </row>
    <row r="213" spans="2:6" x14ac:dyDescent="0.25">
      <c r="B213">
        <v>57000000000</v>
      </c>
      <c r="C213">
        <v>-64.415726000000006</v>
      </c>
      <c r="E213">
        <v>57000000000</v>
      </c>
      <c r="F213">
        <v>-50.541004000000001</v>
      </c>
    </row>
    <row r="214" spans="2:6" x14ac:dyDescent="0.25">
      <c r="B214">
        <v>57000000000</v>
      </c>
      <c r="C214">
        <v>-64.464577000000006</v>
      </c>
      <c r="E214">
        <v>57000000000</v>
      </c>
      <c r="F214">
        <v>-50.448054999999997</v>
      </c>
    </row>
    <row r="215" spans="2:6" x14ac:dyDescent="0.25">
      <c r="B215">
        <v>57000000000</v>
      </c>
      <c r="C215">
        <v>-64.414176999999995</v>
      </c>
      <c r="E215">
        <v>57000000000</v>
      </c>
      <c r="F215">
        <v>-50.442791</v>
      </c>
    </row>
    <row r="216" spans="2:6" x14ac:dyDescent="0.25">
      <c r="B216">
        <v>57000000000</v>
      </c>
      <c r="C216">
        <v>-64.255218999999997</v>
      </c>
      <c r="E216">
        <v>57000000000</v>
      </c>
      <c r="F216">
        <v>-50.472735999999998</v>
      </c>
    </row>
    <row r="217" spans="2:6" x14ac:dyDescent="0.25">
      <c r="B217">
        <v>57000000000</v>
      </c>
      <c r="C217">
        <v>-64.150665000000004</v>
      </c>
      <c r="E217">
        <v>57000000000</v>
      </c>
      <c r="F217">
        <v>-50.529452999999997</v>
      </c>
    </row>
    <row r="218" spans="2:6" x14ac:dyDescent="0.25">
      <c r="B218">
        <v>57000000000</v>
      </c>
      <c r="C218">
        <v>-63.894469999999998</v>
      </c>
      <c r="E218">
        <v>57000000000</v>
      </c>
      <c r="F218">
        <v>-50.536057</v>
      </c>
    </row>
    <row r="219" spans="2:6" x14ac:dyDescent="0.25">
      <c r="B219">
        <v>57000000000</v>
      </c>
      <c r="C219">
        <v>-63.829993999999999</v>
      </c>
      <c r="E219">
        <v>57000000000</v>
      </c>
      <c r="F219">
        <v>-50.536971999999999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29</v>
      </c>
      <c r="E223" t="s">
        <v>29</v>
      </c>
    </row>
    <row r="224" spans="2:6" x14ac:dyDescent="0.25">
      <c r="B224" t="s">
        <v>23</v>
      </c>
      <c r="C224" t="s">
        <v>309</v>
      </c>
      <c r="E224" t="s">
        <v>23</v>
      </c>
      <c r="F224" t="s">
        <v>309</v>
      </c>
    </row>
    <row r="225" spans="2:6" x14ac:dyDescent="0.25">
      <c r="B225">
        <v>57000000000</v>
      </c>
      <c r="C225">
        <v>-91.048858999999993</v>
      </c>
      <c r="E225">
        <v>57000000000</v>
      </c>
      <c r="F225">
        <v>-92.621673999999999</v>
      </c>
    </row>
    <row r="226" spans="2:6" x14ac:dyDescent="0.25">
      <c r="B226">
        <v>57000000000</v>
      </c>
      <c r="C226">
        <v>-88.399192999999997</v>
      </c>
      <c r="E226">
        <v>57000000000</v>
      </c>
      <c r="F226">
        <v>-93.989845000000003</v>
      </c>
    </row>
    <row r="227" spans="2:6" x14ac:dyDescent="0.25">
      <c r="B227">
        <v>57000000000</v>
      </c>
      <c r="C227">
        <v>-87.759101999999999</v>
      </c>
      <c r="E227">
        <v>57000000000</v>
      </c>
      <c r="F227">
        <v>-92.878685000000004</v>
      </c>
    </row>
    <row r="228" spans="2:6" x14ac:dyDescent="0.25">
      <c r="B228">
        <v>57000000000</v>
      </c>
      <c r="C228">
        <v>-87.286017999999999</v>
      </c>
      <c r="E228">
        <v>57000000000</v>
      </c>
      <c r="F228">
        <v>-90.297912999999994</v>
      </c>
    </row>
    <row r="229" spans="2:6" x14ac:dyDescent="0.25">
      <c r="B229">
        <v>57000000000</v>
      </c>
      <c r="C229">
        <v>-92.372001999999995</v>
      </c>
      <c r="E229">
        <v>57000000000</v>
      </c>
      <c r="F229">
        <v>-86.461792000000003</v>
      </c>
    </row>
    <row r="230" spans="2:6" x14ac:dyDescent="0.25">
      <c r="B230">
        <v>57000000000</v>
      </c>
      <c r="C230">
        <v>-90.558959999999999</v>
      </c>
      <c r="E230">
        <v>57000000000</v>
      </c>
      <c r="F230">
        <v>-84.628212000000005</v>
      </c>
    </row>
    <row r="231" spans="2:6" x14ac:dyDescent="0.25">
      <c r="B231">
        <v>57000000000</v>
      </c>
      <c r="C231">
        <v>-93.082909000000001</v>
      </c>
      <c r="E231">
        <v>57000000000</v>
      </c>
      <c r="F231">
        <v>-83.214523</v>
      </c>
    </row>
    <row r="232" spans="2:6" x14ac:dyDescent="0.25">
      <c r="B232">
        <v>57000000000</v>
      </c>
      <c r="C232">
        <v>-88.091087000000002</v>
      </c>
      <c r="E232">
        <v>57000000000</v>
      </c>
      <c r="F232">
        <v>-84.144278999999997</v>
      </c>
    </row>
    <row r="233" spans="2:6" x14ac:dyDescent="0.25">
      <c r="B233">
        <v>57000000000</v>
      </c>
      <c r="C233">
        <v>-89.233536000000001</v>
      </c>
      <c r="E233">
        <v>57000000000</v>
      </c>
      <c r="F233">
        <v>-88.694489000000004</v>
      </c>
    </row>
    <row r="234" spans="2:6" x14ac:dyDescent="0.25">
      <c r="B234">
        <v>57000000000</v>
      </c>
      <c r="C234">
        <v>-86.186462000000006</v>
      </c>
      <c r="E234">
        <v>57000000000</v>
      </c>
      <c r="F234">
        <v>-91.774199999999993</v>
      </c>
    </row>
    <row r="235" spans="2:6" x14ac:dyDescent="0.25">
      <c r="B235">
        <v>57000000000</v>
      </c>
      <c r="C235">
        <v>-85.134758000000005</v>
      </c>
      <c r="E235">
        <v>57000000000</v>
      </c>
      <c r="F235">
        <v>-92.636566000000002</v>
      </c>
    </row>
    <row r="236" spans="2:6" x14ac:dyDescent="0.25">
      <c r="B236">
        <v>57000000000</v>
      </c>
      <c r="C236">
        <v>-85.985022999999998</v>
      </c>
      <c r="E236">
        <v>57000000000</v>
      </c>
      <c r="F236">
        <v>-89.594772000000006</v>
      </c>
    </row>
    <row r="237" spans="2:6" x14ac:dyDescent="0.25">
      <c r="B237">
        <v>57000000000</v>
      </c>
      <c r="C237">
        <v>-90.381989000000004</v>
      </c>
      <c r="E237">
        <v>57000000000</v>
      </c>
      <c r="F237">
        <v>-85.850769</v>
      </c>
    </row>
    <row r="238" spans="2:6" x14ac:dyDescent="0.25">
      <c r="B238">
        <v>57000000000</v>
      </c>
      <c r="C238">
        <v>-93.757103000000001</v>
      </c>
      <c r="E238">
        <v>57000000000</v>
      </c>
      <c r="F238">
        <v>-85.402846999999994</v>
      </c>
    </row>
    <row r="239" spans="2:6" x14ac:dyDescent="0.25">
      <c r="B239">
        <v>57000000000</v>
      </c>
      <c r="C239">
        <v>-95.783317999999994</v>
      </c>
      <c r="E239">
        <v>57000000000</v>
      </c>
      <c r="F239">
        <v>-85.740943999999999</v>
      </c>
    </row>
    <row r="240" spans="2:6" x14ac:dyDescent="0.25">
      <c r="B240">
        <v>57000000000</v>
      </c>
      <c r="C240">
        <v>-89.930160999999998</v>
      </c>
      <c r="E240">
        <v>57000000000</v>
      </c>
      <c r="F240">
        <v>-86.834862000000001</v>
      </c>
    </row>
    <row r="241" spans="2:6" x14ac:dyDescent="0.25">
      <c r="B241">
        <v>57000000000</v>
      </c>
      <c r="C241">
        <v>-87.954284999999999</v>
      </c>
      <c r="E241">
        <v>57000000000</v>
      </c>
      <c r="F241">
        <v>-87.881996000000001</v>
      </c>
    </row>
    <row r="242" spans="2:6" x14ac:dyDescent="0.25">
      <c r="B242">
        <v>57000000000</v>
      </c>
      <c r="C242">
        <v>-87.642380000000003</v>
      </c>
      <c r="E242">
        <v>57000000000</v>
      </c>
      <c r="F242">
        <v>-90.685547</v>
      </c>
    </row>
    <row r="243" spans="2:6" x14ac:dyDescent="0.25">
      <c r="B243">
        <v>57000000000</v>
      </c>
      <c r="C243">
        <v>-90.519660999999999</v>
      </c>
      <c r="E243">
        <v>57000000000</v>
      </c>
      <c r="F243">
        <v>-93.025993</v>
      </c>
    </row>
    <row r="244" spans="2:6" x14ac:dyDescent="0.25">
      <c r="B244">
        <v>57000000000</v>
      </c>
      <c r="C244">
        <v>-92.313514999999995</v>
      </c>
      <c r="E244">
        <v>57000000000</v>
      </c>
      <c r="F244">
        <v>-92.274460000000005</v>
      </c>
    </row>
    <row r="245" spans="2:6" x14ac:dyDescent="0.25">
      <c r="B245">
        <v>57000000000</v>
      </c>
      <c r="C245">
        <v>-89.388144999999994</v>
      </c>
      <c r="E245">
        <v>57000000000</v>
      </c>
      <c r="F245">
        <v>-91.685508999999996</v>
      </c>
    </row>
    <row r="246" spans="2:6" x14ac:dyDescent="0.25">
      <c r="B246">
        <v>57000000000</v>
      </c>
      <c r="C246">
        <v>-86.565719999999999</v>
      </c>
      <c r="E246">
        <v>57000000000</v>
      </c>
      <c r="F246">
        <v>-88.418700999999999</v>
      </c>
    </row>
    <row r="247" spans="2:6" x14ac:dyDescent="0.25">
      <c r="B247">
        <v>57000000000</v>
      </c>
      <c r="C247">
        <v>-85.447495000000004</v>
      </c>
      <c r="E247">
        <v>57000000000</v>
      </c>
      <c r="F247">
        <v>-90.113570999999993</v>
      </c>
    </row>
    <row r="248" spans="2:6" x14ac:dyDescent="0.25">
      <c r="B248">
        <v>57000000000</v>
      </c>
      <c r="C248">
        <v>-85.143310999999997</v>
      </c>
      <c r="E248">
        <v>57000000000</v>
      </c>
      <c r="F248">
        <v>-86.646698000000001</v>
      </c>
    </row>
    <row r="249" spans="2:6" x14ac:dyDescent="0.25">
      <c r="B249">
        <v>57000000000</v>
      </c>
      <c r="C249">
        <v>-85.518196000000003</v>
      </c>
      <c r="E249">
        <v>57000000000</v>
      </c>
      <c r="F249">
        <v>-89.631377999999998</v>
      </c>
    </row>
    <row r="250" spans="2:6" x14ac:dyDescent="0.25">
      <c r="B250">
        <v>57000000000</v>
      </c>
      <c r="C250">
        <v>-85.173575999999997</v>
      </c>
      <c r="E250">
        <v>57000000000</v>
      </c>
      <c r="F250">
        <v>-86.297049999999999</v>
      </c>
    </row>
    <row r="251" spans="2:6" x14ac:dyDescent="0.25">
      <c r="B251">
        <v>57000000000</v>
      </c>
      <c r="C251">
        <v>-83.800888</v>
      </c>
      <c r="E251">
        <v>57000000000</v>
      </c>
      <c r="F251">
        <v>-91.824989000000002</v>
      </c>
    </row>
    <row r="252" spans="2:6" x14ac:dyDescent="0.25">
      <c r="B252">
        <v>57000000000</v>
      </c>
      <c r="C252">
        <v>-84.304267999999993</v>
      </c>
      <c r="E252">
        <v>57000000000</v>
      </c>
      <c r="F252">
        <v>-92.506553999999994</v>
      </c>
    </row>
    <row r="253" spans="2:6" x14ac:dyDescent="0.25">
      <c r="B253">
        <v>57000000000</v>
      </c>
      <c r="C253">
        <v>-84.094855999999993</v>
      </c>
      <c r="E253">
        <v>57000000000</v>
      </c>
      <c r="F253">
        <v>-95.051841999999994</v>
      </c>
    </row>
    <row r="254" spans="2:6" x14ac:dyDescent="0.25">
      <c r="B254">
        <v>57000000000</v>
      </c>
      <c r="C254">
        <v>-84.535103000000007</v>
      </c>
      <c r="E254">
        <v>57000000000</v>
      </c>
      <c r="F254">
        <v>-91.696021999999999</v>
      </c>
    </row>
    <row r="255" spans="2:6" x14ac:dyDescent="0.25">
      <c r="B255">
        <v>57000000000</v>
      </c>
      <c r="C255">
        <v>-85.280227999999994</v>
      </c>
      <c r="E255">
        <v>57000000000</v>
      </c>
      <c r="F255">
        <v>-91.016318999999996</v>
      </c>
    </row>
    <row r="256" spans="2:6" x14ac:dyDescent="0.25">
      <c r="B256">
        <v>57000000000</v>
      </c>
      <c r="C256">
        <v>-88.640450000000001</v>
      </c>
      <c r="E256">
        <v>57000000000</v>
      </c>
      <c r="F256">
        <v>-88.843970999999996</v>
      </c>
    </row>
    <row r="257" spans="2:6" x14ac:dyDescent="0.25">
      <c r="B257">
        <v>57000000000</v>
      </c>
      <c r="C257">
        <v>-89.417511000000005</v>
      </c>
      <c r="E257">
        <v>57000000000</v>
      </c>
      <c r="F257">
        <v>-86.753151000000003</v>
      </c>
    </row>
    <row r="258" spans="2:6" x14ac:dyDescent="0.25">
      <c r="B258">
        <v>57000000000</v>
      </c>
      <c r="C258">
        <v>-87.420608999999999</v>
      </c>
      <c r="E258">
        <v>57000000000</v>
      </c>
      <c r="F258">
        <v>-88.897796999999997</v>
      </c>
    </row>
    <row r="259" spans="2:6" x14ac:dyDescent="0.25">
      <c r="B259">
        <v>57000000000</v>
      </c>
      <c r="C259">
        <v>-83.231864999999999</v>
      </c>
      <c r="E259">
        <v>57000000000</v>
      </c>
      <c r="F259">
        <v>-92.306931000000006</v>
      </c>
    </row>
    <row r="260" spans="2:6" x14ac:dyDescent="0.25">
      <c r="B260">
        <v>57000000000</v>
      </c>
      <c r="C260">
        <v>-82.906288000000004</v>
      </c>
      <c r="E260">
        <v>57000000000</v>
      </c>
      <c r="F260">
        <v>-93.159499999999994</v>
      </c>
    </row>
    <row r="261" spans="2:6" x14ac:dyDescent="0.25">
      <c r="B261">
        <v>57000000000</v>
      </c>
      <c r="C261">
        <v>-86.023949000000002</v>
      </c>
      <c r="E261">
        <v>57000000000</v>
      </c>
      <c r="F261">
        <v>-87.836121000000006</v>
      </c>
    </row>
    <row r="262" spans="2:6" x14ac:dyDescent="0.25">
      <c r="B262">
        <v>57000000000</v>
      </c>
      <c r="C262">
        <v>-87.501793000000006</v>
      </c>
      <c r="E262">
        <v>57000000000</v>
      </c>
      <c r="F262">
        <v>-83.765670999999998</v>
      </c>
    </row>
    <row r="263" spans="2:6" x14ac:dyDescent="0.25">
      <c r="B263">
        <v>57000000000</v>
      </c>
      <c r="C263">
        <v>-86.419739000000007</v>
      </c>
      <c r="E263">
        <v>57000000000</v>
      </c>
      <c r="F263">
        <v>-88.189368999999999</v>
      </c>
    </row>
    <row r="264" spans="2:6" x14ac:dyDescent="0.25">
      <c r="B264">
        <v>57000000000</v>
      </c>
      <c r="C264">
        <v>-85.653732000000005</v>
      </c>
      <c r="E264">
        <v>57000000000</v>
      </c>
      <c r="F264">
        <v>-90.619881000000007</v>
      </c>
    </row>
    <row r="265" spans="2:6" x14ac:dyDescent="0.25">
      <c r="B265">
        <v>57000000000</v>
      </c>
      <c r="C265">
        <v>-83.537216000000001</v>
      </c>
      <c r="E265">
        <v>57000000000</v>
      </c>
      <c r="F265">
        <v>-92.240844999999993</v>
      </c>
    </row>
    <row r="266" spans="2:6" x14ac:dyDescent="0.25">
      <c r="B266">
        <v>57000000000</v>
      </c>
      <c r="C266">
        <v>-86.690574999999995</v>
      </c>
      <c r="E266">
        <v>57000000000</v>
      </c>
      <c r="F266">
        <v>-89.093902999999997</v>
      </c>
    </row>
    <row r="267" spans="2:6" x14ac:dyDescent="0.25">
      <c r="B267">
        <v>57000000000</v>
      </c>
      <c r="C267">
        <v>-85.303664999999995</v>
      </c>
      <c r="E267">
        <v>57000000000</v>
      </c>
      <c r="F267">
        <v>-88.222121999999999</v>
      </c>
    </row>
    <row r="268" spans="2:6" x14ac:dyDescent="0.25">
      <c r="B268">
        <v>57000000000</v>
      </c>
      <c r="C268">
        <v>-85.868126000000004</v>
      </c>
      <c r="E268">
        <v>57000000000</v>
      </c>
      <c r="F268">
        <v>-86.029983999999999</v>
      </c>
    </row>
    <row r="269" spans="2:6" x14ac:dyDescent="0.25">
      <c r="B269">
        <v>57000000000</v>
      </c>
      <c r="C269">
        <v>-84.623244999999997</v>
      </c>
      <c r="E269">
        <v>57000000000</v>
      </c>
      <c r="F269">
        <v>-84.555205999999998</v>
      </c>
    </row>
    <row r="270" spans="2:6" x14ac:dyDescent="0.25">
      <c r="B270">
        <v>57000000000</v>
      </c>
      <c r="C270">
        <v>-84.466369999999998</v>
      </c>
      <c r="E270">
        <v>57000000000</v>
      </c>
      <c r="F270">
        <v>-85.805335999999997</v>
      </c>
    </row>
    <row r="271" spans="2:6" x14ac:dyDescent="0.25">
      <c r="B271">
        <v>57000000000</v>
      </c>
      <c r="C271">
        <v>-86.058357000000001</v>
      </c>
      <c r="E271">
        <v>57000000000</v>
      </c>
      <c r="F271">
        <v>-87.629233999999997</v>
      </c>
    </row>
    <row r="272" spans="2:6" x14ac:dyDescent="0.25">
      <c r="B272">
        <v>57000000000</v>
      </c>
      <c r="C272">
        <v>-85.079811000000007</v>
      </c>
      <c r="E272">
        <v>57000000000</v>
      </c>
      <c r="F272">
        <v>-89.814605999999998</v>
      </c>
    </row>
    <row r="273" spans="2:6" x14ac:dyDescent="0.25">
      <c r="B273">
        <v>57000000000</v>
      </c>
      <c r="C273">
        <v>-85.180367000000004</v>
      </c>
      <c r="E273">
        <v>57000000000</v>
      </c>
      <c r="F273">
        <v>-90.388344000000004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12"/>
  <sheetViews>
    <sheetView topLeftCell="A193" workbookViewId="0">
      <selection activeCell="L112" sqref="L112"/>
    </sheetView>
  </sheetViews>
  <sheetFormatPr defaultRowHeight="15" x14ac:dyDescent="0.25"/>
  <cols>
    <col min="1" max="1" width="13.7109375" style="40" customWidth="1"/>
    <col min="5" max="5" width="2.7109375" style="83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t="s">
        <v>99</v>
      </c>
      <c r="F1" s="6" t="s">
        <v>2</v>
      </c>
      <c r="G1" s="13" t="s">
        <v>118</v>
      </c>
      <c r="H1" s="44" t="str">
        <f>D112</f>
        <v>2Rx2L dBc Log Mag(dB)</v>
      </c>
      <c r="J1" t="s">
        <v>99</v>
      </c>
      <c r="N1" s="6" t="s">
        <v>2</v>
      </c>
      <c r="O1" s="13" t="s">
        <v>118</v>
      </c>
      <c r="P1" s="44" t="str">
        <f>L112</f>
        <v>2Rx2L dBc Log Mag(dB)</v>
      </c>
    </row>
    <row r="2" spans="1:17" x14ac:dyDescent="0.25">
      <c r="A2" s="50" t="s">
        <v>117</v>
      </c>
      <c r="B2" t="s">
        <v>300</v>
      </c>
      <c r="C2" t="s">
        <v>275</v>
      </c>
      <c r="D2" t="s">
        <v>277</v>
      </c>
      <c r="E2" s="83" t="s">
        <v>217</v>
      </c>
      <c r="H2" s="11"/>
      <c r="I2" s="50" t="s">
        <v>113</v>
      </c>
      <c r="J2" t="s">
        <v>300</v>
      </c>
      <c r="K2" t="s">
        <v>275</v>
      </c>
      <c r="L2" t="s">
        <v>277</v>
      </c>
      <c r="P2" s="11"/>
    </row>
    <row r="3" spans="1:17" s="15" customFormat="1" x14ac:dyDescent="0.25">
      <c r="A3" s="40"/>
      <c r="B3" t="s">
        <v>310</v>
      </c>
      <c r="C3" t="s">
        <v>311</v>
      </c>
      <c r="D3" t="s">
        <v>315</v>
      </c>
      <c r="E3" s="83"/>
      <c r="F3" s="13" t="s">
        <v>12</v>
      </c>
      <c r="G3" s="13">
        <f>ABS(AVERAGE(G5:G103))</f>
        <v>63.394006848484857</v>
      </c>
      <c r="H3" s="84" t="s">
        <v>274</v>
      </c>
      <c r="I3" s="40"/>
      <c r="J3" t="s">
        <v>310</v>
      </c>
      <c r="K3" t="s">
        <v>311</v>
      </c>
      <c r="L3" t="s">
        <v>316</v>
      </c>
      <c r="M3" s="14"/>
      <c r="N3" s="13" t="s">
        <v>12</v>
      </c>
      <c r="O3" s="13">
        <f>ABS(AVERAGE(O5:O103))</f>
        <v>64.535263414141426</v>
      </c>
      <c r="P3" s="84" t="s">
        <v>274</v>
      </c>
      <c r="Q3" s="14"/>
    </row>
    <row r="4" spans="1:17" x14ac:dyDescent="0.25">
      <c r="B4" t="s">
        <v>103</v>
      </c>
      <c r="G4" s="11"/>
      <c r="H4" s="11"/>
      <c r="J4" t="s">
        <v>103</v>
      </c>
      <c r="O4" s="11"/>
      <c r="P4" s="11"/>
    </row>
    <row r="5" spans="1:17" x14ac:dyDescent="0.25">
      <c r="F5" s="6">
        <f t="shared" ref="F5:F36" si="0">B113/1000000000</f>
        <v>18</v>
      </c>
      <c r="G5" s="11">
        <f>H5-5</f>
        <v>-64.113106000000002</v>
      </c>
      <c r="H5" s="6">
        <f t="shared" ref="H5:H36" si="1">D113</f>
        <v>-59.113106000000002</v>
      </c>
      <c r="N5" s="6">
        <f t="shared" ref="N5:N36" si="2">J113/1000000000</f>
        <v>18</v>
      </c>
      <c r="O5" s="11">
        <f>P5-5</f>
        <v>-72.678436000000005</v>
      </c>
      <c r="P5" s="6">
        <f t="shared" ref="P5:P36" si="3">L113</f>
        <v>-67.678436000000005</v>
      </c>
    </row>
    <row r="6" spans="1:17" x14ac:dyDescent="0.25">
      <c r="F6" s="6">
        <f t="shared" si="0"/>
        <v>18.397959183672999</v>
      </c>
      <c r="G6" s="11">
        <f t="shared" ref="G6:G69" si="4">H6-5</f>
        <v>-66.982388</v>
      </c>
      <c r="H6" s="6">
        <f t="shared" si="1"/>
        <v>-61.982388</v>
      </c>
      <c r="N6" s="6">
        <f t="shared" si="2"/>
        <v>18.397959183672999</v>
      </c>
      <c r="O6" s="11">
        <f t="shared" ref="O6:O69" si="5">P6-5</f>
        <v>-71.026641999999995</v>
      </c>
      <c r="P6" s="6">
        <f t="shared" si="3"/>
        <v>-66.026641999999995</v>
      </c>
    </row>
    <row r="7" spans="1:17" x14ac:dyDescent="0.25">
      <c r="B7" t="s">
        <v>104</v>
      </c>
      <c r="F7" s="6">
        <f t="shared" si="0"/>
        <v>18.795918367346999</v>
      </c>
      <c r="G7" s="11">
        <f t="shared" si="4"/>
        <v>-69.9786</v>
      </c>
      <c r="H7" s="6">
        <f t="shared" si="1"/>
        <v>-64.9786</v>
      </c>
      <c r="J7" t="s">
        <v>104</v>
      </c>
      <c r="N7" s="6">
        <f t="shared" si="2"/>
        <v>18.795918367346999</v>
      </c>
      <c r="O7" s="11">
        <f t="shared" si="5"/>
        <v>-70.280945000000003</v>
      </c>
      <c r="P7" s="6">
        <f t="shared" si="3"/>
        <v>-65.280945000000003</v>
      </c>
    </row>
    <row r="8" spans="1:17" x14ac:dyDescent="0.25">
      <c r="B8" t="s">
        <v>23</v>
      </c>
      <c r="C8" t="s">
        <v>119</v>
      </c>
      <c r="F8" s="6">
        <f t="shared" si="0"/>
        <v>19.193877551020002</v>
      </c>
      <c r="G8" s="11">
        <f t="shared" si="4"/>
        <v>-71.007758999999993</v>
      </c>
      <c r="H8" s="6">
        <f t="shared" si="1"/>
        <v>-66.007758999999993</v>
      </c>
      <c r="J8" t="s">
        <v>23</v>
      </c>
      <c r="K8" t="s">
        <v>119</v>
      </c>
      <c r="N8" s="6">
        <f t="shared" si="2"/>
        <v>19.193877551020002</v>
      </c>
      <c r="O8" s="11">
        <f t="shared" si="5"/>
        <v>-70.779037000000002</v>
      </c>
      <c r="P8" s="6">
        <f t="shared" si="3"/>
        <v>-65.779037000000002</v>
      </c>
    </row>
    <row r="9" spans="1:17" x14ac:dyDescent="0.25">
      <c r="B9">
        <v>18000000000</v>
      </c>
      <c r="C9">
        <v>-6.487031</v>
      </c>
      <c r="F9" s="6">
        <f t="shared" si="0"/>
        <v>19.591836734693999</v>
      </c>
      <c r="G9" s="11">
        <f t="shared" si="4"/>
        <v>-70.022598000000002</v>
      </c>
      <c r="H9" s="6">
        <f t="shared" si="1"/>
        <v>-65.022598000000002</v>
      </c>
      <c r="J9">
        <v>18000000000</v>
      </c>
      <c r="K9">
        <v>-8.9949627000000003</v>
      </c>
      <c r="N9" s="6">
        <f t="shared" si="2"/>
        <v>19.591836734693999</v>
      </c>
      <c r="O9" s="11">
        <f t="shared" si="5"/>
        <v>-69.119575999999995</v>
      </c>
      <c r="P9" s="6">
        <f t="shared" si="3"/>
        <v>-64.119575999999995</v>
      </c>
    </row>
    <row r="10" spans="1:17" x14ac:dyDescent="0.25">
      <c r="B10">
        <v>18397959183.673</v>
      </c>
      <c r="C10">
        <v>-6.2329302000000002</v>
      </c>
      <c r="F10" s="6">
        <f t="shared" si="0"/>
        <v>19.989795918367001</v>
      </c>
      <c r="G10" s="11">
        <f t="shared" si="4"/>
        <v>-67.348488000000003</v>
      </c>
      <c r="H10" s="6">
        <f t="shared" si="1"/>
        <v>-62.348488000000003</v>
      </c>
      <c r="J10">
        <v>18397959183.673</v>
      </c>
      <c r="K10">
        <v>-8.1946650000000005</v>
      </c>
      <c r="N10" s="6">
        <f t="shared" si="2"/>
        <v>19.989795918367001</v>
      </c>
      <c r="O10" s="11">
        <f t="shared" si="5"/>
        <v>-67.33000899999999</v>
      </c>
      <c r="P10" s="6">
        <f t="shared" si="3"/>
        <v>-62.330008999999997</v>
      </c>
    </row>
    <row r="11" spans="1:17" x14ac:dyDescent="0.25">
      <c r="B11">
        <v>18795918367.347</v>
      </c>
      <c r="C11">
        <v>-6.2863536</v>
      </c>
      <c r="F11" s="6">
        <f t="shared" si="0"/>
        <v>20.387755102041002</v>
      </c>
      <c r="G11" s="11">
        <f t="shared" si="4"/>
        <v>-66.385581999999999</v>
      </c>
      <c r="H11" s="6">
        <f t="shared" si="1"/>
        <v>-61.385581999999999</v>
      </c>
      <c r="J11">
        <v>18795918367.347</v>
      </c>
      <c r="K11">
        <v>-7.5225983000000003</v>
      </c>
      <c r="N11" s="6">
        <f t="shared" si="2"/>
        <v>20.387755102041002</v>
      </c>
      <c r="O11" s="11">
        <f t="shared" si="5"/>
        <v>-66.144401999999999</v>
      </c>
      <c r="P11" s="6">
        <f t="shared" si="3"/>
        <v>-61.144401999999999</v>
      </c>
    </row>
    <row r="12" spans="1:17" x14ac:dyDescent="0.25">
      <c r="B12">
        <v>19193877551.02</v>
      </c>
      <c r="C12">
        <v>-6.1274619000000001</v>
      </c>
      <c r="F12" s="6">
        <f t="shared" si="0"/>
        <v>20.785714285714</v>
      </c>
      <c r="G12" s="11">
        <f t="shared" si="4"/>
        <v>-65.112811999999991</v>
      </c>
      <c r="H12" s="6">
        <f t="shared" si="1"/>
        <v>-60.112811999999998</v>
      </c>
      <c r="J12">
        <v>19193877551.02</v>
      </c>
      <c r="K12">
        <v>-6.8943485999999998</v>
      </c>
      <c r="N12" s="6">
        <f t="shared" si="2"/>
        <v>20.785714285714</v>
      </c>
      <c r="O12" s="11">
        <f t="shared" si="5"/>
        <v>-68.009472000000002</v>
      </c>
      <c r="P12" s="6">
        <f t="shared" si="3"/>
        <v>-63.009472000000002</v>
      </c>
    </row>
    <row r="13" spans="1:17" x14ac:dyDescent="0.25">
      <c r="B13">
        <v>19591836734.694</v>
      </c>
      <c r="C13">
        <v>-5.8305907000000001</v>
      </c>
      <c r="F13" s="6">
        <f t="shared" si="0"/>
        <v>21.183673469388001</v>
      </c>
      <c r="G13" s="11">
        <f t="shared" si="4"/>
        <v>-63.936272000000002</v>
      </c>
      <c r="H13" s="6">
        <f t="shared" si="1"/>
        <v>-58.936272000000002</v>
      </c>
      <c r="J13">
        <v>19591836734.694</v>
      </c>
      <c r="K13">
        <v>-6.4493178999999996</v>
      </c>
      <c r="N13" s="6">
        <f t="shared" si="2"/>
        <v>21.183673469388001</v>
      </c>
      <c r="O13" s="11">
        <f t="shared" si="5"/>
        <v>-68.930121999999997</v>
      </c>
      <c r="P13" s="6">
        <f t="shared" si="3"/>
        <v>-63.930121999999997</v>
      </c>
    </row>
    <row r="14" spans="1:17" x14ac:dyDescent="0.25">
      <c r="B14">
        <v>19989795918.367001</v>
      </c>
      <c r="C14">
        <v>-5.9871572999999998</v>
      </c>
      <c r="F14" s="6">
        <f t="shared" si="0"/>
        <v>21.581632653061</v>
      </c>
      <c r="G14" s="11">
        <f t="shared" si="4"/>
        <v>-64.064239999999998</v>
      </c>
      <c r="H14" s="6">
        <f t="shared" si="1"/>
        <v>-59.064239999999998</v>
      </c>
      <c r="J14">
        <v>19989795918.367001</v>
      </c>
      <c r="K14">
        <v>-6.2130780000000003</v>
      </c>
      <c r="N14" s="6">
        <f t="shared" si="2"/>
        <v>21.581632653061</v>
      </c>
      <c r="O14" s="11">
        <f t="shared" si="5"/>
        <v>-69.752196999999995</v>
      </c>
      <c r="P14" s="6">
        <f t="shared" si="3"/>
        <v>-64.752196999999995</v>
      </c>
    </row>
    <row r="15" spans="1:17" x14ac:dyDescent="0.25">
      <c r="B15">
        <v>20387755102.041</v>
      </c>
      <c r="C15">
        <v>-6.0504021999999997</v>
      </c>
      <c r="F15" s="6">
        <f t="shared" si="0"/>
        <v>21.979591836735</v>
      </c>
      <c r="G15" s="11">
        <f t="shared" si="4"/>
        <v>-67.183993999999998</v>
      </c>
      <c r="H15" s="6">
        <f t="shared" si="1"/>
        <v>-62.183993999999998</v>
      </c>
      <c r="J15">
        <v>20387755102.041</v>
      </c>
      <c r="K15">
        <v>-6.0339869999999998</v>
      </c>
      <c r="N15" s="6">
        <f t="shared" si="2"/>
        <v>21.979591836735</v>
      </c>
      <c r="O15" s="11">
        <f t="shared" si="5"/>
        <v>-67.428950999999998</v>
      </c>
      <c r="P15" s="6">
        <f t="shared" si="3"/>
        <v>-62.428950999999998</v>
      </c>
    </row>
    <row r="16" spans="1:17" x14ac:dyDescent="0.25">
      <c r="B16">
        <v>20785714285.714001</v>
      </c>
      <c r="C16">
        <v>-6.0497817999999999</v>
      </c>
      <c r="F16" s="6">
        <f t="shared" si="0"/>
        <v>22.377551020407999</v>
      </c>
      <c r="G16" s="11">
        <f t="shared" si="4"/>
        <v>-67.851696000000004</v>
      </c>
      <c r="H16" s="6">
        <f t="shared" si="1"/>
        <v>-62.851695999999997</v>
      </c>
      <c r="J16">
        <v>20785714285.714001</v>
      </c>
      <c r="K16">
        <v>-5.9769788000000004</v>
      </c>
      <c r="N16" s="6">
        <f t="shared" si="2"/>
        <v>22.377551020407999</v>
      </c>
      <c r="O16" s="11">
        <f t="shared" si="5"/>
        <v>-65.481110000000001</v>
      </c>
      <c r="P16" s="6">
        <f t="shared" si="3"/>
        <v>-60.481110000000001</v>
      </c>
    </row>
    <row r="17" spans="2:16" x14ac:dyDescent="0.25">
      <c r="B17">
        <v>21183673469.388</v>
      </c>
      <c r="C17">
        <v>-5.9447660000000004</v>
      </c>
      <c r="F17" s="6">
        <f t="shared" si="0"/>
        <v>22.775510204082</v>
      </c>
      <c r="G17" s="11">
        <f t="shared" si="4"/>
        <v>-65.202950000000001</v>
      </c>
      <c r="H17" s="6">
        <f t="shared" si="1"/>
        <v>-60.202950000000001</v>
      </c>
      <c r="J17">
        <v>21183673469.388</v>
      </c>
      <c r="K17">
        <v>-5.8361926000000004</v>
      </c>
      <c r="N17" s="6">
        <f t="shared" si="2"/>
        <v>22.775510204082</v>
      </c>
      <c r="O17" s="11">
        <f t="shared" si="5"/>
        <v>-63.431083999999998</v>
      </c>
      <c r="P17" s="6">
        <f t="shared" si="3"/>
        <v>-58.431083999999998</v>
      </c>
    </row>
    <row r="18" spans="2:16" x14ac:dyDescent="0.25">
      <c r="B18">
        <v>21581632653.061001</v>
      </c>
      <c r="C18">
        <v>-5.9647226</v>
      </c>
      <c r="F18" s="6">
        <f t="shared" si="0"/>
        <v>23.173469387755002</v>
      </c>
      <c r="G18" s="11">
        <f t="shared" si="4"/>
        <v>-58.076861999999998</v>
      </c>
      <c r="H18" s="6">
        <f t="shared" si="1"/>
        <v>-53.076861999999998</v>
      </c>
      <c r="J18">
        <v>21581632653.061001</v>
      </c>
      <c r="K18">
        <v>-5.8959707999999997</v>
      </c>
      <c r="N18" s="6">
        <f t="shared" si="2"/>
        <v>23.173469387755002</v>
      </c>
      <c r="O18" s="11">
        <f t="shared" si="5"/>
        <v>-61.598522000000003</v>
      </c>
      <c r="P18" s="6">
        <f t="shared" si="3"/>
        <v>-56.598522000000003</v>
      </c>
    </row>
    <row r="19" spans="2:16" x14ac:dyDescent="0.25">
      <c r="B19">
        <v>21979591836.735001</v>
      </c>
      <c r="C19">
        <v>-6.0450806999999998</v>
      </c>
      <c r="F19" s="6">
        <f t="shared" si="0"/>
        <v>23.571428571428999</v>
      </c>
      <c r="G19" s="11">
        <f t="shared" si="4"/>
        <v>-62.48048</v>
      </c>
      <c r="H19" s="6">
        <f t="shared" si="1"/>
        <v>-57.48048</v>
      </c>
      <c r="J19">
        <v>21979591836.735001</v>
      </c>
      <c r="K19">
        <v>-5.9581447000000001</v>
      </c>
      <c r="N19" s="6">
        <f t="shared" si="2"/>
        <v>23.571428571428999</v>
      </c>
      <c r="O19" s="11">
        <f t="shared" si="5"/>
        <v>-60.531742000000001</v>
      </c>
      <c r="P19" s="6">
        <f t="shared" si="3"/>
        <v>-55.531742000000001</v>
      </c>
    </row>
    <row r="20" spans="2:16" x14ac:dyDescent="0.25">
      <c r="B20">
        <v>22377551020.408001</v>
      </c>
      <c r="C20">
        <v>-6.0452943000000001</v>
      </c>
      <c r="F20" s="6">
        <f t="shared" si="0"/>
        <v>23.969387755102002</v>
      </c>
      <c r="G20" s="11">
        <f t="shared" si="4"/>
        <v>-63.629779999999997</v>
      </c>
      <c r="H20" s="6">
        <f t="shared" si="1"/>
        <v>-58.629779999999997</v>
      </c>
      <c r="J20">
        <v>22377551020.408001</v>
      </c>
      <c r="K20">
        <v>-5.9086881</v>
      </c>
      <c r="N20" s="6">
        <f t="shared" si="2"/>
        <v>23.969387755102002</v>
      </c>
      <c r="O20" s="11">
        <f t="shared" si="5"/>
        <v>-61.372692000000001</v>
      </c>
      <c r="P20" s="6">
        <f t="shared" si="3"/>
        <v>-56.372692000000001</v>
      </c>
    </row>
    <row r="21" spans="2:16" x14ac:dyDescent="0.25">
      <c r="B21">
        <v>22775510204.082001</v>
      </c>
      <c r="C21">
        <v>-6.1574831000000003</v>
      </c>
      <c r="F21" s="6">
        <f t="shared" si="0"/>
        <v>24.367346938776002</v>
      </c>
      <c r="G21" s="11">
        <f t="shared" si="4"/>
        <v>-65.496039999999994</v>
      </c>
      <c r="H21" s="6">
        <f t="shared" si="1"/>
        <v>-60.496040000000001</v>
      </c>
      <c r="J21">
        <v>22775510204.082001</v>
      </c>
      <c r="K21">
        <v>-6.0137853999999997</v>
      </c>
      <c r="N21" s="6">
        <f t="shared" si="2"/>
        <v>24.367346938776002</v>
      </c>
      <c r="O21" s="11">
        <f t="shared" si="5"/>
        <v>-65.422054000000003</v>
      </c>
      <c r="P21" s="6">
        <f t="shared" si="3"/>
        <v>-60.422054000000003</v>
      </c>
    </row>
    <row r="22" spans="2:16" x14ac:dyDescent="0.25">
      <c r="B22">
        <v>23173469387.755001</v>
      </c>
      <c r="C22">
        <v>-6.2204141999999996</v>
      </c>
      <c r="F22" s="6">
        <f t="shared" si="0"/>
        <v>24.765306122449001</v>
      </c>
      <c r="G22" s="11">
        <f t="shared" si="4"/>
        <v>-59.520195000000001</v>
      </c>
      <c r="H22" s="6">
        <f t="shared" si="1"/>
        <v>-54.520195000000001</v>
      </c>
      <c r="J22">
        <v>23173469387.755001</v>
      </c>
      <c r="K22">
        <v>-5.9939513</v>
      </c>
      <c r="N22" s="6">
        <f t="shared" si="2"/>
        <v>24.765306122449001</v>
      </c>
      <c r="O22" s="11">
        <f t="shared" si="5"/>
        <v>-69.757446000000002</v>
      </c>
      <c r="P22" s="6">
        <f t="shared" si="3"/>
        <v>-64.757446000000002</v>
      </c>
    </row>
    <row r="23" spans="2:16" x14ac:dyDescent="0.25">
      <c r="B23">
        <v>23571428571.429001</v>
      </c>
      <c r="C23">
        <v>-6.3109020999999998</v>
      </c>
      <c r="F23" s="6">
        <f t="shared" si="0"/>
        <v>25.163265306122003</v>
      </c>
      <c r="G23" s="11">
        <f t="shared" si="4"/>
        <v>-58.273045000000003</v>
      </c>
      <c r="H23" s="6">
        <f t="shared" si="1"/>
        <v>-53.273045000000003</v>
      </c>
      <c r="J23">
        <v>23571428571.429001</v>
      </c>
      <c r="K23">
        <v>-6.1744246</v>
      </c>
      <c r="N23" s="6">
        <f t="shared" si="2"/>
        <v>25.163265306122003</v>
      </c>
      <c r="O23" s="11">
        <f t="shared" si="5"/>
        <v>-66.780731000000003</v>
      </c>
      <c r="P23" s="6">
        <f t="shared" si="3"/>
        <v>-61.780731000000003</v>
      </c>
    </row>
    <row r="24" spans="2:16" x14ac:dyDescent="0.25">
      <c r="B24">
        <v>23969387755.102001</v>
      </c>
      <c r="C24">
        <v>-6.1955837999999996</v>
      </c>
      <c r="F24" s="6">
        <f t="shared" si="0"/>
        <v>25.561224489796</v>
      </c>
      <c r="G24" s="11">
        <f t="shared" si="4"/>
        <v>-58.643360000000001</v>
      </c>
      <c r="H24" s="6">
        <f t="shared" si="1"/>
        <v>-53.643360000000001</v>
      </c>
      <c r="J24">
        <v>23969387755.102001</v>
      </c>
      <c r="K24">
        <v>-6.1363691999999999</v>
      </c>
      <c r="N24" s="6">
        <f t="shared" si="2"/>
        <v>25.561224489796</v>
      </c>
      <c r="O24" s="11">
        <f t="shared" si="5"/>
        <v>-61.951529999999998</v>
      </c>
      <c r="P24" s="6">
        <f t="shared" si="3"/>
        <v>-56.951529999999998</v>
      </c>
    </row>
    <row r="25" spans="2:16" x14ac:dyDescent="0.25">
      <c r="B25">
        <v>24367346938.776001</v>
      </c>
      <c r="C25">
        <v>-6.1050005000000001</v>
      </c>
      <c r="F25" s="6">
        <f t="shared" si="0"/>
        <v>25.959183673469003</v>
      </c>
      <c r="G25" s="11">
        <f t="shared" si="4"/>
        <v>-59.608257000000002</v>
      </c>
      <c r="H25" s="6">
        <f t="shared" si="1"/>
        <v>-54.608257000000002</v>
      </c>
      <c r="J25">
        <v>24367346938.776001</v>
      </c>
      <c r="K25">
        <v>-6.1037951000000001</v>
      </c>
      <c r="N25" s="6">
        <f t="shared" si="2"/>
        <v>25.959183673469003</v>
      </c>
      <c r="O25" s="11">
        <f t="shared" si="5"/>
        <v>-56.367119000000002</v>
      </c>
      <c r="P25" s="6">
        <f t="shared" si="3"/>
        <v>-51.367119000000002</v>
      </c>
    </row>
    <row r="26" spans="2:16" x14ac:dyDescent="0.25">
      <c r="B26">
        <v>24765306122.449001</v>
      </c>
      <c r="C26">
        <v>-6.1171932</v>
      </c>
      <c r="F26" s="6">
        <f t="shared" si="0"/>
        <v>26.357142857143003</v>
      </c>
      <c r="G26" s="11">
        <f t="shared" si="4"/>
        <v>-61.492896999999999</v>
      </c>
      <c r="H26" s="6">
        <f t="shared" si="1"/>
        <v>-56.492896999999999</v>
      </c>
      <c r="J26">
        <v>24765306122.449001</v>
      </c>
      <c r="K26">
        <v>-6.1198706999999999</v>
      </c>
      <c r="N26" s="6">
        <f t="shared" si="2"/>
        <v>26.357142857143003</v>
      </c>
      <c r="O26" s="11">
        <f t="shared" si="5"/>
        <v>-55.518230000000003</v>
      </c>
      <c r="P26" s="6">
        <f t="shared" si="3"/>
        <v>-50.518230000000003</v>
      </c>
    </row>
    <row r="27" spans="2:16" x14ac:dyDescent="0.25">
      <c r="B27">
        <v>25163265306.122002</v>
      </c>
      <c r="C27">
        <v>-6.2754649999999996</v>
      </c>
      <c r="F27" s="6">
        <f t="shared" si="0"/>
        <v>26.755102040816002</v>
      </c>
      <c r="G27" s="11">
        <f t="shared" si="4"/>
        <v>-63.209845999999999</v>
      </c>
      <c r="H27" s="6">
        <f t="shared" si="1"/>
        <v>-58.209845999999999</v>
      </c>
      <c r="J27">
        <v>25163265306.122002</v>
      </c>
      <c r="K27">
        <v>-6.2171202000000001</v>
      </c>
      <c r="N27" s="6">
        <f t="shared" si="2"/>
        <v>26.755102040816002</v>
      </c>
      <c r="O27" s="11">
        <f t="shared" si="5"/>
        <v>-55.287478999999998</v>
      </c>
      <c r="P27" s="6">
        <f t="shared" si="3"/>
        <v>-50.287478999999998</v>
      </c>
    </row>
    <row r="28" spans="2:16" x14ac:dyDescent="0.25">
      <c r="B28">
        <v>25561224489.796001</v>
      </c>
      <c r="C28">
        <v>-6.3960223000000003</v>
      </c>
      <c r="F28" s="6">
        <f t="shared" si="0"/>
        <v>27.153061224490003</v>
      </c>
      <c r="G28" s="11">
        <f t="shared" si="4"/>
        <v>-64.90992399999999</v>
      </c>
      <c r="H28" s="6">
        <f t="shared" si="1"/>
        <v>-59.909923999999997</v>
      </c>
      <c r="J28">
        <v>25561224489.796001</v>
      </c>
      <c r="K28">
        <v>-6.3803653999999996</v>
      </c>
      <c r="N28" s="6">
        <f t="shared" si="2"/>
        <v>27.153061224490003</v>
      </c>
      <c r="O28" s="11">
        <f t="shared" si="5"/>
        <v>-57.081310000000002</v>
      </c>
      <c r="P28" s="6">
        <f t="shared" si="3"/>
        <v>-52.081310000000002</v>
      </c>
    </row>
    <row r="29" spans="2:16" x14ac:dyDescent="0.25">
      <c r="B29">
        <v>25959183673.469002</v>
      </c>
      <c r="C29">
        <v>-6.4952167999999997</v>
      </c>
      <c r="F29" s="6">
        <f t="shared" si="0"/>
        <v>27.551020408162998</v>
      </c>
      <c r="G29" s="11">
        <f t="shared" si="4"/>
        <v>-67.396998999999994</v>
      </c>
      <c r="H29" s="6">
        <f t="shared" si="1"/>
        <v>-62.396999000000001</v>
      </c>
      <c r="J29">
        <v>25959183673.469002</v>
      </c>
      <c r="K29">
        <v>-6.4542212000000001</v>
      </c>
      <c r="N29" s="6">
        <f t="shared" si="2"/>
        <v>27.551020408162998</v>
      </c>
      <c r="O29" s="11">
        <f t="shared" si="5"/>
        <v>-60.360039</v>
      </c>
      <c r="P29" s="6">
        <f t="shared" si="3"/>
        <v>-55.360039</v>
      </c>
    </row>
    <row r="30" spans="2:16" x14ac:dyDescent="0.25">
      <c r="B30">
        <v>26357142857.143002</v>
      </c>
      <c r="C30">
        <v>-6.6282053000000003</v>
      </c>
      <c r="F30" s="6">
        <f t="shared" si="0"/>
        <v>27.948979591837002</v>
      </c>
      <c r="G30" s="11">
        <f t="shared" si="4"/>
        <v>-68.747776000000002</v>
      </c>
      <c r="H30" s="6">
        <f t="shared" si="1"/>
        <v>-63.747776000000002</v>
      </c>
      <c r="J30">
        <v>26357142857.143002</v>
      </c>
      <c r="K30">
        <v>-6.5851417000000003</v>
      </c>
      <c r="N30" s="6">
        <f t="shared" si="2"/>
        <v>27.948979591837002</v>
      </c>
      <c r="O30" s="11">
        <f t="shared" si="5"/>
        <v>-68.749504000000002</v>
      </c>
      <c r="P30" s="6">
        <f t="shared" si="3"/>
        <v>-63.749504000000002</v>
      </c>
    </row>
    <row r="31" spans="2:16" x14ac:dyDescent="0.25">
      <c r="B31">
        <v>26755102040.816002</v>
      </c>
      <c r="C31">
        <v>-6.7173929000000001</v>
      </c>
      <c r="F31" s="6">
        <f t="shared" si="0"/>
        <v>28.346938775509997</v>
      </c>
      <c r="G31" s="11">
        <f t="shared" si="4"/>
        <v>-66.750011000000001</v>
      </c>
      <c r="H31" s="6">
        <f t="shared" si="1"/>
        <v>-61.750011000000001</v>
      </c>
      <c r="J31">
        <v>26755102040.816002</v>
      </c>
      <c r="K31">
        <v>-6.7347865000000002</v>
      </c>
      <c r="N31" s="6">
        <f t="shared" si="2"/>
        <v>28.346938775509997</v>
      </c>
      <c r="O31" s="11">
        <f t="shared" si="5"/>
        <v>-70.815055999999998</v>
      </c>
      <c r="P31" s="6">
        <f t="shared" si="3"/>
        <v>-65.815055999999998</v>
      </c>
    </row>
    <row r="32" spans="2:16" x14ac:dyDescent="0.25">
      <c r="B32">
        <v>27153061224.490002</v>
      </c>
      <c r="C32">
        <v>-6.780354</v>
      </c>
      <c r="F32" s="6">
        <f t="shared" si="0"/>
        <v>28.744897959183998</v>
      </c>
      <c r="G32" s="11">
        <f t="shared" si="4"/>
        <v>-63.565517</v>
      </c>
      <c r="H32" s="6">
        <f t="shared" si="1"/>
        <v>-58.565517</v>
      </c>
      <c r="J32">
        <v>27153061224.490002</v>
      </c>
      <c r="K32">
        <v>-6.7549386</v>
      </c>
      <c r="N32" s="6">
        <f t="shared" si="2"/>
        <v>28.744897959183998</v>
      </c>
      <c r="O32" s="11">
        <f t="shared" si="5"/>
        <v>-71.193939</v>
      </c>
      <c r="P32" s="6">
        <f t="shared" si="3"/>
        <v>-66.193939</v>
      </c>
    </row>
    <row r="33" spans="2:16" x14ac:dyDescent="0.25">
      <c r="B33">
        <v>27551020408.162998</v>
      </c>
      <c r="C33">
        <v>-6.9939704000000003</v>
      </c>
      <c r="F33" s="6">
        <f t="shared" si="0"/>
        <v>29.142857142856997</v>
      </c>
      <c r="G33" s="11">
        <f t="shared" si="4"/>
        <v>-59.004890000000003</v>
      </c>
      <c r="H33" s="6">
        <f t="shared" si="1"/>
        <v>-54.004890000000003</v>
      </c>
      <c r="J33">
        <v>27551020408.162998</v>
      </c>
      <c r="K33">
        <v>-6.9937258</v>
      </c>
      <c r="N33" s="6">
        <f t="shared" si="2"/>
        <v>29.142857142856997</v>
      </c>
      <c r="O33" s="11">
        <f t="shared" si="5"/>
        <v>-65.257514999999998</v>
      </c>
      <c r="P33" s="6">
        <f t="shared" si="3"/>
        <v>-60.257514999999998</v>
      </c>
    </row>
    <row r="34" spans="2:16" x14ac:dyDescent="0.25">
      <c r="B34">
        <v>27948979591.837002</v>
      </c>
      <c r="C34">
        <v>-7.1466326999999996</v>
      </c>
      <c r="F34" s="6">
        <f t="shared" si="0"/>
        <v>29.540816326530997</v>
      </c>
      <c r="G34" s="11">
        <f t="shared" si="4"/>
        <v>-58.016646999999999</v>
      </c>
      <c r="H34" s="6">
        <f t="shared" si="1"/>
        <v>-53.016646999999999</v>
      </c>
      <c r="J34">
        <v>27948979591.837002</v>
      </c>
      <c r="K34">
        <v>-6.9305247999999997</v>
      </c>
      <c r="N34" s="6">
        <f t="shared" si="2"/>
        <v>29.540816326530997</v>
      </c>
      <c r="O34" s="11">
        <f t="shared" si="5"/>
        <v>-63.057549000000002</v>
      </c>
      <c r="P34" s="6">
        <f t="shared" si="3"/>
        <v>-58.057549000000002</v>
      </c>
    </row>
    <row r="35" spans="2:16" x14ac:dyDescent="0.25">
      <c r="B35">
        <v>28346938775.509998</v>
      </c>
      <c r="C35">
        <v>-7.2404121999999997</v>
      </c>
      <c r="F35" s="6">
        <f t="shared" si="0"/>
        <v>29.938775510204</v>
      </c>
      <c r="G35" s="11">
        <f t="shared" si="4"/>
        <v>-58.729393000000002</v>
      </c>
      <c r="H35" s="6">
        <f t="shared" si="1"/>
        <v>-53.729393000000002</v>
      </c>
      <c r="J35">
        <v>28346938775.509998</v>
      </c>
      <c r="K35">
        <v>-6.8239470000000004</v>
      </c>
      <c r="N35" s="6">
        <f t="shared" si="2"/>
        <v>29.938775510204</v>
      </c>
      <c r="O35" s="11">
        <f t="shared" si="5"/>
        <v>-64.040749000000005</v>
      </c>
      <c r="P35" s="6">
        <f t="shared" si="3"/>
        <v>-59.040748999999998</v>
      </c>
    </row>
    <row r="36" spans="2:16" x14ac:dyDescent="0.25">
      <c r="B36">
        <v>28744897959.183998</v>
      </c>
      <c r="C36">
        <v>-7.2941484000000001</v>
      </c>
      <c r="F36" s="6">
        <f t="shared" si="0"/>
        <v>30.336734693877997</v>
      </c>
      <c r="G36" s="11">
        <f t="shared" si="4"/>
        <v>-63.460659</v>
      </c>
      <c r="H36" s="6">
        <f t="shared" si="1"/>
        <v>-58.460659</v>
      </c>
      <c r="J36">
        <v>28744897959.183998</v>
      </c>
      <c r="K36">
        <v>-6.8891425000000002</v>
      </c>
      <c r="N36" s="6">
        <f t="shared" si="2"/>
        <v>30.336734693877997</v>
      </c>
      <c r="O36" s="11">
        <f t="shared" si="5"/>
        <v>-65.240192000000008</v>
      </c>
      <c r="P36" s="6">
        <f t="shared" si="3"/>
        <v>-60.240192</v>
      </c>
    </row>
    <row r="37" spans="2:16" x14ac:dyDescent="0.25">
      <c r="B37">
        <v>29142857142.856998</v>
      </c>
      <c r="C37">
        <v>-7.2448134</v>
      </c>
      <c r="F37" s="6">
        <f t="shared" ref="F37:F68" si="6">B145/1000000000</f>
        <v>30.734693877550999</v>
      </c>
      <c r="G37" s="11">
        <f t="shared" si="4"/>
        <v>-64.79481899999999</v>
      </c>
      <c r="H37" s="6">
        <f t="shared" ref="H37:H68" si="7">D145</f>
        <v>-59.794818999999997</v>
      </c>
      <c r="J37">
        <v>29142857142.856998</v>
      </c>
      <c r="K37">
        <v>-6.7463055000000001</v>
      </c>
      <c r="N37" s="6">
        <f t="shared" ref="N37:N68" si="8">J145/1000000000</f>
        <v>30.734693877550999</v>
      </c>
      <c r="O37" s="11">
        <f t="shared" si="5"/>
        <v>-66.403621999999999</v>
      </c>
      <c r="P37" s="6">
        <f t="shared" ref="P37:P68" si="9">L145</f>
        <v>-61.403621999999999</v>
      </c>
    </row>
    <row r="38" spans="2:16" x14ac:dyDescent="0.25">
      <c r="B38">
        <v>29540816326.530998</v>
      </c>
      <c r="C38">
        <v>-7.2185382999999996</v>
      </c>
      <c r="F38" s="6">
        <f t="shared" si="6"/>
        <v>31.132653061223998</v>
      </c>
      <c r="G38" s="11">
        <f t="shared" si="4"/>
        <v>-62.747253000000001</v>
      </c>
      <c r="H38" s="6">
        <f t="shared" si="7"/>
        <v>-57.747253000000001</v>
      </c>
      <c r="J38">
        <v>29540816326.530998</v>
      </c>
      <c r="K38">
        <v>-6.6885323999999997</v>
      </c>
      <c r="N38" s="6">
        <f t="shared" si="8"/>
        <v>31.132653061223998</v>
      </c>
      <c r="O38" s="11">
        <f t="shared" si="5"/>
        <v>-65.491543000000007</v>
      </c>
      <c r="P38" s="6">
        <f t="shared" si="9"/>
        <v>-60.491543</v>
      </c>
    </row>
    <row r="39" spans="2:16" x14ac:dyDescent="0.25">
      <c r="B39">
        <v>29938775510.203999</v>
      </c>
      <c r="C39">
        <v>-7.1712775000000004</v>
      </c>
      <c r="F39" s="6">
        <f t="shared" si="6"/>
        <v>31.530612244897998</v>
      </c>
      <c r="G39" s="11">
        <f t="shared" si="4"/>
        <v>-58.012839999999997</v>
      </c>
      <c r="H39" s="6">
        <f t="shared" si="7"/>
        <v>-53.012839999999997</v>
      </c>
      <c r="J39">
        <v>29938775510.203999</v>
      </c>
      <c r="K39">
        <v>-6.6119785000000002</v>
      </c>
      <c r="N39" s="6">
        <f t="shared" si="8"/>
        <v>31.530612244897998</v>
      </c>
      <c r="O39" s="11">
        <f t="shared" si="5"/>
        <v>-66.404907000000009</v>
      </c>
      <c r="P39" s="6">
        <f t="shared" si="9"/>
        <v>-61.404907000000001</v>
      </c>
    </row>
    <row r="40" spans="2:16" x14ac:dyDescent="0.25">
      <c r="B40">
        <v>30336734693.877998</v>
      </c>
      <c r="C40">
        <v>-7.1935982999999997</v>
      </c>
      <c r="F40" s="6">
        <f t="shared" si="6"/>
        <v>31.928571428571001</v>
      </c>
      <c r="G40" s="11">
        <f t="shared" si="4"/>
        <v>-57.514735999999999</v>
      </c>
      <c r="H40" s="6">
        <f t="shared" si="7"/>
        <v>-52.514735999999999</v>
      </c>
      <c r="J40">
        <v>30336734693.877998</v>
      </c>
      <c r="K40">
        <v>-6.8126426000000002</v>
      </c>
      <c r="N40" s="6">
        <f t="shared" si="8"/>
        <v>31.928571428571001</v>
      </c>
      <c r="O40" s="11">
        <f t="shared" si="5"/>
        <v>-65.917191000000003</v>
      </c>
      <c r="P40" s="6">
        <f t="shared" si="9"/>
        <v>-60.917191000000003</v>
      </c>
    </row>
    <row r="41" spans="2:16" x14ac:dyDescent="0.25">
      <c r="B41">
        <v>30734693877.550999</v>
      </c>
      <c r="C41">
        <v>-7.1809573000000002</v>
      </c>
      <c r="F41" s="6">
        <f t="shared" si="6"/>
        <v>32.326530612245001</v>
      </c>
      <c r="G41" s="11">
        <f t="shared" si="4"/>
        <v>-56.779881000000003</v>
      </c>
      <c r="H41" s="6">
        <f t="shared" si="7"/>
        <v>-51.779881000000003</v>
      </c>
      <c r="J41">
        <v>30734693877.550999</v>
      </c>
      <c r="K41">
        <v>-6.7260466000000001</v>
      </c>
      <c r="N41" s="6">
        <f t="shared" si="8"/>
        <v>32.326530612245001</v>
      </c>
      <c r="O41" s="11">
        <f t="shared" si="5"/>
        <v>-65.196888000000001</v>
      </c>
      <c r="P41" s="6">
        <f t="shared" si="9"/>
        <v>-60.196888000000001</v>
      </c>
    </row>
    <row r="42" spans="2:16" x14ac:dyDescent="0.25">
      <c r="B42">
        <v>31132653061.223999</v>
      </c>
      <c r="C42">
        <v>-7.1619120000000001</v>
      </c>
      <c r="F42" s="6">
        <f t="shared" si="6"/>
        <v>32.724489795917997</v>
      </c>
      <c r="G42" s="11">
        <f t="shared" si="4"/>
        <v>-55.773772999999998</v>
      </c>
      <c r="H42" s="6">
        <f t="shared" si="7"/>
        <v>-50.773772999999998</v>
      </c>
      <c r="J42">
        <v>31132653061.223999</v>
      </c>
      <c r="K42">
        <v>-6.7368702999999996</v>
      </c>
      <c r="N42" s="6">
        <f t="shared" si="8"/>
        <v>32.724489795917997</v>
      </c>
      <c r="O42" s="11">
        <f t="shared" si="5"/>
        <v>-65.131625999999997</v>
      </c>
      <c r="P42" s="6">
        <f t="shared" si="9"/>
        <v>-60.131625999999997</v>
      </c>
    </row>
    <row r="43" spans="2:16" x14ac:dyDescent="0.25">
      <c r="B43">
        <v>31530612244.897999</v>
      </c>
      <c r="C43">
        <v>-7.1618966999999998</v>
      </c>
      <c r="F43" s="6">
        <f t="shared" si="6"/>
        <v>33.122448979592001</v>
      </c>
      <c r="G43" s="11">
        <f t="shared" si="4"/>
        <v>-54.772323999999998</v>
      </c>
      <c r="H43" s="6">
        <f t="shared" si="7"/>
        <v>-49.772323999999998</v>
      </c>
      <c r="J43">
        <v>31530612244.897999</v>
      </c>
      <c r="K43">
        <v>-6.8344512000000002</v>
      </c>
      <c r="N43" s="6">
        <f t="shared" si="8"/>
        <v>33.122448979592001</v>
      </c>
      <c r="O43" s="11">
        <f t="shared" si="5"/>
        <v>-67.25179700000001</v>
      </c>
      <c r="P43" s="6">
        <f t="shared" si="9"/>
        <v>-62.251797000000003</v>
      </c>
    </row>
    <row r="44" spans="2:16" x14ac:dyDescent="0.25">
      <c r="B44">
        <v>31928571428.570999</v>
      </c>
      <c r="C44">
        <v>-7.194159</v>
      </c>
      <c r="F44" s="6">
        <f t="shared" si="6"/>
        <v>33.520408163264996</v>
      </c>
      <c r="G44" s="11">
        <f t="shared" si="4"/>
        <v>-57.252181999999998</v>
      </c>
      <c r="H44" s="6">
        <f t="shared" si="7"/>
        <v>-52.252181999999998</v>
      </c>
      <c r="J44">
        <v>31928571428.570999</v>
      </c>
      <c r="K44">
        <v>-6.8280992999999999</v>
      </c>
      <c r="N44" s="6">
        <f t="shared" si="8"/>
        <v>33.520408163264996</v>
      </c>
      <c r="O44" s="11">
        <f t="shared" si="5"/>
        <v>-67.223849999999999</v>
      </c>
      <c r="P44" s="6">
        <f t="shared" si="9"/>
        <v>-62.223849999999999</v>
      </c>
    </row>
    <row r="45" spans="2:16" x14ac:dyDescent="0.25">
      <c r="B45">
        <v>32326530612.244999</v>
      </c>
      <c r="C45">
        <v>-7.4343881999999999</v>
      </c>
      <c r="F45" s="6">
        <f t="shared" si="6"/>
        <v>33.918367346939</v>
      </c>
      <c r="G45" s="11">
        <f t="shared" si="4"/>
        <v>-60.459499000000001</v>
      </c>
      <c r="H45" s="6">
        <f t="shared" si="7"/>
        <v>-55.459499000000001</v>
      </c>
      <c r="J45">
        <v>32326530612.244999</v>
      </c>
      <c r="K45">
        <v>-7.1146235000000004</v>
      </c>
      <c r="N45" s="6">
        <f t="shared" si="8"/>
        <v>33.918367346939</v>
      </c>
      <c r="O45" s="11">
        <f t="shared" si="5"/>
        <v>-65.252307999999999</v>
      </c>
      <c r="P45" s="6">
        <f t="shared" si="9"/>
        <v>-60.252307999999999</v>
      </c>
    </row>
    <row r="46" spans="2:16" x14ac:dyDescent="0.25">
      <c r="B46">
        <v>32724489795.917999</v>
      </c>
      <c r="C46">
        <v>-7.9422755</v>
      </c>
      <c r="F46" s="6">
        <f t="shared" si="6"/>
        <v>34.316326530612002</v>
      </c>
      <c r="G46" s="11">
        <f t="shared" si="4"/>
        <v>-61.315097999999999</v>
      </c>
      <c r="H46" s="6">
        <f t="shared" si="7"/>
        <v>-56.315097999999999</v>
      </c>
      <c r="J46">
        <v>32724489795.917999</v>
      </c>
      <c r="K46">
        <v>-7.7198200000000003</v>
      </c>
      <c r="N46" s="6">
        <f t="shared" si="8"/>
        <v>34.316326530612002</v>
      </c>
      <c r="O46" s="11">
        <f t="shared" si="5"/>
        <v>-63.163933</v>
      </c>
      <c r="P46" s="6">
        <f t="shared" si="9"/>
        <v>-58.163933</v>
      </c>
    </row>
    <row r="47" spans="2:16" x14ac:dyDescent="0.25">
      <c r="B47">
        <v>33122448979.591999</v>
      </c>
      <c r="C47">
        <v>-8.6548300000000005</v>
      </c>
      <c r="F47" s="6">
        <f t="shared" si="6"/>
        <v>34.714285714286007</v>
      </c>
      <c r="G47" s="11">
        <f t="shared" si="4"/>
        <v>-58.938828000000001</v>
      </c>
      <c r="H47" s="6">
        <f t="shared" si="7"/>
        <v>-53.938828000000001</v>
      </c>
      <c r="J47">
        <v>33122448979.591999</v>
      </c>
      <c r="K47">
        <v>-8.2613839999999996</v>
      </c>
      <c r="N47" s="6">
        <f t="shared" si="8"/>
        <v>34.714285714286007</v>
      </c>
      <c r="O47" s="11">
        <f t="shared" si="5"/>
        <v>-63.538525</v>
      </c>
      <c r="P47" s="6">
        <f t="shared" si="9"/>
        <v>-58.538525</v>
      </c>
    </row>
    <row r="48" spans="2:16" x14ac:dyDescent="0.25">
      <c r="B48">
        <v>33520408163.264999</v>
      </c>
      <c r="C48">
        <v>-8.9507197999999999</v>
      </c>
      <c r="F48" s="6">
        <f t="shared" si="6"/>
        <v>35.112244897959002</v>
      </c>
      <c r="G48" s="11">
        <f t="shared" si="4"/>
        <v>-57.660797000000002</v>
      </c>
      <c r="H48" s="6">
        <f t="shared" si="7"/>
        <v>-52.660797000000002</v>
      </c>
      <c r="J48">
        <v>33520408163.264999</v>
      </c>
      <c r="K48">
        <v>-8.3154105999999999</v>
      </c>
      <c r="N48" s="6">
        <f t="shared" si="8"/>
        <v>35.112244897959002</v>
      </c>
      <c r="O48" s="11">
        <f t="shared" si="5"/>
        <v>-62.711146999999997</v>
      </c>
      <c r="P48" s="6">
        <f t="shared" si="9"/>
        <v>-57.711146999999997</v>
      </c>
    </row>
    <row r="49" spans="2:16" x14ac:dyDescent="0.25">
      <c r="B49">
        <v>33918367346.938999</v>
      </c>
      <c r="C49">
        <v>-8.9535370000000007</v>
      </c>
      <c r="F49" s="6">
        <f t="shared" si="6"/>
        <v>35.510204081633006</v>
      </c>
      <c r="G49" s="11">
        <f t="shared" si="4"/>
        <v>-58.075713999999998</v>
      </c>
      <c r="H49" s="6">
        <f t="shared" si="7"/>
        <v>-53.075713999999998</v>
      </c>
      <c r="J49">
        <v>33918367346.938999</v>
      </c>
      <c r="K49">
        <v>-8.2413053999999999</v>
      </c>
      <c r="N49" s="6">
        <f t="shared" si="8"/>
        <v>35.510204081633006</v>
      </c>
      <c r="O49" s="11">
        <f t="shared" si="5"/>
        <v>-60.767646999999997</v>
      </c>
      <c r="P49" s="6">
        <f t="shared" si="9"/>
        <v>-55.767646999999997</v>
      </c>
    </row>
    <row r="50" spans="2:16" x14ac:dyDescent="0.25">
      <c r="B50">
        <v>34316326530.612</v>
      </c>
      <c r="C50">
        <v>-8.7039899999999992</v>
      </c>
      <c r="F50" s="6">
        <f t="shared" si="6"/>
        <v>35.908163265306001</v>
      </c>
      <c r="G50" s="11">
        <f t="shared" si="4"/>
        <v>-59.100749999999998</v>
      </c>
      <c r="H50" s="6">
        <f t="shared" si="7"/>
        <v>-54.100749999999998</v>
      </c>
      <c r="J50">
        <v>34316326530.612</v>
      </c>
      <c r="K50">
        <v>-8.0072784000000006</v>
      </c>
      <c r="N50" s="6">
        <f t="shared" si="8"/>
        <v>35.908163265306001</v>
      </c>
      <c r="O50" s="11">
        <f t="shared" si="5"/>
        <v>-58.156311000000002</v>
      </c>
      <c r="P50" s="6">
        <f t="shared" si="9"/>
        <v>-53.156311000000002</v>
      </c>
    </row>
    <row r="51" spans="2:16" x14ac:dyDescent="0.25">
      <c r="B51">
        <v>34714285714.286003</v>
      </c>
      <c r="C51">
        <v>-8.5052594999999993</v>
      </c>
      <c r="F51" s="6">
        <f t="shared" si="6"/>
        <v>36.306122448980005</v>
      </c>
      <c r="G51" s="11">
        <f t="shared" si="4"/>
        <v>-58.88073</v>
      </c>
      <c r="H51" s="6">
        <f t="shared" si="7"/>
        <v>-53.88073</v>
      </c>
      <c r="J51">
        <v>34714285714.286003</v>
      </c>
      <c r="K51">
        <v>-7.8858204000000001</v>
      </c>
      <c r="N51" s="6">
        <f t="shared" si="8"/>
        <v>36.306122448980005</v>
      </c>
      <c r="O51" s="11">
        <f t="shared" si="5"/>
        <v>-57.301659000000001</v>
      </c>
      <c r="P51" s="6">
        <f t="shared" si="9"/>
        <v>-52.301659000000001</v>
      </c>
    </row>
    <row r="52" spans="2:16" x14ac:dyDescent="0.25">
      <c r="B52">
        <v>35112244897.959</v>
      </c>
      <c r="C52">
        <v>-8.3698768999999995</v>
      </c>
      <c r="F52" s="6">
        <f t="shared" si="6"/>
        <v>36.704081632653001</v>
      </c>
      <c r="G52" s="11">
        <f t="shared" si="4"/>
        <v>-57.510303</v>
      </c>
      <c r="H52" s="6">
        <f t="shared" si="7"/>
        <v>-52.510303</v>
      </c>
      <c r="J52">
        <v>35112244897.959</v>
      </c>
      <c r="K52">
        <v>-7.5621175999999997</v>
      </c>
      <c r="N52" s="6">
        <f t="shared" si="8"/>
        <v>36.704081632653001</v>
      </c>
      <c r="O52" s="11">
        <f t="shared" si="5"/>
        <v>-56.833323999999998</v>
      </c>
      <c r="P52" s="6">
        <f t="shared" si="9"/>
        <v>-51.833323999999998</v>
      </c>
    </row>
    <row r="53" spans="2:16" x14ac:dyDescent="0.25">
      <c r="B53">
        <v>35510204081.633003</v>
      </c>
      <c r="C53">
        <v>-8.2784356999999993</v>
      </c>
      <c r="F53" s="6">
        <f t="shared" si="6"/>
        <v>37.102040816327005</v>
      </c>
      <c r="G53" s="11">
        <f t="shared" si="4"/>
        <v>-56.134624000000002</v>
      </c>
      <c r="H53" s="6">
        <f t="shared" si="7"/>
        <v>-51.134624000000002</v>
      </c>
      <c r="J53">
        <v>35510204081.633003</v>
      </c>
      <c r="K53">
        <v>-7.5769415000000002</v>
      </c>
      <c r="N53" s="6">
        <f t="shared" si="8"/>
        <v>37.102040816327005</v>
      </c>
      <c r="O53" s="11">
        <f t="shared" si="5"/>
        <v>-56.949776</v>
      </c>
      <c r="P53" s="6">
        <f t="shared" si="9"/>
        <v>-51.949776</v>
      </c>
    </row>
    <row r="54" spans="2:16" x14ac:dyDescent="0.25">
      <c r="B54">
        <v>35908163265.306</v>
      </c>
      <c r="C54">
        <v>-8.0801058000000001</v>
      </c>
      <c r="F54" s="6">
        <f t="shared" si="6"/>
        <v>37.5</v>
      </c>
      <c r="G54" s="11">
        <f t="shared" si="4"/>
        <v>-55.728107000000001</v>
      </c>
      <c r="H54" s="6">
        <f t="shared" si="7"/>
        <v>-50.728107000000001</v>
      </c>
      <c r="J54">
        <v>35908163265.306</v>
      </c>
      <c r="K54">
        <v>-7.7165784999999998</v>
      </c>
      <c r="N54" s="6">
        <f t="shared" si="8"/>
        <v>37.5</v>
      </c>
      <c r="O54" s="11">
        <f t="shared" si="5"/>
        <v>-56.956904999999999</v>
      </c>
      <c r="P54" s="6">
        <f t="shared" si="9"/>
        <v>-51.956904999999999</v>
      </c>
    </row>
    <row r="55" spans="2:16" x14ac:dyDescent="0.25">
      <c r="B55">
        <v>36306122448.980003</v>
      </c>
      <c r="C55">
        <v>-7.8517374999999996</v>
      </c>
      <c r="F55" s="6">
        <f t="shared" si="6"/>
        <v>37.897959183672995</v>
      </c>
      <c r="G55" s="11">
        <f t="shared" si="4"/>
        <v>-56.121208000000003</v>
      </c>
      <c r="H55" s="6">
        <f t="shared" si="7"/>
        <v>-51.121208000000003</v>
      </c>
      <c r="J55">
        <v>36306122448.980003</v>
      </c>
      <c r="K55">
        <v>-7.7059255000000002</v>
      </c>
      <c r="N55" s="6">
        <f t="shared" si="8"/>
        <v>37.897959183672995</v>
      </c>
      <c r="O55" s="11">
        <f t="shared" si="5"/>
        <v>-57.605389000000002</v>
      </c>
      <c r="P55" s="6">
        <f t="shared" si="9"/>
        <v>-52.605389000000002</v>
      </c>
    </row>
    <row r="56" spans="2:16" x14ac:dyDescent="0.25">
      <c r="B56">
        <v>36704081632.653</v>
      </c>
      <c r="C56">
        <v>-7.6810445999999999</v>
      </c>
      <c r="F56" s="6">
        <f t="shared" si="6"/>
        <v>38.295918367346999</v>
      </c>
      <c r="G56" s="11">
        <f t="shared" si="4"/>
        <v>-56.838012999999997</v>
      </c>
      <c r="H56" s="6">
        <f t="shared" si="7"/>
        <v>-51.838012999999997</v>
      </c>
      <c r="J56">
        <v>36704081632.653</v>
      </c>
      <c r="K56">
        <v>-7.8680940000000001</v>
      </c>
      <c r="N56" s="6">
        <f t="shared" si="8"/>
        <v>38.295918367346999</v>
      </c>
      <c r="O56" s="11">
        <f t="shared" si="5"/>
        <v>-59.019131000000002</v>
      </c>
      <c r="P56" s="6">
        <f t="shared" si="9"/>
        <v>-54.019131000000002</v>
      </c>
    </row>
    <row r="57" spans="2:16" x14ac:dyDescent="0.25">
      <c r="B57">
        <v>37102040816.327003</v>
      </c>
      <c r="C57">
        <v>-7.5567368999999998</v>
      </c>
      <c r="F57" s="6">
        <f t="shared" si="6"/>
        <v>38.693877551019995</v>
      </c>
      <c r="G57" s="11">
        <f t="shared" si="4"/>
        <v>-58.177844999999998</v>
      </c>
      <c r="H57" s="6">
        <f t="shared" si="7"/>
        <v>-53.177844999999998</v>
      </c>
      <c r="J57">
        <v>37102040816.327003</v>
      </c>
      <c r="K57">
        <v>-8.1123771999999992</v>
      </c>
      <c r="N57" s="6">
        <f t="shared" si="8"/>
        <v>38.693877551019995</v>
      </c>
      <c r="O57" s="11">
        <f t="shared" si="5"/>
        <v>-61.350746000000001</v>
      </c>
      <c r="P57" s="6">
        <f t="shared" si="9"/>
        <v>-56.350746000000001</v>
      </c>
    </row>
    <row r="58" spans="2:16" x14ac:dyDescent="0.25">
      <c r="B58">
        <v>37500000000</v>
      </c>
      <c r="C58">
        <v>-7.2890610999999996</v>
      </c>
      <c r="F58" s="6">
        <f t="shared" si="6"/>
        <v>39.091836734693999</v>
      </c>
      <c r="G58" s="11">
        <f t="shared" si="4"/>
        <v>-61.678607999999997</v>
      </c>
      <c r="H58" s="6">
        <f t="shared" si="7"/>
        <v>-56.678607999999997</v>
      </c>
      <c r="J58">
        <v>37500000000</v>
      </c>
      <c r="K58">
        <v>-8.4095735999999999</v>
      </c>
      <c r="N58" s="6">
        <f t="shared" si="8"/>
        <v>39.091836734693999</v>
      </c>
      <c r="O58" s="11">
        <f t="shared" si="5"/>
        <v>-63.130482000000001</v>
      </c>
      <c r="P58" s="6">
        <f t="shared" si="9"/>
        <v>-58.130482000000001</v>
      </c>
    </row>
    <row r="59" spans="2:16" x14ac:dyDescent="0.25">
      <c r="B59">
        <v>37897959183.672997</v>
      </c>
      <c r="C59">
        <v>-7.3131056000000001</v>
      </c>
      <c r="F59" s="6">
        <f t="shared" si="6"/>
        <v>39.489795918366994</v>
      </c>
      <c r="G59" s="11">
        <f t="shared" si="4"/>
        <v>-66.629909999999995</v>
      </c>
      <c r="H59" s="6">
        <f t="shared" si="7"/>
        <v>-61.629910000000002</v>
      </c>
      <c r="J59">
        <v>37897959183.672997</v>
      </c>
      <c r="K59">
        <v>-8.5004244</v>
      </c>
      <c r="N59" s="6">
        <f t="shared" si="8"/>
        <v>39.489795918366994</v>
      </c>
      <c r="O59" s="11">
        <f t="shared" si="5"/>
        <v>-64.828299999999999</v>
      </c>
      <c r="P59" s="6">
        <f t="shared" si="9"/>
        <v>-59.828299999999999</v>
      </c>
    </row>
    <row r="60" spans="2:16" x14ac:dyDescent="0.25">
      <c r="B60">
        <v>38295918367.347</v>
      </c>
      <c r="C60">
        <v>-7.4220861999999999</v>
      </c>
      <c r="F60" s="6">
        <f t="shared" si="6"/>
        <v>39.887755102040998</v>
      </c>
      <c r="G60" s="11">
        <f t="shared" si="4"/>
        <v>-70.724204999999998</v>
      </c>
      <c r="H60" s="6">
        <f t="shared" si="7"/>
        <v>-65.724204999999998</v>
      </c>
      <c r="J60">
        <v>38295918367.347</v>
      </c>
      <c r="K60">
        <v>-8.5252008000000004</v>
      </c>
      <c r="N60" s="6">
        <f t="shared" si="8"/>
        <v>39.887755102040998</v>
      </c>
      <c r="O60" s="11">
        <f t="shared" si="5"/>
        <v>-65.340880999999996</v>
      </c>
      <c r="P60" s="6">
        <f t="shared" si="9"/>
        <v>-60.340881000000003</v>
      </c>
    </row>
    <row r="61" spans="2:16" x14ac:dyDescent="0.25">
      <c r="B61">
        <v>38693877551.019997</v>
      </c>
      <c r="C61">
        <v>-7.4493752000000004</v>
      </c>
      <c r="F61" s="6">
        <f t="shared" si="6"/>
        <v>40.285714285713993</v>
      </c>
      <c r="G61" s="11">
        <f t="shared" si="4"/>
        <v>-71.627480000000006</v>
      </c>
      <c r="H61" s="6">
        <f t="shared" si="7"/>
        <v>-66.627480000000006</v>
      </c>
      <c r="J61">
        <v>38693877551.019997</v>
      </c>
      <c r="K61">
        <v>-8.5577374000000006</v>
      </c>
      <c r="N61" s="6">
        <f t="shared" si="8"/>
        <v>40.285714285713993</v>
      </c>
      <c r="O61" s="11">
        <f t="shared" si="5"/>
        <v>-65.252952999999991</v>
      </c>
      <c r="P61" s="6">
        <f t="shared" si="9"/>
        <v>-60.252952999999998</v>
      </c>
    </row>
    <row r="62" spans="2:16" x14ac:dyDescent="0.25">
      <c r="B62">
        <v>39091836734.694</v>
      </c>
      <c r="C62">
        <v>-7.4536284999999998</v>
      </c>
      <c r="F62" s="6">
        <f t="shared" si="6"/>
        <v>40.683673469387998</v>
      </c>
      <c r="G62" s="11">
        <f t="shared" si="4"/>
        <v>-71.440978999999999</v>
      </c>
      <c r="H62" s="6">
        <f t="shared" si="7"/>
        <v>-66.440978999999999</v>
      </c>
      <c r="J62">
        <v>39091836734.694</v>
      </c>
      <c r="K62">
        <v>-8.6001080999999999</v>
      </c>
      <c r="N62" s="6">
        <f t="shared" si="8"/>
        <v>40.683673469387998</v>
      </c>
      <c r="O62" s="11">
        <f t="shared" si="5"/>
        <v>-65.053600000000003</v>
      </c>
      <c r="P62" s="6">
        <f t="shared" si="9"/>
        <v>-60.053600000000003</v>
      </c>
    </row>
    <row r="63" spans="2:16" x14ac:dyDescent="0.25">
      <c r="B63">
        <v>39489795918.366997</v>
      </c>
      <c r="C63">
        <v>-7.4590224999999997</v>
      </c>
      <c r="F63" s="6">
        <f t="shared" si="6"/>
        <v>41.081632653061</v>
      </c>
      <c r="G63" s="11">
        <f t="shared" si="4"/>
        <v>-70.357444999999998</v>
      </c>
      <c r="H63" s="6">
        <f t="shared" si="7"/>
        <v>-65.357444999999998</v>
      </c>
      <c r="J63">
        <v>39489795918.366997</v>
      </c>
      <c r="K63">
        <v>-8.6619501000000003</v>
      </c>
      <c r="N63" s="6">
        <f t="shared" si="8"/>
        <v>41.081632653061</v>
      </c>
      <c r="O63" s="11">
        <f t="shared" si="5"/>
        <v>-67.290749000000005</v>
      </c>
      <c r="P63" s="6">
        <f t="shared" si="9"/>
        <v>-62.290748999999998</v>
      </c>
    </row>
    <row r="64" spans="2:16" x14ac:dyDescent="0.25">
      <c r="B64">
        <v>39887755102.041</v>
      </c>
      <c r="C64">
        <v>-7.5235852999999997</v>
      </c>
      <c r="F64" s="6">
        <f t="shared" si="6"/>
        <v>41.479591836735004</v>
      </c>
      <c r="G64" s="11">
        <f t="shared" si="4"/>
        <v>-69.545035999999996</v>
      </c>
      <c r="H64" s="6">
        <f t="shared" si="7"/>
        <v>-64.545035999999996</v>
      </c>
      <c r="J64">
        <v>39887755102.041</v>
      </c>
      <c r="K64">
        <v>-8.6234588999999993</v>
      </c>
      <c r="N64" s="6">
        <f t="shared" si="8"/>
        <v>41.479591836735004</v>
      </c>
      <c r="O64" s="11">
        <f t="shared" si="5"/>
        <v>-69.346191000000005</v>
      </c>
      <c r="P64" s="6">
        <f t="shared" si="9"/>
        <v>-64.346191000000005</v>
      </c>
    </row>
    <row r="65" spans="2:16" x14ac:dyDescent="0.25">
      <c r="B65">
        <v>40285714285.713997</v>
      </c>
      <c r="C65">
        <v>-7.6623330000000003</v>
      </c>
      <c r="F65" s="6">
        <f t="shared" si="6"/>
        <v>41.877551020407999</v>
      </c>
      <c r="G65" s="11">
        <f t="shared" si="4"/>
        <v>-67.938693999999998</v>
      </c>
      <c r="H65" s="6">
        <f t="shared" si="7"/>
        <v>-62.938693999999998</v>
      </c>
      <c r="J65">
        <v>40285714285.713997</v>
      </c>
      <c r="K65">
        <v>-8.6557826999999996</v>
      </c>
      <c r="N65" s="6">
        <f t="shared" si="8"/>
        <v>41.877551020407999</v>
      </c>
      <c r="O65" s="11">
        <f t="shared" si="5"/>
        <v>-69.623763999999994</v>
      </c>
      <c r="P65" s="6">
        <f t="shared" si="9"/>
        <v>-64.623763999999994</v>
      </c>
    </row>
    <row r="66" spans="2:16" x14ac:dyDescent="0.25">
      <c r="B66">
        <v>40683673469.388</v>
      </c>
      <c r="C66">
        <v>-7.6246171</v>
      </c>
      <c r="F66" s="6">
        <f t="shared" si="6"/>
        <v>42.275510204082003</v>
      </c>
      <c r="G66" s="11">
        <f t="shared" si="4"/>
        <v>-67.325088999999991</v>
      </c>
      <c r="H66" s="6">
        <f t="shared" si="7"/>
        <v>-62.325088999999998</v>
      </c>
      <c r="J66">
        <v>40683673469.388</v>
      </c>
      <c r="K66">
        <v>-8.6374960000000005</v>
      </c>
      <c r="N66" s="6">
        <f t="shared" si="8"/>
        <v>42.275510204082003</v>
      </c>
      <c r="O66" s="11">
        <f t="shared" si="5"/>
        <v>-66.653426999999994</v>
      </c>
      <c r="P66" s="6">
        <f t="shared" si="9"/>
        <v>-61.653427000000001</v>
      </c>
    </row>
    <row r="67" spans="2:16" x14ac:dyDescent="0.25">
      <c r="B67">
        <v>41081632653.060997</v>
      </c>
      <c r="C67">
        <v>-7.8051081</v>
      </c>
      <c r="F67" s="6">
        <f t="shared" si="6"/>
        <v>42.673469387754999</v>
      </c>
      <c r="G67" s="11">
        <f t="shared" si="4"/>
        <v>-68.667254999999997</v>
      </c>
      <c r="H67" s="6">
        <f t="shared" si="7"/>
        <v>-63.667254999999997</v>
      </c>
      <c r="J67">
        <v>41081632653.060997</v>
      </c>
      <c r="K67">
        <v>-8.7002334999999995</v>
      </c>
      <c r="N67" s="6">
        <f t="shared" si="8"/>
        <v>42.673469387754999</v>
      </c>
      <c r="O67" s="11">
        <f t="shared" si="5"/>
        <v>-63.973511000000002</v>
      </c>
      <c r="P67" s="6">
        <f t="shared" si="9"/>
        <v>-58.973511000000002</v>
      </c>
    </row>
    <row r="68" spans="2:16" x14ac:dyDescent="0.25">
      <c r="B68">
        <v>41479591836.735001</v>
      </c>
      <c r="C68">
        <v>-7.9234299999999998</v>
      </c>
      <c r="F68" s="6">
        <f t="shared" si="6"/>
        <v>43.071428571429003</v>
      </c>
      <c r="G68" s="11">
        <f t="shared" si="4"/>
        <v>-70.416550000000001</v>
      </c>
      <c r="H68" s="6">
        <f t="shared" si="7"/>
        <v>-65.416550000000001</v>
      </c>
      <c r="J68">
        <v>41479591836.735001</v>
      </c>
      <c r="K68">
        <v>-8.7726450000000007</v>
      </c>
      <c r="N68" s="6">
        <f t="shared" si="8"/>
        <v>43.071428571429003</v>
      </c>
      <c r="O68" s="11">
        <f t="shared" si="5"/>
        <v>-63.156928999999998</v>
      </c>
      <c r="P68" s="6">
        <f t="shared" si="9"/>
        <v>-58.156928999999998</v>
      </c>
    </row>
    <row r="69" spans="2:16" x14ac:dyDescent="0.25">
      <c r="B69">
        <v>41877551020.407997</v>
      </c>
      <c r="C69">
        <v>-7.9708861999999998</v>
      </c>
      <c r="F69" s="6">
        <f t="shared" ref="F69:F100" si="10">B177/1000000000</f>
        <v>43.469387755101998</v>
      </c>
      <c r="G69" s="11">
        <f t="shared" si="4"/>
        <v>-72.123665000000003</v>
      </c>
      <c r="H69" s="6">
        <f t="shared" ref="H69:H100" si="11">D177</f>
        <v>-67.123665000000003</v>
      </c>
      <c r="J69">
        <v>41877551020.407997</v>
      </c>
      <c r="K69">
        <v>-8.7370224000000007</v>
      </c>
      <c r="N69" s="6">
        <f t="shared" ref="N69:N100" si="12">J177/1000000000</f>
        <v>43.469387755101998</v>
      </c>
      <c r="O69" s="11">
        <f t="shared" si="5"/>
        <v>-65.903762999999998</v>
      </c>
      <c r="P69" s="6">
        <f t="shared" ref="P69:P100" si="13">L177</f>
        <v>-60.903762999999998</v>
      </c>
    </row>
    <row r="70" spans="2:16" x14ac:dyDescent="0.25">
      <c r="B70">
        <v>42275510204.082001</v>
      </c>
      <c r="C70">
        <v>-7.9832324999999997</v>
      </c>
      <c r="F70" s="6">
        <f t="shared" si="10"/>
        <v>43.867346938776002</v>
      </c>
      <c r="G70" s="11">
        <f t="shared" ref="G70:G103" si="14">H70-5</f>
        <v>-70.473549000000006</v>
      </c>
      <c r="H70" s="6">
        <f t="shared" si="11"/>
        <v>-65.473549000000006</v>
      </c>
      <c r="J70">
        <v>42275510204.082001</v>
      </c>
      <c r="K70">
        <v>-8.5229578000000004</v>
      </c>
      <c r="N70" s="6">
        <f t="shared" si="12"/>
        <v>43.867346938776002</v>
      </c>
      <c r="O70" s="11">
        <f t="shared" ref="O70:O103" si="15">P70-5</f>
        <v>-67.913857000000007</v>
      </c>
      <c r="P70" s="6">
        <f t="shared" si="13"/>
        <v>-62.913857</v>
      </c>
    </row>
    <row r="71" spans="2:16" x14ac:dyDescent="0.25">
      <c r="B71">
        <v>42673469387.754997</v>
      </c>
      <c r="C71">
        <v>-8.0417603999999994</v>
      </c>
      <c r="F71" s="6">
        <f t="shared" si="10"/>
        <v>44.265306122448997</v>
      </c>
      <c r="G71" s="11">
        <f t="shared" si="14"/>
        <v>-67.524208000000002</v>
      </c>
      <c r="H71" s="6">
        <f t="shared" si="11"/>
        <v>-62.524208000000002</v>
      </c>
      <c r="J71">
        <v>42673469387.754997</v>
      </c>
      <c r="K71">
        <v>-8.4888296000000008</v>
      </c>
      <c r="N71" s="6">
        <f t="shared" si="12"/>
        <v>44.265306122448997</v>
      </c>
      <c r="O71" s="11">
        <f t="shared" si="15"/>
        <v>-70.725998000000004</v>
      </c>
      <c r="P71" s="6">
        <f t="shared" si="13"/>
        <v>-65.725998000000004</v>
      </c>
    </row>
    <row r="72" spans="2:16" x14ac:dyDescent="0.25">
      <c r="B72">
        <v>43071428571.429001</v>
      </c>
      <c r="C72">
        <v>-8.2320776000000002</v>
      </c>
      <c r="F72" s="6">
        <f t="shared" si="10"/>
        <v>44.663265306122</v>
      </c>
      <c r="G72" s="11">
        <f t="shared" si="14"/>
        <v>-64.199249000000009</v>
      </c>
      <c r="H72" s="6">
        <f t="shared" si="11"/>
        <v>-59.199249000000002</v>
      </c>
      <c r="J72">
        <v>43071428571.429001</v>
      </c>
      <c r="K72">
        <v>-8.5282897999999996</v>
      </c>
      <c r="N72" s="6">
        <f t="shared" si="12"/>
        <v>44.663265306122</v>
      </c>
      <c r="O72" s="11">
        <f t="shared" si="15"/>
        <v>-71.402434999999997</v>
      </c>
      <c r="P72" s="6">
        <f t="shared" si="13"/>
        <v>-66.402434999999997</v>
      </c>
    </row>
    <row r="73" spans="2:16" x14ac:dyDescent="0.25">
      <c r="B73">
        <v>43469387755.101997</v>
      </c>
      <c r="C73">
        <v>-8.0181664999999995</v>
      </c>
      <c r="F73" s="6">
        <f t="shared" si="10"/>
        <v>45.061224489795997</v>
      </c>
      <c r="G73" s="11">
        <f t="shared" si="14"/>
        <v>-63.038691999999998</v>
      </c>
      <c r="H73" s="6">
        <f t="shared" si="11"/>
        <v>-58.038691999999998</v>
      </c>
      <c r="J73">
        <v>43469387755.101997</v>
      </c>
      <c r="K73">
        <v>-8.3460598000000008</v>
      </c>
      <c r="N73" s="6">
        <f t="shared" si="12"/>
        <v>45.061224489795997</v>
      </c>
      <c r="O73" s="11">
        <f t="shared" si="15"/>
        <v>-70.504661999999996</v>
      </c>
      <c r="P73" s="6">
        <f t="shared" si="13"/>
        <v>-65.504661999999996</v>
      </c>
    </row>
    <row r="74" spans="2:16" x14ac:dyDescent="0.25">
      <c r="B74">
        <v>43867346938.776001</v>
      </c>
      <c r="C74">
        <v>-8.1851272999999996</v>
      </c>
      <c r="F74" s="6">
        <f t="shared" si="10"/>
        <v>45.459183673468999</v>
      </c>
      <c r="G74" s="11">
        <f t="shared" si="14"/>
        <v>-64.98140699999999</v>
      </c>
      <c r="H74" s="6">
        <f t="shared" si="11"/>
        <v>-59.981406999999997</v>
      </c>
      <c r="J74">
        <v>43867346938.776001</v>
      </c>
      <c r="K74">
        <v>-8.2457990999999993</v>
      </c>
      <c r="N74" s="6">
        <f t="shared" si="12"/>
        <v>45.459183673468999</v>
      </c>
      <c r="O74" s="11">
        <f t="shared" si="15"/>
        <v>-66.649936999999994</v>
      </c>
      <c r="P74" s="6">
        <f t="shared" si="13"/>
        <v>-61.649937000000001</v>
      </c>
    </row>
    <row r="75" spans="2:16" x14ac:dyDescent="0.25">
      <c r="B75">
        <v>44265306122.448997</v>
      </c>
      <c r="C75">
        <v>-8.3920297999999995</v>
      </c>
      <c r="F75" s="6">
        <f t="shared" si="10"/>
        <v>45.857142857142996</v>
      </c>
      <c r="G75" s="11">
        <f t="shared" si="14"/>
        <v>-67.728249000000005</v>
      </c>
      <c r="H75" s="6">
        <f t="shared" si="11"/>
        <v>-62.728248999999998</v>
      </c>
      <c r="J75">
        <v>44265306122.448997</v>
      </c>
      <c r="K75">
        <v>-8.2496928999999994</v>
      </c>
      <c r="N75" s="6">
        <f t="shared" si="12"/>
        <v>45.857142857142996</v>
      </c>
      <c r="O75" s="11">
        <f t="shared" si="15"/>
        <v>-62.491397999999997</v>
      </c>
      <c r="P75" s="6">
        <f t="shared" si="13"/>
        <v>-57.491397999999997</v>
      </c>
    </row>
    <row r="76" spans="2:16" x14ac:dyDescent="0.25">
      <c r="B76">
        <v>44663265306.122002</v>
      </c>
      <c r="C76">
        <v>-8.4805431000000002</v>
      </c>
      <c r="F76" s="6">
        <f t="shared" si="10"/>
        <v>46.255102040815999</v>
      </c>
      <c r="G76" s="11">
        <f t="shared" si="14"/>
        <v>-69.691329999999994</v>
      </c>
      <c r="H76" s="6">
        <f t="shared" si="11"/>
        <v>-64.691329999999994</v>
      </c>
      <c r="J76">
        <v>44663265306.122002</v>
      </c>
      <c r="K76">
        <v>-8.2674827999999998</v>
      </c>
      <c r="N76" s="6">
        <f t="shared" si="12"/>
        <v>46.255102040815999</v>
      </c>
      <c r="O76" s="11">
        <f t="shared" si="15"/>
        <v>-61.513882000000002</v>
      </c>
      <c r="P76" s="6">
        <f t="shared" si="13"/>
        <v>-56.513882000000002</v>
      </c>
    </row>
    <row r="77" spans="2:16" x14ac:dyDescent="0.25">
      <c r="B77">
        <v>45061224489.795998</v>
      </c>
      <c r="C77">
        <v>-8.4734210999999995</v>
      </c>
      <c r="F77" s="6">
        <f t="shared" si="10"/>
        <v>46.653061224489996</v>
      </c>
      <c r="G77" s="11">
        <f t="shared" si="14"/>
        <v>-68.843304000000003</v>
      </c>
      <c r="H77" s="6">
        <f t="shared" si="11"/>
        <v>-63.843304000000003</v>
      </c>
      <c r="J77">
        <v>45061224489.795998</v>
      </c>
      <c r="K77">
        <v>-8.3630370999999997</v>
      </c>
      <c r="N77" s="6">
        <f t="shared" si="12"/>
        <v>46.653061224489996</v>
      </c>
      <c r="O77" s="11">
        <f t="shared" si="15"/>
        <v>-62.529606000000001</v>
      </c>
      <c r="P77" s="6">
        <f t="shared" si="13"/>
        <v>-57.529606000000001</v>
      </c>
    </row>
    <row r="78" spans="2:16" x14ac:dyDescent="0.25">
      <c r="B78">
        <v>45459183673.469002</v>
      </c>
      <c r="C78">
        <v>-8.5701999999999998</v>
      </c>
      <c r="F78" s="6">
        <f t="shared" si="10"/>
        <v>47.051020408163005</v>
      </c>
      <c r="G78" s="11">
        <f t="shared" si="14"/>
        <v>-66.467635999999999</v>
      </c>
      <c r="H78" s="6">
        <f t="shared" si="11"/>
        <v>-61.467635999999999</v>
      </c>
      <c r="J78">
        <v>45459183673.469002</v>
      </c>
      <c r="K78">
        <v>-8.3326282999999997</v>
      </c>
      <c r="N78" s="6">
        <f t="shared" si="12"/>
        <v>47.051020408163005</v>
      </c>
      <c r="O78" s="11">
        <f t="shared" si="15"/>
        <v>-63.463706999999999</v>
      </c>
      <c r="P78" s="6">
        <f t="shared" si="13"/>
        <v>-58.463706999999999</v>
      </c>
    </row>
    <row r="79" spans="2:16" x14ac:dyDescent="0.25">
      <c r="B79">
        <v>45857142857.142998</v>
      </c>
      <c r="C79">
        <v>-8.7543383000000006</v>
      </c>
      <c r="F79" s="6">
        <f t="shared" si="10"/>
        <v>47.448979591836995</v>
      </c>
      <c r="G79" s="11">
        <f t="shared" si="14"/>
        <v>-64.239333999999999</v>
      </c>
      <c r="H79" s="6">
        <f t="shared" si="11"/>
        <v>-59.239333999999999</v>
      </c>
      <c r="J79">
        <v>45857142857.142998</v>
      </c>
      <c r="K79">
        <v>-8.4324826999999996</v>
      </c>
      <c r="N79" s="6">
        <f t="shared" si="12"/>
        <v>47.448979591836995</v>
      </c>
      <c r="O79" s="11">
        <f t="shared" si="15"/>
        <v>-64.168559999999999</v>
      </c>
      <c r="P79" s="6">
        <f t="shared" si="13"/>
        <v>-59.168559999999999</v>
      </c>
    </row>
    <row r="80" spans="2:16" x14ac:dyDescent="0.25">
      <c r="B80">
        <v>46255102040.816002</v>
      </c>
      <c r="C80">
        <v>-8.7627287000000003</v>
      </c>
      <c r="F80" s="6">
        <f t="shared" si="10"/>
        <v>47.846938775510004</v>
      </c>
      <c r="G80" s="11">
        <f t="shared" si="14"/>
        <v>-63.933750000000003</v>
      </c>
      <c r="H80" s="6">
        <f t="shared" si="11"/>
        <v>-58.933750000000003</v>
      </c>
      <c r="J80">
        <v>46255102040.816002</v>
      </c>
      <c r="K80">
        <v>-8.5311755999999992</v>
      </c>
      <c r="N80" s="6">
        <f t="shared" si="12"/>
        <v>47.846938775510004</v>
      </c>
      <c r="O80" s="11">
        <f t="shared" si="15"/>
        <v>-64.453659000000002</v>
      </c>
      <c r="P80" s="6">
        <f t="shared" si="13"/>
        <v>-59.453659000000002</v>
      </c>
    </row>
    <row r="81" spans="2:16" x14ac:dyDescent="0.25">
      <c r="B81">
        <v>46653061224.489998</v>
      </c>
      <c r="C81">
        <v>-8.7880392000000001</v>
      </c>
      <c r="F81" s="6">
        <f t="shared" si="10"/>
        <v>48.244897959184001</v>
      </c>
      <c r="G81" s="11">
        <f t="shared" si="14"/>
        <v>-65.423122000000006</v>
      </c>
      <c r="H81" s="6">
        <f t="shared" si="11"/>
        <v>-60.423121999999999</v>
      </c>
      <c r="J81">
        <v>46653061224.489998</v>
      </c>
      <c r="K81">
        <v>-8.4995069999999995</v>
      </c>
      <c r="N81" s="6">
        <f t="shared" si="12"/>
        <v>48.244897959184001</v>
      </c>
      <c r="O81" s="11">
        <f t="shared" si="15"/>
        <v>-64.381809000000004</v>
      </c>
      <c r="P81" s="6">
        <f t="shared" si="13"/>
        <v>-59.381808999999997</v>
      </c>
    </row>
    <row r="82" spans="2:16" x14ac:dyDescent="0.25">
      <c r="B82">
        <v>47051020408.163002</v>
      </c>
      <c r="C82">
        <v>-8.7928610000000003</v>
      </c>
      <c r="F82" s="6">
        <f t="shared" si="10"/>
        <v>48.642857142857004</v>
      </c>
      <c r="G82" s="11">
        <f t="shared" si="14"/>
        <v>-66.490589</v>
      </c>
      <c r="H82" s="6">
        <f t="shared" si="11"/>
        <v>-61.490589</v>
      </c>
      <c r="J82">
        <v>47051020408.163002</v>
      </c>
      <c r="K82">
        <v>-8.3096370999999998</v>
      </c>
      <c r="N82" s="6">
        <f t="shared" si="12"/>
        <v>48.642857142857004</v>
      </c>
      <c r="O82" s="11">
        <f t="shared" si="15"/>
        <v>-64.000384999999994</v>
      </c>
      <c r="P82" s="6">
        <f t="shared" si="13"/>
        <v>-59.000385000000001</v>
      </c>
    </row>
    <row r="83" spans="2:16" x14ac:dyDescent="0.25">
      <c r="B83">
        <v>47448979591.836998</v>
      </c>
      <c r="C83">
        <v>-8.7525405999999997</v>
      </c>
      <c r="F83" s="6">
        <f t="shared" si="10"/>
        <v>49.040816326531001</v>
      </c>
      <c r="G83" s="11">
        <f t="shared" si="14"/>
        <v>-66.515984000000003</v>
      </c>
      <c r="H83" s="6">
        <f t="shared" si="11"/>
        <v>-61.515984000000003</v>
      </c>
      <c r="J83">
        <v>47448979591.836998</v>
      </c>
      <c r="K83">
        <v>-8.3510255999999998</v>
      </c>
      <c r="N83" s="6">
        <f t="shared" si="12"/>
        <v>49.040816326531001</v>
      </c>
      <c r="O83" s="11">
        <f t="shared" si="15"/>
        <v>-63.446747000000002</v>
      </c>
      <c r="P83" s="6">
        <f t="shared" si="13"/>
        <v>-58.446747000000002</v>
      </c>
    </row>
    <row r="84" spans="2:16" x14ac:dyDescent="0.25">
      <c r="B84">
        <v>47846938775.510002</v>
      </c>
      <c r="C84">
        <v>-8.7590360999999994</v>
      </c>
      <c r="F84" s="6">
        <f t="shared" si="10"/>
        <v>49.438775510204003</v>
      </c>
      <c r="G84" s="11">
        <f t="shared" si="14"/>
        <v>-66.161147999999997</v>
      </c>
      <c r="H84" s="6">
        <f t="shared" si="11"/>
        <v>-61.161147999999997</v>
      </c>
      <c r="J84">
        <v>47846938775.510002</v>
      </c>
      <c r="K84">
        <v>-8.4146699999999992</v>
      </c>
      <c r="N84" s="6">
        <f t="shared" si="12"/>
        <v>49.438775510204003</v>
      </c>
      <c r="O84" s="11">
        <f t="shared" si="15"/>
        <v>-63.337128</v>
      </c>
      <c r="P84" s="6">
        <f t="shared" si="13"/>
        <v>-58.337128</v>
      </c>
    </row>
    <row r="85" spans="2:16" x14ac:dyDescent="0.25">
      <c r="B85">
        <v>48244897959.183998</v>
      </c>
      <c r="C85">
        <v>-8.7047567000000008</v>
      </c>
      <c r="F85" s="6">
        <f t="shared" si="10"/>
        <v>49.836734693878</v>
      </c>
      <c r="G85" s="11">
        <f t="shared" si="14"/>
        <v>-65.971874</v>
      </c>
      <c r="H85" s="6">
        <f t="shared" si="11"/>
        <v>-60.971874</v>
      </c>
      <c r="J85">
        <v>48244897959.183998</v>
      </c>
      <c r="K85">
        <v>-8.5556078000000007</v>
      </c>
      <c r="N85" s="6">
        <f t="shared" si="12"/>
        <v>49.836734693878</v>
      </c>
      <c r="O85" s="11">
        <f t="shared" si="15"/>
        <v>-64.08872199999999</v>
      </c>
      <c r="P85" s="6">
        <f t="shared" si="13"/>
        <v>-59.088721999999997</v>
      </c>
    </row>
    <row r="86" spans="2:16" x14ac:dyDescent="0.25">
      <c r="B86">
        <v>48642857142.857002</v>
      </c>
      <c r="C86">
        <v>-8.6365107999999999</v>
      </c>
      <c r="F86" s="6">
        <f t="shared" si="10"/>
        <v>50.234693877551003</v>
      </c>
      <c r="G86" s="11">
        <f t="shared" si="14"/>
        <v>-65.561881999999997</v>
      </c>
      <c r="H86" s="6">
        <f t="shared" si="11"/>
        <v>-60.561881999999997</v>
      </c>
      <c r="J86">
        <v>48642857142.857002</v>
      </c>
      <c r="K86">
        <v>-8.6714009999999995</v>
      </c>
      <c r="N86" s="6">
        <f t="shared" si="12"/>
        <v>50.234693877551003</v>
      </c>
      <c r="O86" s="11">
        <f t="shared" si="15"/>
        <v>-64.487842999999998</v>
      </c>
      <c r="P86" s="6">
        <f t="shared" si="13"/>
        <v>-59.487842999999998</v>
      </c>
    </row>
    <row r="87" spans="2:16" x14ac:dyDescent="0.25">
      <c r="B87">
        <v>49040816326.530998</v>
      </c>
      <c r="C87">
        <v>-8.6718320999999996</v>
      </c>
      <c r="F87" s="6">
        <f t="shared" si="10"/>
        <v>50.632653061223998</v>
      </c>
      <c r="G87" s="11">
        <f t="shared" si="14"/>
        <v>-66.189964000000003</v>
      </c>
      <c r="H87" s="6">
        <f t="shared" si="11"/>
        <v>-61.189964000000003</v>
      </c>
      <c r="J87">
        <v>49040816326.530998</v>
      </c>
      <c r="K87">
        <v>-8.7504530000000003</v>
      </c>
      <c r="N87" s="6">
        <f t="shared" si="12"/>
        <v>50.632653061223998</v>
      </c>
      <c r="O87" s="11">
        <f t="shared" si="15"/>
        <v>-64.930858999999998</v>
      </c>
      <c r="P87" s="6">
        <f t="shared" si="13"/>
        <v>-59.930858999999998</v>
      </c>
    </row>
    <row r="88" spans="2:16" x14ac:dyDescent="0.25">
      <c r="B88">
        <v>49438775510.204002</v>
      </c>
      <c r="C88">
        <v>-8.5900230000000004</v>
      </c>
      <c r="F88" s="6">
        <f t="shared" si="10"/>
        <v>51.030612244898002</v>
      </c>
      <c r="G88" s="11">
        <f t="shared" si="14"/>
        <v>-67.500343000000001</v>
      </c>
      <c r="H88" s="6">
        <f t="shared" si="11"/>
        <v>-62.500343000000001</v>
      </c>
      <c r="J88">
        <v>49438775510.204002</v>
      </c>
      <c r="K88">
        <v>-9.0611305000000009</v>
      </c>
      <c r="N88" s="6">
        <f t="shared" si="12"/>
        <v>51.030612244898002</v>
      </c>
      <c r="O88" s="11">
        <f t="shared" si="15"/>
        <v>-64.504017000000005</v>
      </c>
      <c r="P88" s="6">
        <f t="shared" si="13"/>
        <v>-59.504016999999997</v>
      </c>
    </row>
    <row r="89" spans="2:16" x14ac:dyDescent="0.25">
      <c r="B89">
        <v>49836734693.877998</v>
      </c>
      <c r="C89">
        <v>-8.4434681000000005</v>
      </c>
      <c r="F89" s="6">
        <f t="shared" si="10"/>
        <v>51.428571428570997</v>
      </c>
      <c r="G89" s="11">
        <f t="shared" si="14"/>
        <v>-67.713645999999997</v>
      </c>
      <c r="H89" s="6">
        <f t="shared" si="11"/>
        <v>-62.713645999999997</v>
      </c>
      <c r="J89">
        <v>49836734693.877998</v>
      </c>
      <c r="K89">
        <v>-9.2796564000000004</v>
      </c>
      <c r="N89" s="6">
        <f t="shared" si="12"/>
        <v>51.428571428570997</v>
      </c>
      <c r="O89" s="11">
        <f t="shared" si="15"/>
        <v>-65.030974999999998</v>
      </c>
      <c r="P89" s="6">
        <f t="shared" si="13"/>
        <v>-60.030974999999998</v>
      </c>
    </row>
    <row r="90" spans="2:16" x14ac:dyDescent="0.25">
      <c r="B90">
        <v>50234693877.551003</v>
      </c>
      <c r="C90">
        <v>-8.3532925000000002</v>
      </c>
      <c r="F90" s="6">
        <f t="shared" si="10"/>
        <v>51.826530612245001</v>
      </c>
      <c r="G90" s="11">
        <f t="shared" si="14"/>
        <v>-65.402537999999993</v>
      </c>
      <c r="H90" s="6">
        <f t="shared" si="11"/>
        <v>-60.402538</v>
      </c>
      <c r="J90">
        <v>50234693877.551003</v>
      </c>
      <c r="K90">
        <v>-9.4589642999999999</v>
      </c>
      <c r="N90" s="6">
        <f t="shared" si="12"/>
        <v>51.826530612245001</v>
      </c>
      <c r="O90" s="11">
        <f t="shared" si="15"/>
        <v>-65.733149999999995</v>
      </c>
      <c r="P90" s="6">
        <f t="shared" si="13"/>
        <v>-60.733150000000002</v>
      </c>
    </row>
    <row r="91" spans="2:16" x14ac:dyDescent="0.25">
      <c r="B91">
        <v>50632653061.223999</v>
      </c>
      <c r="C91">
        <v>-8.2890005000000002</v>
      </c>
      <c r="F91" s="6">
        <f t="shared" si="10"/>
        <v>52.224489795917997</v>
      </c>
      <c r="G91" s="11">
        <f t="shared" si="14"/>
        <v>-62.123657000000001</v>
      </c>
      <c r="H91" s="6">
        <f t="shared" si="11"/>
        <v>-57.123657000000001</v>
      </c>
      <c r="J91">
        <v>50632653061.223999</v>
      </c>
      <c r="K91">
        <v>-9.5952777999999999</v>
      </c>
      <c r="N91" s="6">
        <f t="shared" si="12"/>
        <v>52.224489795917997</v>
      </c>
      <c r="O91" s="11">
        <f t="shared" si="15"/>
        <v>-67.15625</v>
      </c>
      <c r="P91" s="6">
        <f t="shared" si="13"/>
        <v>-62.15625</v>
      </c>
    </row>
    <row r="92" spans="2:16" x14ac:dyDescent="0.25">
      <c r="B92">
        <v>51030612244.898003</v>
      </c>
      <c r="C92">
        <v>-8.2328758000000004</v>
      </c>
      <c r="F92" s="6">
        <f t="shared" si="10"/>
        <v>52.622448979592001</v>
      </c>
      <c r="G92" s="11">
        <f t="shared" si="14"/>
        <v>-60.028599</v>
      </c>
      <c r="H92" s="6">
        <f t="shared" si="11"/>
        <v>-55.028599</v>
      </c>
      <c r="J92">
        <v>51030612244.898003</v>
      </c>
      <c r="K92">
        <v>-9.7020893000000008</v>
      </c>
      <c r="N92" s="6">
        <f t="shared" si="12"/>
        <v>52.622448979592001</v>
      </c>
      <c r="O92" s="11">
        <f t="shared" si="15"/>
        <v>-67.981273999999999</v>
      </c>
      <c r="P92" s="6">
        <f t="shared" si="13"/>
        <v>-62.981273999999999</v>
      </c>
    </row>
    <row r="93" spans="2:16" x14ac:dyDescent="0.25">
      <c r="B93">
        <v>51428571428.570999</v>
      </c>
      <c r="C93">
        <v>-8.1472806999999996</v>
      </c>
      <c r="F93" s="6">
        <f t="shared" si="10"/>
        <v>53.020408163264996</v>
      </c>
      <c r="G93" s="11">
        <f t="shared" si="14"/>
        <v>-59.284934999999997</v>
      </c>
      <c r="H93" s="6">
        <f t="shared" si="11"/>
        <v>-54.284934999999997</v>
      </c>
      <c r="J93">
        <v>51428571428.570999</v>
      </c>
      <c r="K93">
        <v>-9.8128413999999999</v>
      </c>
      <c r="N93" s="6">
        <f t="shared" si="12"/>
        <v>53.020408163264996</v>
      </c>
      <c r="O93" s="11">
        <f t="shared" si="15"/>
        <v>-71.358008999999996</v>
      </c>
      <c r="P93" s="6">
        <f t="shared" si="13"/>
        <v>-66.358008999999996</v>
      </c>
    </row>
    <row r="94" spans="2:16" x14ac:dyDescent="0.25">
      <c r="B94">
        <v>51826530612.245003</v>
      </c>
      <c r="C94">
        <v>-8.1210412999999999</v>
      </c>
      <c r="F94" s="6">
        <f t="shared" si="10"/>
        <v>53.418367346939</v>
      </c>
      <c r="G94" s="11">
        <f t="shared" si="14"/>
        <v>-59.017910000000001</v>
      </c>
      <c r="H94" s="6">
        <f t="shared" si="11"/>
        <v>-54.017910000000001</v>
      </c>
      <c r="J94">
        <v>51826530612.245003</v>
      </c>
      <c r="K94">
        <v>-9.9221830000000004</v>
      </c>
      <c r="N94" s="6">
        <f t="shared" si="12"/>
        <v>53.418367346939</v>
      </c>
      <c r="O94" s="11">
        <f t="shared" si="15"/>
        <v>-73.925094999999999</v>
      </c>
      <c r="P94" s="6">
        <f t="shared" si="13"/>
        <v>-68.925094999999999</v>
      </c>
    </row>
    <row r="95" spans="2:16" x14ac:dyDescent="0.25">
      <c r="B95">
        <v>52224489795.917999</v>
      </c>
      <c r="C95">
        <v>-7.5588788999999998</v>
      </c>
      <c r="F95" s="6">
        <f t="shared" si="10"/>
        <v>53.816326530612002</v>
      </c>
      <c r="G95" s="11">
        <f t="shared" si="14"/>
        <v>-58.726315</v>
      </c>
      <c r="H95" s="6">
        <f t="shared" si="11"/>
        <v>-53.726315</v>
      </c>
      <c r="J95">
        <v>52224489795.917999</v>
      </c>
      <c r="K95">
        <v>-9.6723727999999998</v>
      </c>
      <c r="N95" s="6">
        <f t="shared" si="12"/>
        <v>53.816326530612002</v>
      </c>
      <c r="O95" s="11">
        <f t="shared" si="15"/>
        <v>-72.968413999999996</v>
      </c>
      <c r="P95" s="6">
        <f t="shared" si="13"/>
        <v>-67.968413999999996</v>
      </c>
    </row>
    <row r="96" spans="2:16" x14ac:dyDescent="0.25">
      <c r="B96">
        <v>52622448979.592003</v>
      </c>
      <c r="C96">
        <v>-7.8410735000000003</v>
      </c>
      <c r="F96" s="6">
        <f t="shared" si="10"/>
        <v>54.214285714286007</v>
      </c>
      <c r="G96" s="11">
        <f t="shared" si="14"/>
        <v>-56.602879000000001</v>
      </c>
      <c r="H96" s="6">
        <f t="shared" si="11"/>
        <v>-51.602879000000001</v>
      </c>
      <c r="J96">
        <v>52622448979.592003</v>
      </c>
      <c r="K96">
        <v>-10.230563</v>
      </c>
      <c r="N96" s="6">
        <f t="shared" si="12"/>
        <v>54.214285714286007</v>
      </c>
      <c r="O96" s="11">
        <f t="shared" si="15"/>
        <v>-67.433719999999994</v>
      </c>
      <c r="P96" s="6">
        <f t="shared" si="13"/>
        <v>-62.433720000000001</v>
      </c>
    </row>
    <row r="97" spans="2:16" x14ac:dyDescent="0.25">
      <c r="B97">
        <v>53020408163.264999</v>
      </c>
      <c r="C97">
        <v>-7.9201936999999996</v>
      </c>
      <c r="F97" s="6">
        <f t="shared" si="10"/>
        <v>54.612244897959002</v>
      </c>
      <c r="G97" s="11">
        <f t="shared" si="14"/>
        <v>-58.115054999999998</v>
      </c>
      <c r="H97" s="6">
        <f t="shared" si="11"/>
        <v>-53.115054999999998</v>
      </c>
      <c r="J97">
        <v>53020408163.264999</v>
      </c>
      <c r="K97">
        <v>-10.333646999999999</v>
      </c>
      <c r="N97" s="6">
        <f t="shared" si="12"/>
        <v>54.612244897959002</v>
      </c>
      <c r="O97" s="11">
        <f t="shared" si="15"/>
        <v>-61.308143999999999</v>
      </c>
      <c r="P97" s="6">
        <f t="shared" si="13"/>
        <v>-56.308143999999999</v>
      </c>
    </row>
    <row r="98" spans="2:16" x14ac:dyDescent="0.25">
      <c r="B98">
        <v>53418367346.939003</v>
      </c>
      <c r="C98">
        <v>-8.1533145999999999</v>
      </c>
      <c r="F98" s="6">
        <f t="shared" si="10"/>
        <v>55.010204081633006</v>
      </c>
      <c r="G98" s="11">
        <f t="shared" si="14"/>
        <v>-59.360312999999998</v>
      </c>
      <c r="H98" s="6">
        <f t="shared" si="11"/>
        <v>-54.360312999999998</v>
      </c>
      <c r="J98">
        <v>53418367346.939003</v>
      </c>
      <c r="K98">
        <v>-10.585786000000001</v>
      </c>
      <c r="N98" s="6">
        <f t="shared" si="12"/>
        <v>55.010204081633006</v>
      </c>
      <c r="O98" s="11">
        <f t="shared" si="15"/>
        <v>-58.735957999999997</v>
      </c>
      <c r="P98" s="6">
        <f t="shared" si="13"/>
        <v>-53.735957999999997</v>
      </c>
    </row>
    <row r="99" spans="2:16" x14ac:dyDescent="0.25">
      <c r="B99">
        <v>53816326530.612</v>
      </c>
      <c r="C99">
        <v>-8.3831234000000006</v>
      </c>
      <c r="F99" s="6">
        <f t="shared" si="10"/>
        <v>55.408163265306001</v>
      </c>
      <c r="G99" s="11">
        <f t="shared" si="14"/>
        <v>-61.941727</v>
      </c>
      <c r="H99" s="6">
        <f t="shared" si="11"/>
        <v>-56.941727</v>
      </c>
      <c r="J99">
        <v>53816326530.612</v>
      </c>
      <c r="K99">
        <v>-10.716670000000001</v>
      </c>
      <c r="N99" s="6">
        <f t="shared" si="12"/>
        <v>55.408163265306001</v>
      </c>
      <c r="O99" s="11">
        <f t="shared" si="15"/>
        <v>-57.895718000000002</v>
      </c>
      <c r="P99" s="6">
        <f t="shared" si="13"/>
        <v>-52.895718000000002</v>
      </c>
    </row>
    <row r="100" spans="2:16" x14ac:dyDescent="0.25">
      <c r="B100">
        <v>54214285714.286003</v>
      </c>
      <c r="C100">
        <v>-8.5508175000000008</v>
      </c>
      <c r="F100" s="6">
        <f t="shared" si="10"/>
        <v>55.806122448980005</v>
      </c>
      <c r="G100" s="11">
        <f t="shared" si="14"/>
        <v>-64.443081000000006</v>
      </c>
      <c r="H100" s="6">
        <f t="shared" si="11"/>
        <v>-59.443080999999999</v>
      </c>
      <c r="J100">
        <v>54214285714.286003</v>
      </c>
      <c r="K100">
        <v>-10.849114999999999</v>
      </c>
      <c r="N100" s="6">
        <f t="shared" si="12"/>
        <v>55.806122448980005</v>
      </c>
      <c r="O100" s="11">
        <f t="shared" si="15"/>
        <v>-58.094397999999998</v>
      </c>
      <c r="P100" s="6">
        <f t="shared" si="13"/>
        <v>-53.094397999999998</v>
      </c>
    </row>
    <row r="101" spans="2:16" x14ac:dyDescent="0.25">
      <c r="B101">
        <v>54612244897.959</v>
      </c>
      <c r="C101">
        <v>-8.9720773999999999</v>
      </c>
      <c r="F101" s="6">
        <f t="shared" ref="F101:F103" si="16">B209/1000000000</f>
        <v>56.204081632653001</v>
      </c>
      <c r="G101" s="11">
        <f t="shared" si="14"/>
        <v>-61.428489999999996</v>
      </c>
      <c r="H101" s="6">
        <f t="shared" ref="H101:H103" si="17">D209</f>
        <v>-56.428489999999996</v>
      </c>
      <c r="J101">
        <v>54612244897.959</v>
      </c>
      <c r="K101">
        <v>-11.045370999999999</v>
      </c>
      <c r="N101" s="6">
        <f t="shared" ref="N101:N103" si="18">J209/1000000000</f>
        <v>56.204081632653001</v>
      </c>
      <c r="O101" s="11">
        <f t="shared" si="15"/>
        <v>-57.981032999999996</v>
      </c>
      <c r="P101" s="6">
        <f t="shared" ref="P101:P103" si="19">L209</f>
        <v>-52.981032999999996</v>
      </c>
    </row>
    <row r="102" spans="2:16" x14ac:dyDescent="0.25">
      <c r="B102">
        <v>55010204081.633003</v>
      </c>
      <c r="C102">
        <v>-9.0649519000000005</v>
      </c>
      <c r="F102" s="6">
        <f t="shared" si="16"/>
        <v>56.602040816327005</v>
      </c>
      <c r="G102" s="11">
        <f t="shared" si="14"/>
        <v>-61.435561999999997</v>
      </c>
      <c r="H102" s="6">
        <f t="shared" si="17"/>
        <v>-56.435561999999997</v>
      </c>
      <c r="J102">
        <v>55010204081.633003</v>
      </c>
      <c r="K102">
        <v>-11.160458999999999</v>
      </c>
      <c r="N102" s="6">
        <f t="shared" si="18"/>
        <v>56.602040816327005</v>
      </c>
      <c r="O102" s="11">
        <f t="shared" si="15"/>
        <v>-57.846209999999999</v>
      </c>
      <c r="P102" s="6">
        <f t="shared" si="19"/>
        <v>-52.846209999999999</v>
      </c>
    </row>
    <row r="103" spans="2:16" x14ac:dyDescent="0.25">
      <c r="B103">
        <v>55408163265.306</v>
      </c>
      <c r="C103">
        <v>-9.3499908000000005</v>
      </c>
      <c r="F103" s="6">
        <f t="shared" si="16"/>
        <v>57</v>
      </c>
      <c r="G103" s="11">
        <f t="shared" si="14"/>
        <v>-58.179054000000001</v>
      </c>
      <c r="H103" s="6">
        <f t="shared" si="17"/>
        <v>-53.179054000000001</v>
      </c>
      <c r="J103">
        <v>55408163265.306</v>
      </c>
      <c r="K103">
        <v>-11.281461999999999</v>
      </c>
      <c r="N103" s="6">
        <f t="shared" si="18"/>
        <v>57</v>
      </c>
      <c r="O103" s="11">
        <f t="shared" si="15"/>
        <v>-57.589362999999999</v>
      </c>
      <c r="P103" s="6">
        <f t="shared" si="19"/>
        <v>-52.589362999999999</v>
      </c>
    </row>
    <row r="104" spans="2:16" x14ac:dyDescent="0.25">
      <c r="B104">
        <v>55806122448.980003</v>
      </c>
      <c r="C104">
        <v>-9.9804411000000002</v>
      </c>
      <c r="J104">
        <v>55806122448.980003</v>
      </c>
      <c r="K104">
        <v>-11.385275999999999</v>
      </c>
      <c r="O104" s="11"/>
    </row>
    <row r="105" spans="2:16" x14ac:dyDescent="0.25">
      <c r="B105">
        <v>56204081632.653</v>
      </c>
      <c r="C105">
        <v>-9.9605540999999995</v>
      </c>
      <c r="J105">
        <v>56204081632.653</v>
      </c>
      <c r="K105">
        <v>-11.381036999999999</v>
      </c>
    </row>
    <row r="106" spans="2:16" x14ac:dyDescent="0.25">
      <c r="B106">
        <v>56602040816.327003</v>
      </c>
      <c r="C106">
        <v>-11.032821</v>
      </c>
      <c r="J106">
        <v>56602040816.327003</v>
      </c>
      <c r="K106">
        <v>-11.405749999999999</v>
      </c>
    </row>
    <row r="107" spans="2:16" x14ac:dyDescent="0.25">
      <c r="B107">
        <v>57000000000</v>
      </c>
      <c r="C107">
        <v>-10.56</v>
      </c>
      <c r="J107">
        <v>57000000000</v>
      </c>
      <c r="K107">
        <v>-11.309193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39</v>
      </c>
      <c r="J111" t="s">
        <v>39</v>
      </c>
    </row>
    <row r="112" spans="2:16" x14ac:dyDescent="0.25">
      <c r="B112" t="s">
        <v>23</v>
      </c>
      <c r="C112" t="s">
        <v>120</v>
      </c>
      <c r="D112" t="s">
        <v>40</v>
      </c>
      <c r="J112" t="s">
        <v>23</v>
      </c>
      <c r="K112" t="s">
        <v>120</v>
      </c>
      <c r="L112" t="s">
        <v>40</v>
      </c>
    </row>
    <row r="113" spans="2:12" x14ac:dyDescent="0.25">
      <c r="B113">
        <v>18000000000</v>
      </c>
      <c r="C113">
        <v>-64.502502000000007</v>
      </c>
      <c r="D113">
        <v>-59.113106000000002</v>
      </c>
      <c r="J113">
        <v>18000000000</v>
      </c>
      <c r="K113">
        <v>-78.493155999999999</v>
      </c>
      <c r="L113">
        <v>-67.678436000000005</v>
      </c>
    </row>
    <row r="114" spans="2:12" x14ac:dyDescent="0.25">
      <c r="B114">
        <v>18397959183.673</v>
      </c>
      <c r="C114">
        <v>-67.541297999999998</v>
      </c>
      <c r="D114">
        <v>-61.982388</v>
      </c>
      <c r="J114">
        <v>18397959183.673</v>
      </c>
      <c r="K114">
        <v>-72.233597000000003</v>
      </c>
      <c r="L114">
        <v>-66.026641999999995</v>
      </c>
    </row>
    <row r="115" spans="2:12" x14ac:dyDescent="0.25">
      <c r="B115">
        <v>18795918367.347</v>
      </c>
      <c r="C115">
        <v>-72.909676000000005</v>
      </c>
      <c r="D115">
        <v>-64.9786</v>
      </c>
      <c r="J115">
        <v>18795918367.347</v>
      </c>
      <c r="K115">
        <v>-72.065406999999993</v>
      </c>
      <c r="L115">
        <v>-65.280945000000003</v>
      </c>
    </row>
    <row r="116" spans="2:12" x14ac:dyDescent="0.25">
      <c r="B116">
        <v>19193877551.02</v>
      </c>
      <c r="C116">
        <v>-73.131576999999993</v>
      </c>
      <c r="D116">
        <v>-66.007758999999993</v>
      </c>
      <c r="J116">
        <v>19193877551.02</v>
      </c>
      <c r="K116">
        <v>-74.155440999999996</v>
      </c>
      <c r="L116">
        <v>-65.779037000000002</v>
      </c>
    </row>
    <row r="117" spans="2:12" x14ac:dyDescent="0.25">
      <c r="B117">
        <v>19591836734.694</v>
      </c>
      <c r="C117">
        <v>-70.226439999999997</v>
      </c>
      <c r="D117">
        <v>-65.022598000000002</v>
      </c>
      <c r="J117">
        <v>19591836734.694</v>
      </c>
      <c r="K117">
        <v>-71.982535999999996</v>
      </c>
      <c r="L117">
        <v>-64.119575999999995</v>
      </c>
    </row>
    <row r="118" spans="2:12" x14ac:dyDescent="0.25">
      <c r="B118">
        <v>19989795918.367001</v>
      </c>
      <c r="C118">
        <v>-69.654990999999995</v>
      </c>
      <c r="D118">
        <v>-62.348488000000003</v>
      </c>
      <c r="J118">
        <v>19989795918.367001</v>
      </c>
      <c r="K118">
        <v>-65.777503999999993</v>
      </c>
      <c r="L118">
        <v>-62.330008999999997</v>
      </c>
    </row>
    <row r="119" spans="2:12" x14ac:dyDescent="0.25">
      <c r="B119">
        <v>20387755102.041</v>
      </c>
      <c r="C119">
        <v>-65.032173</v>
      </c>
      <c r="D119">
        <v>-61.385581999999999</v>
      </c>
      <c r="J119">
        <v>20387755102.041</v>
      </c>
      <c r="K119">
        <v>-67.926368999999994</v>
      </c>
      <c r="L119">
        <v>-61.144401999999999</v>
      </c>
    </row>
    <row r="120" spans="2:12" x14ac:dyDescent="0.25">
      <c r="B120">
        <v>20785714285.714001</v>
      </c>
      <c r="C120">
        <v>-67.556922999999998</v>
      </c>
      <c r="D120">
        <v>-60.112811999999998</v>
      </c>
      <c r="J120">
        <v>20785714285.714001</v>
      </c>
      <c r="K120">
        <v>-67.953377000000003</v>
      </c>
      <c r="L120">
        <v>-63.009472000000002</v>
      </c>
    </row>
    <row r="121" spans="2:12" x14ac:dyDescent="0.25">
      <c r="B121">
        <v>21183673469.388</v>
      </c>
      <c r="C121">
        <v>-65.794289000000006</v>
      </c>
      <c r="D121">
        <v>-58.936272000000002</v>
      </c>
      <c r="J121">
        <v>21183673469.388</v>
      </c>
      <c r="K121">
        <v>-70.995827000000006</v>
      </c>
      <c r="L121">
        <v>-63.930121999999997</v>
      </c>
    </row>
    <row r="122" spans="2:12" x14ac:dyDescent="0.25">
      <c r="B122">
        <v>21581632653.061001</v>
      </c>
      <c r="C122">
        <v>-61.416874</v>
      </c>
      <c r="D122">
        <v>-59.064239999999998</v>
      </c>
      <c r="J122">
        <v>21581632653.061001</v>
      </c>
      <c r="K122">
        <v>-70.550301000000005</v>
      </c>
      <c r="L122">
        <v>-64.752196999999995</v>
      </c>
    </row>
    <row r="123" spans="2:12" x14ac:dyDescent="0.25">
      <c r="B123">
        <v>21979591836.735001</v>
      </c>
      <c r="C123">
        <v>-67.936126999999999</v>
      </c>
      <c r="D123">
        <v>-62.183993999999998</v>
      </c>
      <c r="J123">
        <v>21979591836.735001</v>
      </c>
      <c r="K123">
        <v>-70.400772000000003</v>
      </c>
      <c r="L123">
        <v>-62.428950999999998</v>
      </c>
    </row>
    <row r="124" spans="2:12" x14ac:dyDescent="0.25">
      <c r="B124">
        <v>22377551020.408001</v>
      </c>
      <c r="C124">
        <v>-75.254081999999997</v>
      </c>
      <c r="D124">
        <v>-62.851695999999997</v>
      </c>
      <c r="J124">
        <v>22377551020.408001</v>
      </c>
      <c r="K124">
        <v>-64.098579000000001</v>
      </c>
      <c r="L124">
        <v>-60.481110000000001</v>
      </c>
    </row>
    <row r="125" spans="2:12" x14ac:dyDescent="0.25">
      <c r="B125">
        <v>22775510204.082001</v>
      </c>
      <c r="C125">
        <v>-63.612743000000002</v>
      </c>
      <c r="D125">
        <v>-60.202950000000001</v>
      </c>
      <c r="J125">
        <v>22775510204.082001</v>
      </c>
      <c r="K125">
        <v>-64.824592999999993</v>
      </c>
      <c r="L125">
        <v>-58.431083999999998</v>
      </c>
    </row>
    <row r="126" spans="2:12" x14ac:dyDescent="0.25">
      <c r="B126">
        <v>23173469387.755001</v>
      </c>
      <c r="C126">
        <v>-60.165218000000003</v>
      </c>
      <c r="D126">
        <v>-53.076861999999998</v>
      </c>
      <c r="J126">
        <v>23173469387.755001</v>
      </c>
      <c r="K126">
        <v>-64.286499000000006</v>
      </c>
      <c r="L126">
        <v>-56.598522000000003</v>
      </c>
    </row>
    <row r="127" spans="2:12" x14ac:dyDescent="0.25">
      <c r="B127">
        <v>23571428571.429001</v>
      </c>
      <c r="C127">
        <v>-54.141418000000002</v>
      </c>
      <c r="D127">
        <v>-57.48048</v>
      </c>
      <c r="J127">
        <v>23571428571.429001</v>
      </c>
      <c r="K127">
        <v>-58.866627000000001</v>
      </c>
      <c r="L127">
        <v>-55.531742000000001</v>
      </c>
    </row>
    <row r="128" spans="2:12" x14ac:dyDescent="0.25">
      <c r="B128">
        <v>23969387755.102001</v>
      </c>
      <c r="C128">
        <v>-76.861701999999994</v>
      </c>
      <c r="D128">
        <v>-58.629779999999997</v>
      </c>
      <c r="J128">
        <v>23969387755.102001</v>
      </c>
      <c r="K128">
        <v>-61.746837999999997</v>
      </c>
      <c r="L128">
        <v>-56.372692000000001</v>
      </c>
    </row>
    <row r="129" spans="2:12" x14ac:dyDescent="0.25">
      <c r="B129">
        <v>24367346938.776001</v>
      </c>
      <c r="C129">
        <v>-63.497695999999998</v>
      </c>
      <c r="D129">
        <v>-60.496040000000001</v>
      </c>
      <c r="J129">
        <v>24367346938.776001</v>
      </c>
      <c r="K129">
        <v>-66.919189000000003</v>
      </c>
      <c r="L129">
        <v>-60.422054000000003</v>
      </c>
    </row>
    <row r="130" spans="2:12" x14ac:dyDescent="0.25">
      <c r="B130">
        <v>24765306122.449001</v>
      </c>
      <c r="C130">
        <v>-59.546494000000003</v>
      </c>
      <c r="D130">
        <v>-54.520195000000001</v>
      </c>
      <c r="J130">
        <v>24765306122.449001</v>
      </c>
      <c r="K130">
        <v>-70.960166999999998</v>
      </c>
      <c r="L130">
        <v>-64.757446000000002</v>
      </c>
    </row>
    <row r="131" spans="2:12" x14ac:dyDescent="0.25">
      <c r="B131">
        <v>25163265306.122002</v>
      </c>
      <c r="C131">
        <v>-59.014052999999997</v>
      </c>
      <c r="D131">
        <v>-53.273045000000003</v>
      </c>
      <c r="J131">
        <v>25163265306.122002</v>
      </c>
      <c r="K131">
        <v>-74.833770999999999</v>
      </c>
      <c r="L131">
        <v>-61.780731000000003</v>
      </c>
    </row>
    <row r="132" spans="2:12" x14ac:dyDescent="0.25">
      <c r="B132">
        <v>25561224489.796001</v>
      </c>
      <c r="C132">
        <v>-60.047263999999998</v>
      </c>
      <c r="D132">
        <v>-53.643360000000001</v>
      </c>
      <c r="J132">
        <v>25561224489.796001</v>
      </c>
      <c r="K132">
        <v>-58.265610000000002</v>
      </c>
      <c r="L132">
        <v>-56.951529999999998</v>
      </c>
    </row>
    <row r="133" spans="2:12" x14ac:dyDescent="0.25">
      <c r="B133">
        <v>25959183673.469002</v>
      </c>
      <c r="C133">
        <v>-61.035465000000002</v>
      </c>
      <c r="D133">
        <v>-54.608257000000002</v>
      </c>
      <c r="J133">
        <v>25959183673.469002</v>
      </c>
      <c r="K133">
        <v>-56.806914999999996</v>
      </c>
      <c r="L133">
        <v>-51.367119000000002</v>
      </c>
    </row>
    <row r="134" spans="2:12" x14ac:dyDescent="0.25">
      <c r="B134">
        <v>26357142857.143002</v>
      </c>
      <c r="C134">
        <v>-62.261493999999999</v>
      </c>
      <c r="D134">
        <v>-56.492896999999999</v>
      </c>
      <c r="J134">
        <v>26357142857.143002</v>
      </c>
      <c r="K134">
        <v>-58.448563</v>
      </c>
      <c r="L134">
        <v>-50.518230000000003</v>
      </c>
    </row>
    <row r="135" spans="2:12" x14ac:dyDescent="0.25">
      <c r="B135">
        <v>26755102040.816002</v>
      </c>
      <c r="C135">
        <v>-66.022544999999994</v>
      </c>
      <c r="D135">
        <v>-58.209845999999999</v>
      </c>
      <c r="J135">
        <v>26755102040.816002</v>
      </c>
      <c r="K135">
        <v>-56.073371999999999</v>
      </c>
      <c r="L135">
        <v>-50.287478999999998</v>
      </c>
    </row>
    <row r="136" spans="2:12" x14ac:dyDescent="0.25">
      <c r="B136">
        <v>27153061224.490002</v>
      </c>
      <c r="C136">
        <v>-66.471457999999998</v>
      </c>
      <c r="D136">
        <v>-59.909923999999997</v>
      </c>
      <c r="J136">
        <v>27153061224.490002</v>
      </c>
      <c r="K136">
        <v>-56.415374999999997</v>
      </c>
      <c r="L136">
        <v>-52.081310000000002</v>
      </c>
    </row>
    <row r="137" spans="2:12" x14ac:dyDescent="0.25">
      <c r="B137">
        <v>27551020408.162998</v>
      </c>
      <c r="C137">
        <v>-67.727492999999996</v>
      </c>
      <c r="D137">
        <v>-62.396999000000001</v>
      </c>
      <c r="J137">
        <v>27551020408.162998</v>
      </c>
      <c r="K137">
        <v>-64.238631999999996</v>
      </c>
      <c r="L137">
        <v>-55.360039</v>
      </c>
    </row>
    <row r="138" spans="2:12" x14ac:dyDescent="0.25">
      <c r="B138">
        <v>27948979591.837002</v>
      </c>
      <c r="C138">
        <v>-73.91301</v>
      </c>
      <c r="D138">
        <v>-63.747776000000002</v>
      </c>
      <c r="J138">
        <v>27948979591.837002</v>
      </c>
      <c r="K138">
        <v>-66.105300999999997</v>
      </c>
      <c r="L138">
        <v>-63.749504000000002</v>
      </c>
    </row>
    <row r="139" spans="2:12" x14ac:dyDescent="0.25">
      <c r="B139">
        <v>28346938775.509998</v>
      </c>
      <c r="C139">
        <v>-70.983840999999998</v>
      </c>
      <c r="D139">
        <v>-61.750011000000001</v>
      </c>
      <c r="J139">
        <v>28346938775.509998</v>
      </c>
      <c r="K139">
        <v>-81.652778999999995</v>
      </c>
      <c r="L139">
        <v>-65.815055999999998</v>
      </c>
    </row>
    <row r="140" spans="2:12" x14ac:dyDescent="0.25">
      <c r="B140">
        <v>28744897959.183998</v>
      </c>
      <c r="C140">
        <v>-62.034377999999997</v>
      </c>
      <c r="D140">
        <v>-58.565517</v>
      </c>
      <c r="J140">
        <v>28744897959.183998</v>
      </c>
      <c r="K140">
        <v>-70.330710999999994</v>
      </c>
      <c r="L140">
        <v>-66.193939</v>
      </c>
    </row>
    <row r="141" spans="2:12" x14ac:dyDescent="0.25">
      <c r="B141">
        <v>29142857142.856998</v>
      </c>
      <c r="C141">
        <v>-64.457710000000006</v>
      </c>
      <c r="D141">
        <v>-54.004890000000003</v>
      </c>
      <c r="J141">
        <v>29142857142.856998</v>
      </c>
      <c r="K141">
        <v>-67.057723999999993</v>
      </c>
      <c r="L141">
        <v>-60.257514999999998</v>
      </c>
    </row>
    <row r="142" spans="2:12" x14ac:dyDescent="0.25">
      <c r="B142">
        <v>29540816326.530998</v>
      </c>
      <c r="C142">
        <v>-57.280082999999998</v>
      </c>
      <c r="D142">
        <v>-53.016646999999999</v>
      </c>
      <c r="J142">
        <v>29540816326.530998</v>
      </c>
      <c r="K142">
        <v>-63.708083999999999</v>
      </c>
      <c r="L142">
        <v>-58.057549000000002</v>
      </c>
    </row>
    <row r="143" spans="2:12" x14ac:dyDescent="0.25">
      <c r="B143">
        <v>29938775510.203999</v>
      </c>
      <c r="C143">
        <v>-58.946773999999998</v>
      </c>
      <c r="D143">
        <v>-53.729393000000002</v>
      </c>
      <c r="J143">
        <v>29938775510.203999</v>
      </c>
      <c r="K143">
        <v>-63.453648000000001</v>
      </c>
      <c r="L143">
        <v>-59.040748999999998</v>
      </c>
    </row>
    <row r="144" spans="2:12" x14ac:dyDescent="0.25">
      <c r="B144">
        <v>30336734693.877998</v>
      </c>
      <c r="C144">
        <v>-66.544739000000007</v>
      </c>
      <c r="D144">
        <v>-58.460659</v>
      </c>
      <c r="J144">
        <v>30336734693.877998</v>
      </c>
      <c r="K144">
        <v>-70.073668999999995</v>
      </c>
      <c r="L144">
        <v>-60.240192</v>
      </c>
    </row>
    <row r="145" spans="2:12" x14ac:dyDescent="0.25">
      <c r="B145">
        <v>30734693877.550999</v>
      </c>
      <c r="C145">
        <v>-71.436301999999998</v>
      </c>
      <c r="D145">
        <v>-59.794818999999997</v>
      </c>
      <c r="J145">
        <v>30734693877.550999</v>
      </c>
      <c r="K145">
        <v>-67.343924999999999</v>
      </c>
      <c r="L145">
        <v>-61.403621999999999</v>
      </c>
    </row>
    <row r="146" spans="2:12" x14ac:dyDescent="0.25">
      <c r="B146">
        <v>31132653061.223999</v>
      </c>
      <c r="C146">
        <v>-62.939888000000003</v>
      </c>
      <c r="D146">
        <v>-57.747253000000001</v>
      </c>
      <c r="J146">
        <v>31132653061.223999</v>
      </c>
      <c r="K146">
        <v>-67.068832</v>
      </c>
      <c r="L146">
        <v>-60.491543</v>
      </c>
    </row>
    <row r="147" spans="2:12" x14ac:dyDescent="0.25">
      <c r="B147">
        <v>31530612244.897999</v>
      </c>
      <c r="C147">
        <v>-60.370331</v>
      </c>
      <c r="D147">
        <v>-53.012839999999997</v>
      </c>
      <c r="J147">
        <v>31530612244.897999</v>
      </c>
      <c r="K147">
        <v>-67.359238000000005</v>
      </c>
      <c r="L147">
        <v>-61.404907000000001</v>
      </c>
    </row>
    <row r="148" spans="2:12" x14ac:dyDescent="0.25">
      <c r="B148">
        <v>31928571428.570999</v>
      </c>
      <c r="C148">
        <v>-57.246268999999998</v>
      </c>
      <c r="D148">
        <v>-52.514735999999999</v>
      </c>
      <c r="J148">
        <v>31928571428.570999</v>
      </c>
      <c r="K148">
        <v>-70.186072999999993</v>
      </c>
      <c r="L148">
        <v>-60.917191000000003</v>
      </c>
    </row>
    <row r="149" spans="2:12" x14ac:dyDescent="0.25">
      <c r="B149">
        <v>32326530612.244999</v>
      </c>
      <c r="C149">
        <v>-61.718060000000001</v>
      </c>
      <c r="D149">
        <v>-51.779881000000003</v>
      </c>
      <c r="J149">
        <v>32326530612.244999</v>
      </c>
      <c r="K149">
        <v>-65.983436999999995</v>
      </c>
      <c r="L149">
        <v>-60.196888000000001</v>
      </c>
    </row>
    <row r="150" spans="2:12" x14ac:dyDescent="0.25">
      <c r="B150">
        <v>32724489795.917999</v>
      </c>
      <c r="C150">
        <v>-58.94614</v>
      </c>
      <c r="D150">
        <v>-50.773772999999998</v>
      </c>
      <c r="J150">
        <v>32724489795.917999</v>
      </c>
      <c r="K150">
        <v>-66.083702000000002</v>
      </c>
      <c r="L150">
        <v>-60.131625999999997</v>
      </c>
    </row>
    <row r="151" spans="2:12" x14ac:dyDescent="0.25">
      <c r="B151">
        <v>33122448979.591999</v>
      </c>
      <c r="C151">
        <v>-55.688617999999998</v>
      </c>
      <c r="D151">
        <v>-49.772323999999998</v>
      </c>
      <c r="J151">
        <v>33122448979.591999</v>
      </c>
      <c r="K151">
        <v>-71.423569000000001</v>
      </c>
      <c r="L151">
        <v>-62.251797000000003</v>
      </c>
    </row>
    <row r="152" spans="2:12" x14ac:dyDescent="0.25">
      <c r="B152">
        <v>33520408163.264999</v>
      </c>
      <c r="C152">
        <v>-60.230041999999997</v>
      </c>
      <c r="D152">
        <v>-52.252181999999998</v>
      </c>
      <c r="J152">
        <v>33520408163.264999</v>
      </c>
      <c r="K152">
        <v>-73.544730999999999</v>
      </c>
      <c r="L152">
        <v>-62.223849999999999</v>
      </c>
    </row>
    <row r="153" spans="2:12" x14ac:dyDescent="0.25">
      <c r="B153">
        <v>33918367346.938999</v>
      </c>
      <c r="C153">
        <v>-67.396973000000003</v>
      </c>
      <c r="D153">
        <v>-55.459499000000001</v>
      </c>
      <c r="J153">
        <v>33918367346.938999</v>
      </c>
      <c r="K153">
        <v>-66.521347000000006</v>
      </c>
      <c r="L153">
        <v>-60.252307999999999</v>
      </c>
    </row>
    <row r="154" spans="2:12" x14ac:dyDescent="0.25">
      <c r="B154">
        <v>34316326530.612</v>
      </c>
      <c r="C154">
        <v>-65.359725999999995</v>
      </c>
      <c r="D154">
        <v>-56.315097999999999</v>
      </c>
      <c r="J154">
        <v>34316326530.612</v>
      </c>
      <c r="K154">
        <v>-65.254836999999995</v>
      </c>
      <c r="L154">
        <v>-58.163933</v>
      </c>
    </row>
    <row r="155" spans="2:12" x14ac:dyDescent="0.25">
      <c r="B155">
        <v>34714285714.286003</v>
      </c>
      <c r="C155">
        <v>-62.351379000000001</v>
      </c>
      <c r="D155">
        <v>-53.938828000000001</v>
      </c>
      <c r="J155">
        <v>34714285714.286003</v>
      </c>
      <c r="K155">
        <v>-66.850005999999993</v>
      </c>
      <c r="L155">
        <v>-58.538525</v>
      </c>
    </row>
    <row r="156" spans="2:12" x14ac:dyDescent="0.25">
      <c r="B156">
        <v>35112244897.959</v>
      </c>
      <c r="C156">
        <v>-59.684497999999998</v>
      </c>
      <c r="D156">
        <v>-52.660797000000002</v>
      </c>
      <c r="J156">
        <v>35112244897.959</v>
      </c>
      <c r="K156">
        <v>-66.965935000000002</v>
      </c>
      <c r="L156">
        <v>-57.711146999999997</v>
      </c>
    </row>
    <row r="157" spans="2:12" x14ac:dyDescent="0.25">
      <c r="B157">
        <v>35510204081.633003</v>
      </c>
      <c r="C157">
        <v>-61.100093999999999</v>
      </c>
      <c r="D157">
        <v>-53.075713999999998</v>
      </c>
      <c r="J157">
        <v>35510204081.633003</v>
      </c>
      <c r="K157">
        <v>-62.342368999999998</v>
      </c>
      <c r="L157">
        <v>-55.767646999999997</v>
      </c>
    </row>
    <row r="158" spans="2:12" x14ac:dyDescent="0.25">
      <c r="B158">
        <v>35908163265.306</v>
      </c>
      <c r="C158">
        <v>-63.170971000000002</v>
      </c>
      <c r="D158">
        <v>-54.100749999999998</v>
      </c>
      <c r="J158">
        <v>35908163265.306</v>
      </c>
      <c r="K158">
        <v>-60.850273000000001</v>
      </c>
      <c r="L158">
        <v>-53.156311000000002</v>
      </c>
    </row>
    <row r="159" spans="2:12" x14ac:dyDescent="0.25">
      <c r="B159">
        <v>36306122448.980003</v>
      </c>
      <c r="C159">
        <v>-62.24147</v>
      </c>
      <c r="D159">
        <v>-53.88073</v>
      </c>
      <c r="J159">
        <v>36306122448.980003</v>
      </c>
      <c r="K159">
        <v>-59.275737999999997</v>
      </c>
      <c r="L159">
        <v>-52.301659000000001</v>
      </c>
    </row>
    <row r="160" spans="2:12" x14ac:dyDescent="0.25">
      <c r="B160">
        <v>36704081632.653</v>
      </c>
      <c r="C160">
        <v>-59.842635999999999</v>
      </c>
      <c r="D160">
        <v>-52.510303</v>
      </c>
      <c r="J160">
        <v>36704081632.653</v>
      </c>
      <c r="K160">
        <v>-60.069561</v>
      </c>
      <c r="L160">
        <v>-51.833323999999998</v>
      </c>
    </row>
    <row r="161" spans="2:12" x14ac:dyDescent="0.25">
      <c r="B161">
        <v>37102040816.327003</v>
      </c>
      <c r="C161">
        <v>-58.536330999999997</v>
      </c>
      <c r="D161">
        <v>-51.134624000000002</v>
      </c>
      <c r="J161">
        <v>37102040816.327003</v>
      </c>
      <c r="K161">
        <v>-59.841068</v>
      </c>
      <c r="L161">
        <v>-51.949776</v>
      </c>
    </row>
    <row r="162" spans="2:12" x14ac:dyDescent="0.25">
      <c r="B162">
        <v>37500000000</v>
      </c>
      <c r="C162">
        <v>-57.551749999999998</v>
      </c>
      <c r="D162">
        <v>-50.728107000000001</v>
      </c>
      <c r="J162">
        <v>37500000000</v>
      </c>
      <c r="K162">
        <v>-60.328743000000003</v>
      </c>
      <c r="L162">
        <v>-51.956904999999999</v>
      </c>
    </row>
    <row r="163" spans="2:12" x14ac:dyDescent="0.25">
      <c r="B163">
        <v>37897959183.672997</v>
      </c>
      <c r="C163">
        <v>-58.255146000000003</v>
      </c>
      <c r="D163">
        <v>-51.121208000000003</v>
      </c>
      <c r="J163">
        <v>37897959183.672997</v>
      </c>
      <c r="K163">
        <v>-60.723281999999998</v>
      </c>
      <c r="L163">
        <v>-52.605389000000002</v>
      </c>
    </row>
    <row r="164" spans="2:12" x14ac:dyDescent="0.25">
      <c r="B164">
        <v>38295918367.347</v>
      </c>
      <c r="C164">
        <v>-59.580975000000002</v>
      </c>
      <c r="D164">
        <v>-51.838012999999997</v>
      </c>
      <c r="J164">
        <v>38295918367.347</v>
      </c>
      <c r="K164">
        <v>-62.199337</v>
      </c>
      <c r="L164">
        <v>-54.019131000000002</v>
      </c>
    </row>
    <row r="165" spans="2:12" x14ac:dyDescent="0.25">
      <c r="B165">
        <v>38693877551.019997</v>
      </c>
      <c r="C165">
        <v>-59.862476000000001</v>
      </c>
      <c r="D165">
        <v>-53.177844999999998</v>
      </c>
      <c r="J165">
        <v>38693877551.019997</v>
      </c>
      <c r="K165">
        <v>-64.718131999999997</v>
      </c>
      <c r="L165">
        <v>-56.350746000000001</v>
      </c>
    </row>
    <row r="166" spans="2:12" x14ac:dyDescent="0.25">
      <c r="B166">
        <v>39091836734.694</v>
      </c>
      <c r="C166">
        <v>-62.415176000000002</v>
      </c>
      <c r="D166">
        <v>-56.678607999999997</v>
      </c>
      <c r="J166">
        <v>39091836734.694</v>
      </c>
      <c r="K166">
        <v>-67.817809999999994</v>
      </c>
      <c r="L166">
        <v>-58.130482000000001</v>
      </c>
    </row>
    <row r="167" spans="2:12" x14ac:dyDescent="0.25">
      <c r="B167">
        <v>39489795918.366997</v>
      </c>
      <c r="C167">
        <v>-70.120200999999994</v>
      </c>
      <c r="D167">
        <v>-61.629910000000002</v>
      </c>
      <c r="J167">
        <v>39489795918.366997</v>
      </c>
      <c r="K167">
        <v>-67.675301000000005</v>
      </c>
      <c r="L167">
        <v>-59.828299999999999</v>
      </c>
    </row>
    <row r="168" spans="2:12" x14ac:dyDescent="0.25">
      <c r="B168">
        <v>39887755102.041</v>
      </c>
      <c r="C168">
        <v>-74.790588</v>
      </c>
      <c r="D168">
        <v>-65.724204999999998</v>
      </c>
      <c r="J168">
        <v>39887755102.041</v>
      </c>
      <c r="K168">
        <v>-69.877319</v>
      </c>
      <c r="L168">
        <v>-60.340881000000003</v>
      </c>
    </row>
    <row r="169" spans="2:12" x14ac:dyDescent="0.25">
      <c r="B169">
        <v>40285714285.713997</v>
      </c>
      <c r="C169">
        <v>-74.906775999999994</v>
      </c>
      <c r="D169">
        <v>-66.627480000000006</v>
      </c>
      <c r="J169">
        <v>40285714285.713997</v>
      </c>
      <c r="K169">
        <v>-69.411224000000004</v>
      </c>
      <c r="L169">
        <v>-60.252952999999998</v>
      </c>
    </row>
    <row r="170" spans="2:12" x14ac:dyDescent="0.25">
      <c r="B170">
        <v>40683673469.388</v>
      </c>
      <c r="C170">
        <v>-72.995613000000006</v>
      </c>
      <c r="D170">
        <v>-66.440978999999999</v>
      </c>
      <c r="J170">
        <v>40683673469.388</v>
      </c>
      <c r="K170">
        <v>-67.387054000000006</v>
      </c>
      <c r="L170">
        <v>-60.053600000000003</v>
      </c>
    </row>
    <row r="171" spans="2:12" x14ac:dyDescent="0.25">
      <c r="B171">
        <v>41081632653.060997</v>
      </c>
      <c r="C171">
        <v>-74.512611000000007</v>
      </c>
      <c r="D171">
        <v>-65.357444999999998</v>
      </c>
      <c r="J171">
        <v>41081632653.060997</v>
      </c>
      <c r="K171">
        <v>-69.356032999999996</v>
      </c>
      <c r="L171">
        <v>-62.290748999999998</v>
      </c>
    </row>
    <row r="172" spans="2:12" x14ac:dyDescent="0.25">
      <c r="B172">
        <v>41479591836.735001</v>
      </c>
      <c r="C172">
        <v>-71.917266999999995</v>
      </c>
      <c r="D172">
        <v>-64.545035999999996</v>
      </c>
      <c r="J172">
        <v>41479591836.735001</v>
      </c>
      <c r="K172">
        <v>-76.239531999999997</v>
      </c>
      <c r="L172">
        <v>-64.346191000000005</v>
      </c>
    </row>
    <row r="173" spans="2:12" x14ac:dyDescent="0.25">
      <c r="B173">
        <v>41877551020.407997</v>
      </c>
      <c r="C173">
        <v>-70.904655000000005</v>
      </c>
      <c r="D173">
        <v>-62.938693999999998</v>
      </c>
      <c r="J173">
        <v>41877551020.407997</v>
      </c>
      <c r="K173">
        <v>-73.652923999999999</v>
      </c>
      <c r="L173">
        <v>-64.623763999999994</v>
      </c>
    </row>
    <row r="174" spans="2:12" x14ac:dyDescent="0.25">
      <c r="B174">
        <v>42275510204.082001</v>
      </c>
      <c r="C174">
        <v>-69.871703999999994</v>
      </c>
      <c r="D174">
        <v>-62.325088999999998</v>
      </c>
      <c r="J174">
        <v>42275510204.082001</v>
      </c>
      <c r="K174">
        <v>-70.011452000000006</v>
      </c>
      <c r="L174">
        <v>-61.653427000000001</v>
      </c>
    </row>
    <row r="175" spans="2:12" x14ac:dyDescent="0.25">
      <c r="B175">
        <v>42673469387.754997</v>
      </c>
      <c r="C175">
        <v>-70.194785999999993</v>
      </c>
      <c r="D175">
        <v>-63.667254999999997</v>
      </c>
      <c r="J175">
        <v>42673469387.754997</v>
      </c>
      <c r="K175">
        <v>-67.044715999999994</v>
      </c>
      <c r="L175">
        <v>-58.973511000000002</v>
      </c>
    </row>
    <row r="176" spans="2:12" x14ac:dyDescent="0.25">
      <c r="B176">
        <v>43071428571.429001</v>
      </c>
      <c r="C176">
        <v>-75.192352</v>
      </c>
      <c r="D176">
        <v>-65.416550000000001</v>
      </c>
      <c r="J176">
        <v>43071428571.429001</v>
      </c>
      <c r="K176">
        <v>-65.404449</v>
      </c>
      <c r="L176">
        <v>-58.156928999999998</v>
      </c>
    </row>
    <row r="177" spans="2:12" x14ac:dyDescent="0.25">
      <c r="B177">
        <v>43469387755.101997</v>
      </c>
      <c r="C177">
        <v>-75.154517999999996</v>
      </c>
      <c r="D177">
        <v>-67.123665000000003</v>
      </c>
      <c r="J177">
        <v>43469387755.101997</v>
      </c>
      <c r="K177">
        <v>-67.384804000000003</v>
      </c>
      <c r="L177">
        <v>-60.903762999999998</v>
      </c>
    </row>
    <row r="178" spans="2:12" x14ac:dyDescent="0.25">
      <c r="B178">
        <v>43867346938.776001</v>
      </c>
      <c r="C178">
        <v>-75.459496000000001</v>
      </c>
      <c r="D178">
        <v>-65.473549000000006</v>
      </c>
      <c r="J178">
        <v>43867346938.776001</v>
      </c>
      <c r="K178">
        <v>-75.042175</v>
      </c>
      <c r="L178">
        <v>-62.913857</v>
      </c>
    </row>
    <row r="179" spans="2:12" x14ac:dyDescent="0.25">
      <c r="B179">
        <v>44265306122.448997</v>
      </c>
      <c r="C179">
        <v>-70.401955000000001</v>
      </c>
      <c r="D179">
        <v>-62.524208000000002</v>
      </c>
      <c r="J179">
        <v>44265306122.448997</v>
      </c>
      <c r="K179">
        <v>-71.156143</v>
      </c>
      <c r="L179">
        <v>-65.725998000000004</v>
      </c>
    </row>
    <row r="180" spans="2:12" x14ac:dyDescent="0.25">
      <c r="B180">
        <v>44663265306.122002</v>
      </c>
      <c r="C180">
        <v>-66.768874999999994</v>
      </c>
      <c r="D180">
        <v>-59.199249000000002</v>
      </c>
      <c r="J180">
        <v>44663265306.122002</v>
      </c>
      <c r="K180">
        <v>-75.742644999999996</v>
      </c>
      <c r="L180">
        <v>-66.402434999999997</v>
      </c>
    </row>
    <row r="181" spans="2:12" x14ac:dyDescent="0.25">
      <c r="B181">
        <v>45061224489.795998</v>
      </c>
      <c r="C181">
        <v>-65.772902999999999</v>
      </c>
      <c r="D181">
        <v>-58.038691999999998</v>
      </c>
      <c r="J181">
        <v>45061224489.795998</v>
      </c>
      <c r="K181">
        <v>-77.188721000000001</v>
      </c>
      <c r="L181">
        <v>-65.504661999999996</v>
      </c>
    </row>
    <row r="182" spans="2:12" x14ac:dyDescent="0.25">
      <c r="B182">
        <v>45459183673.469002</v>
      </c>
      <c r="C182">
        <v>-67.098465000000004</v>
      </c>
      <c r="D182">
        <v>-59.981406999999997</v>
      </c>
      <c r="J182">
        <v>45459183673.469002</v>
      </c>
      <c r="K182">
        <v>-68.545760999999999</v>
      </c>
      <c r="L182">
        <v>-61.649937000000001</v>
      </c>
    </row>
    <row r="183" spans="2:12" x14ac:dyDescent="0.25">
      <c r="B183">
        <v>45857142857.142998</v>
      </c>
      <c r="C183">
        <v>-72.870818999999997</v>
      </c>
      <c r="D183">
        <v>-62.728248999999998</v>
      </c>
      <c r="J183">
        <v>45857142857.142998</v>
      </c>
      <c r="K183">
        <v>-64.343468000000001</v>
      </c>
      <c r="L183">
        <v>-57.491397999999997</v>
      </c>
    </row>
    <row r="184" spans="2:12" x14ac:dyDescent="0.25">
      <c r="B184">
        <v>46255102040.816002</v>
      </c>
      <c r="C184">
        <v>-74.302727000000004</v>
      </c>
      <c r="D184">
        <v>-64.691329999999994</v>
      </c>
      <c r="J184">
        <v>46255102040.816002</v>
      </c>
      <c r="K184">
        <v>-64.881241000000003</v>
      </c>
      <c r="L184">
        <v>-56.513882000000002</v>
      </c>
    </row>
    <row r="185" spans="2:12" x14ac:dyDescent="0.25">
      <c r="B185">
        <v>46653061224.489998</v>
      </c>
      <c r="C185">
        <v>-73.205558999999994</v>
      </c>
      <c r="D185">
        <v>-63.843304000000003</v>
      </c>
      <c r="J185">
        <v>46653061224.489998</v>
      </c>
      <c r="K185">
        <v>-65.780097999999995</v>
      </c>
      <c r="L185">
        <v>-57.529606000000001</v>
      </c>
    </row>
    <row r="186" spans="2:12" x14ac:dyDescent="0.25">
      <c r="B186">
        <v>47051020408.163002</v>
      </c>
      <c r="C186">
        <v>-70.365257</v>
      </c>
      <c r="D186">
        <v>-61.467635999999999</v>
      </c>
      <c r="J186">
        <v>47051020408.163002</v>
      </c>
      <c r="K186">
        <v>-67.267798999999997</v>
      </c>
      <c r="L186">
        <v>-58.463706999999999</v>
      </c>
    </row>
    <row r="187" spans="2:12" x14ac:dyDescent="0.25">
      <c r="B187">
        <v>47448979591.836998</v>
      </c>
      <c r="C187">
        <v>-67.165535000000006</v>
      </c>
      <c r="D187">
        <v>-59.239333999999999</v>
      </c>
      <c r="J187">
        <v>47448979591.836998</v>
      </c>
      <c r="K187">
        <v>-67.503387000000004</v>
      </c>
      <c r="L187">
        <v>-59.168559999999999</v>
      </c>
    </row>
    <row r="188" spans="2:12" x14ac:dyDescent="0.25">
      <c r="B188">
        <v>47846938775.510002</v>
      </c>
      <c r="C188">
        <v>-66.491652999999999</v>
      </c>
      <c r="D188">
        <v>-58.933750000000003</v>
      </c>
      <c r="J188">
        <v>47846938775.510002</v>
      </c>
      <c r="K188">
        <v>-67.809821999999997</v>
      </c>
      <c r="L188">
        <v>-59.453659000000002</v>
      </c>
    </row>
    <row r="189" spans="2:12" x14ac:dyDescent="0.25">
      <c r="B189">
        <v>48244897959.183998</v>
      </c>
      <c r="C189">
        <v>-69.360389999999995</v>
      </c>
      <c r="D189">
        <v>-60.423121999999999</v>
      </c>
      <c r="J189">
        <v>48244897959.183998</v>
      </c>
      <c r="K189">
        <v>-68.369072000000003</v>
      </c>
      <c r="L189">
        <v>-59.381808999999997</v>
      </c>
    </row>
    <row r="190" spans="2:12" x14ac:dyDescent="0.25">
      <c r="B190">
        <v>48642857142.857002</v>
      </c>
      <c r="C190">
        <v>-71.517632000000006</v>
      </c>
      <c r="D190">
        <v>-61.490589</v>
      </c>
      <c r="J190">
        <v>48642857142.857002</v>
      </c>
      <c r="K190">
        <v>-67.608215000000001</v>
      </c>
      <c r="L190">
        <v>-59.000385000000001</v>
      </c>
    </row>
    <row r="191" spans="2:12" x14ac:dyDescent="0.25">
      <c r="B191">
        <v>49040816326.530998</v>
      </c>
      <c r="C191">
        <v>-69.606849999999994</v>
      </c>
      <c r="D191">
        <v>-61.515984000000003</v>
      </c>
      <c r="J191">
        <v>49040816326.530998</v>
      </c>
      <c r="K191">
        <v>-67.001328000000001</v>
      </c>
      <c r="L191">
        <v>-58.446747000000002</v>
      </c>
    </row>
    <row r="192" spans="2:12" x14ac:dyDescent="0.25">
      <c r="B192">
        <v>49438775510.204002</v>
      </c>
      <c r="C192">
        <v>-69.321845999999994</v>
      </c>
      <c r="D192">
        <v>-61.161147999999997</v>
      </c>
      <c r="J192">
        <v>49438775510.204002</v>
      </c>
      <c r="K192">
        <v>-67.213684000000001</v>
      </c>
      <c r="L192">
        <v>-58.337128</v>
      </c>
    </row>
    <row r="193" spans="2:12" x14ac:dyDescent="0.25">
      <c r="B193">
        <v>49836734693.877998</v>
      </c>
      <c r="C193">
        <v>-70.260070999999996</v>
      </c>
      <c r="D193">
        <v>-60.971874</v>
      </c>
      <c r="J193">
        <v>49836734693.877998</v>
      </c>
      <c r="K193">
        <v>-67.887611000000007</v>
      </c>
      <c r="L193">
        <v>-59.088721999999997</v>
      </c>
    </row>
    <row r="194" spans="2:12" x14ac:dyDescent="0.25">
      <c r="B194">
        <v>50234693877.551003</v>
      </c>
      <c r="C194">
        <v>-68.720489999999998</v>
      </c>
      <c r="D194">
        <v>-60.561881999999997</v>
      </c>
      <c r="J194">
        <v>50234693877.551003</v>
      </c>
      <c r="K194">
        <v>-69.964622000000006</v>
      </c>
      <c r="L194">
        <v>-59.487842999999998</v>
      </c>
    </row>
    <row r="195" spans="2:12" x14ac:dyDescent="0.25">
      <c r="B195">
        <v>50632653061.223999</v>
      </c>
      <c r="C195">
        <v>-67.790840000000003</v>
      </c>
      <c r="D195">
        <v>-61.189964000000003</v>
      </c>
      <c r="J195">
        <v>50632653061.223999</v>
      </c>
      <c r="K195">
        <v>-68.945189999999997</v>
      </c>
      <c r="L195">
        <v>-59.930858999999998</v>
      </c>
    </row>
    <row r="196" spans="2:12" x14ac:dyDescent="0.25">
      <c r="B196">
        <v>51030612244.898003</v>
      </c>
      <c r="C196">
        <v>-71.933730999999995</v>
      </c>
      <c r="D196">
        <v>-62.500343000000001</v>
      </c>
      <c r="J196">
        <v>51030612244.898003</v>
      </c>
      <c r="K196">
        <v>-69.639099000000002</v>
      </c>
      <c r="L196">
        <v>-59.504016999999997</v>
      </c>
    </row>
    <row r="197" spans="2:12" x14ac:dyDescent="0.25">
      <c r="B197">
        <v>51428571428.570999</v>
      </c>
      <c r="C197">
        <v>-72.445610000000002</v>
      </c>
      <c r="D197">
        <v>-62.713645999999997</v>
      </c>
      <c r="J197">
        <v>51428571428.570999</v>
      </c>
      <c r="K197">
        <v>-69.037970999999999</v>
      </c>
      <c r="L197">
        <v>-60.030974999999998</v>
      </c>
    </row>
    <row r="198" spans="2:12" x14ac:dyDescent="0.25">
      <c r="B198">
        <v>51826530612.245003</v>
      </c>
      <c r="C198">
        <v>-68.262787000000003</v>
      </c>
      <c r="D198">
        <v>-60.402538</v>
      </c>
      <c r="J198">
        <v>51826530612.245003</v>
      </c>
      <c r="K198">
        <v>-70.852974000000003</v>
      </c>
      <c r="L198">
        <v>-60.733150000000002</v>
      </c>
    </row>
    <row r="199" spans="2:12" x14ac:dyDescent="0.25">
      <c r="B199">
        <v>52224489795.917999</v>
      </c>
      <c r="C199">
        <v>-64.326415999999995</v>
      </c>
      <c r="D199">
        <v>-57.123657000000001</v>
      </c>
      <c r="J199">
        <v>52224489795.917999</v>
      </c>
      <c r="K199">
        <v>-71.715903999999995</v>
      </c>
      <c r="L199">
        <v>-62.15625</v>
      </c>
    </row>
    <row r="200" spans="2:12" x14ac:dyDescent="0.25">
      <c r="B200">
        <v>52622448979.592003</v>
      </c>
      <c r="C200">
        <v>-62.302765000000001</v>
      </c>
      <c r="D200">
        <v>-55.028599</v>
      </c>
      <c r="J200">
        <v>52622448979.592003</v>
      </c>
      <c r="K200">
        <v>-73.724991000000003</v>
      </c>
      <c r="L200">
        <v>-62.981273999999999</v>
      </c>
    </row>
    <row r="201" spans="2:12" x14ac:dyDescent="0.25">
      <c r="B201">
        <v>53020408163.264999</v>
      </c>
      <c r="C201">
        <v>-61.776767999999997</v>
      </c>
      <c r="D201">
        <v>-54.284934999999997</v>
      </c>
      <c r="J201">
        <v>53020408163.264999</v>
      </c>
      <c r="K201">
        <v>-73.739509999999996</v>
      </c>
      <c r="L201">
        <v>-66.358008999999996</v>
      </c>
    </row>
    <row r="202" spans="2:12" x14ac:dyDescent="0.25">
      <c r="B202">
        <v>53418367346.939003</v>
      </c>
      <c r="C202">
        <v>-62.689853999999997</v>
      </c>
      <c r="D202">
        <v>-54.017910000000001</v>
      </c>
      <c r="J202">
        <v>53418367346.939003</v>
      </c>
      <c r="K202">
        <v>-82.759529000000001</v>
      </c>
      <c r="L202">
        <v>-68.925094999999999</v>
      </c>
    </row>
    <row r="203" spans="2:12" x14ac:dyDescent="0.25">
      <c r="B203">
        <v>53816326530.612</v>
      </c>
      <c r="C203">
        <v>-62.043742999999999</v>
      </c>
      <c r="D203">
        <v>-53.726315</v>
      </c>
      <c r="J203">
        <v>53816326530.612</v>
      </c>
      <c r="K203">
        <v>-81.912345999999999</v>
      </c>
      <c r="L203">
        <v>-67.968413999999996</v>
      </c>
    </row>
    <row r="204" spans="2:12" x14ac:dyDescent="0.25">
      <c r="B204">
        <v>54214285714.286003</v>
      </c>
      <c r="C204">
        <v>-61.532600000000002</v>
      </c>
      <c r="D204">
        <v>-51.602879000000001</v>
      </c>
      <c r="J204">
        <v>54214285714.286003</v>
      </c>
      <c r="K204">
        <v>-71.384949000000006</v>
      </c>
      <c r="L204">
        <v>-62.433720000000001</v>
      </c>
    </row>
    <row r="205" spans="2:12" x14ac:dyDescent="0.25">
      <c r="B205">
        <v>54612244897.959</v>
      </c>
      <c r="C205">
        <v>-57.138309</v>
      </c>
      <c r="D205">
        <v>-53.115054999999998</v>
      </c>
      <c r="J205">
        <v>54612244897.959</v>
      </c>
      <c r="K205">
        <v>-66.615013000000005</v>
      </c>
      <c r="L205">
        <v>-56.308143999999999</v>
      </c>
    </row>
    <row r="206" spans="2:12" x14ac:dyDescent="0.25">
      <c r="B206">
        <v>55010204081.633003</v>
      </c>
      <c r="C206">
        <v>-67.262092999999993</v>
      </c>
      <c r="D206">
        <v>-54.360312999999998</v>
      </c>
      <c r="J206">
        <v>55010204081.633003</v>
      </c>
      <c r="K206">
        <v>-63.979407999999999</v>
      </c>
      <c r="L206">
        <v>-53.735957999999997</v>
      </c>
    </row>
    <row r="207" spans="2:12" x14ac:dyDescent="0.25">
      <c r="B207">
        <v>55408163265.306</v>
      </c>
      <c r="C207">
        <v>-66.067558000000005</v>
      </c>
      <c r="D207">
        <v>-56.941727</v>
      </c>
      <c r="J207">
        <v>55408163265.306</v>
      </c>
      <c r="K207">
        <v>-64.100746000000001</v>
      </c>
      <c r="L207">
        <v>-52.895718000000002</v>
      </c>
    </row>
    <row r="208" spans="2:12" x14ac:dyDescent="0.25">
      <c r="B208">
        <v>55806122448.980003</v>
      </c>
      <c r="C208">
        <v>-65.890915000000007</v>
      </c>
      <c r="D208">
        <v>-59.443080999999999</v>
      </c>
      <c r="J208">
        <v>55806122448.980003</v>
      </c>
      <c r="K208">
        <v>-64.434196</v>
      </c>
      <c r="L208">
        <v>-53.094397999999998</v>
      </c>
    </row>
    <row r="209" spans="2:12" x14ac:dyDescent="0.25">
      <c r="B209">
        <v>56204081632.653</v>
      </c>
      <c r="C209">
        <v>-75.661758000000006</v>
      </c>
      <c r="D209">
        <v>-56.428489999999996</v>
      </c>
      <c r="J209">
        <v>56204081632.653</v>
      </c>
      <c r="K209">
        <v>-64.796028000000007</v>
      </c>
      <c r="L209">
        <v>-52.981032999999996</v>
      </c>
    </row>
    <row r="210" spans="2:12" x14ac:dyDescent="0.25">
      <c r="B210">
        <v>56602040816.327003</v>
      </c>
      <c r="C210">
        <v>-58.706619000000003</v>
      </c>
      <c r="D210">
        <v>-56.435561999999997</v>
      </c>
      <c r="J210">
        <v>56602040816.327003</v>
      </c>
      <c r="K210">
        <v>-63.884940999999998</v>
      </c>
      <c r="L210">
        <v>-52.846209999999999</v>
      </c>
    </row>
    <row r="211" spans="2:12" x14ac:dyDescent="0.25">
      <c r="B211">
        <v>57000000000</v>
      </c>
      <c r="C211">
        <v>-66.491684000000006</v>
      </c>
      <c r="D211">
        <v>-53.179054000000001</v>
      </c>
      <c r="J211">
        <v>57000000000</v>
      </c>
      <c r="K211">
        <v>-63.95364</v>
      </c>
      <c r="L211">
        <v>-52.589362999999999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2"/>
  <sheetViews>
    <sheetView topLeftCell="A112" workbookViewId="0">
      <selection activeCell="D112" sqref="D112"/>
    </sheetView>
  </sheetViews>
  <sheetFormatPr defaultRowHeight="15" x14ac:dyDescent="0.25"/>
  <cols>
    <col min="1" max="1" width="13.7109375" style="40" customWidth="1"/>
    <col min="5" max="5" width="2.710937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t="s">
        <v>99</v>
      </c>
      <c r="F1" s="6" t="s">
        <v>2</v>
      </c>
      <c r="G1" s="13" t="s">
        <v>118</v>
      </c>
      <c r="H1" s="44" t="str">
        <f>D112</f>
        <v>2Ix1L dBc Log Mag(dB)</v>
      </c>
      <c r="J1" t="s">
        <v>99</v>
      </c>
      <c r="N1" s="6" t="s">
        <v>2</v>
      </c>
      <c r="O1" s="13" t="s">
        <v>118</v>
      </c>
      <c r="P1" s="44" t="str">
        <f>L112</f>
        <v>2Ix1L dBc Log Mag(dB)</v>
      </c>
    </row>
    <row r="2" spans="1:17" x14ac:dyDescent="0.25">
      <c r="A2" s="50" t="s">
        <v>117</v>
      </c>
      <c r="B2" t="s">
        <v>300</v>
      </c>
      <c r="C2" t="s">
        <v>275</v>
      </c>
      <c r="D2" t="s">
        <v>277</v>
      </c>
      <c r="H2" s="11"/>
      <c r="I2" s="50" t="s">
        <v>113</v>
      </c>
      <c r="J2" t="s">
        <v>300</v>
      </c>
      <c r="K2" t="s">
        <v>275</v>
      </c>
      <c r="L2" t="s">
        <v>277</v>
      </c>
      <c r="P2" s="11"/>
    </row>
    <row r="3" spans="1:17" s="15" customFormat="1" x14ac:dyDescent="0.25">
      <c r="A3" s="40"/>
      <c r="B3" t="s">
        <v>310</v>
      </c>
      <c r="C3" t="s">
        <v>311</v>
      </c>
      <c r="D3" t="s">
        <v>321</v>
      </c>
      <c r="E3" s="14"/>
      <c r="F3" s="13" t="s">
        <v>12</v>
      </c>
      <c r="G3" s="13">
        <f>ABS(AVERAGE(G5:G103))</f>
        <v>67.695006717171736</v>
      </c>
      <c r="H3" s="13" t="s">
        <v>239</v>
      </c>
      <c r="I3" s="40"/>
      <c r="J3" t="s">
        <v>310</v>
      </c>
      <c r="K3" t="s">
        <v>311</v>
      </c>
      <c r="L3" t="s">
        <v>322</v>
      </c>
      <c r="M3" s="14"/>
      <c r="N3" s="13" t="s">
        <v>12</v>
      </c>
      <c r="O3" s="13">
        <f>ABS(AVERAGE(O5:O103))</f>
        <v>67.794415737373726</v>
      </c>
      <c r="P3" s="13" t="s">
        <v>239</v>
      </c>
      <c r="Q3" s="14"/>
    </row>
    <row r="4" spans="1:17" x14ac:dyDescent="0.25">
      <c r="B4" t="s">
        <v>103</v>
      </c>
      <c r="G4" s="11"/>
      <c r="H4" s="11"/>
      <c r="J4" t="s">
        <v>103</v>
      </c>
      <c r="O4" s="11"/>
      <c r="P4" s="11"/>
    </row>
    <row r="5" spans="1:17" x14ac:dyDescent="0.25">
      <c r="F5" s="6">
        <f t="shared" ref="F5:F36" si="0">B113/1000000000</f>
        <v>18</v>
      </c>
      <c r="G5" s="11">
        <f>H5-10</f>
        <v>-72.25342599999999</v>
      </c>
      <c r="H5" s="6">
        <f t="shared" ref="H5:H36" si="1">D113</f>
        <v>-62.253425999999997</v>
      </c>
      <c r="N5" s="6">
        <f t="shared" ref="N5:N36" si="2">J113/1000000000</f>
        <v>18</v>
      </c>
      <c r="O5" s="11">
        <f>P5-10</f>
        <v>-77.316665999999998</v>
      </c>
      <c r="P5" s="6">
        <f t="shared" ref="P5:P36" si="3">L113</f>
        <v>-67.316665999999998</v>
      </c>
    </row>
    <row r="6" spans="1:17" x14ac:dyDescent="0.25">
      <c r="F6" s="6">
        <f t="shared" si="0"/>
        <v>18.397959183672999</v>
      </c>
      <c r="G6" s="11">
        <f t="shared" ref="G6:G69" si="4">H6-10</f>
        <v>-73.478149000000002</v>
      </c>
      <c r="H6" s="6">
        <f t="shared" si="1"/>
        <v>-63.478149000000002</v>
      </c>
      <c r="N6" s="6">
        <f t="shared" si="2"/>
        <v>18.397959183672999</v>
      </c>
      <c r="O6" s="11">
        <f t="shared" ref="O6:O69" si="5">P6-10</f>
        <v>-79.015701000000007</v>
      </c>
      <c r="P6" s="6">
        <f t="shared" si="3"/>
        <v>-69.015701000000007</v>
      </c>
    </row>
    <row r="7" spans="1:17" x14ac:dyDescent="0.25">
      <c r="B7" t="s">
        <v>104</v>
      </c>
      <c r="F7" s="6">
        <f t="shared" si="0"/>
        <v>18.795918367346999</v>
      </c>
      <c r="G7" s="11">
        <f t="shared" si="4"/>
        <v>-74.117714000000007</v>
      </c>
      <c r="H7" s="6">
        <f t="shared" si="1"/>
        <v>-64.117714000000007</v>
      </c>
      <c r="J7" t="s">
        <v>104</v>
      </c>
      <c r="N7" s="6">
        <f t="shared" si="2"/>
        <v>18.795918367346999</v>
      </c>
      <c r="O7" s="11">
        <f t="shared" si="5"/>
        <v>-76.374199000000004</v>
      </c>
      <c r="P7" s="6">
        <f t="shared" si="3"/>
        <v>-66.374199000000004</v>
      </c>
    </row>
    <row r="8" spans="1:17" x14ac:dyDescent="0.25">
      <c r="B8" t="s">
        <v>23</v>
      </c>
      <c r="C8" t="s">
        <v>122</v>
      </c>
      <c r="F8" s="6">
        <f t="shared" si="0"/>
        <v>19.193877551020002</v>
      </c>
      <c r="G8" s="11">
        <f t="shared" si="4"/>
        <v>-67.521801000000011</v>
      </c>
      <c r="H8" s="6">
        <f t="shared" si="1"/>
        <v>-57.521801000000004</v>
      </c>
      <c r="J8" t="s">
        <v>23</v>
      </c>
      <c r="K8" t="s">
        <v>122</v>
      </c>
      <c r="N8" s="6">
        <f t="shared" si="2"/>
        <v>19.193877551020002</v>
      </c>
      <c r="O8" s="11">
        <f t="shared" si="5"/>
        <v>-72.172854999999998</v>
      </c>
      <c r="P8" s="6">
        <f t="shared" si="3"/>
        <v>-62.172854999999998</v>
      </c>
    </row>
    <row r="9" spans="1:17" x14ac:dyDescent="0.25">
      <c r="B9">
        <v>18000000000</v>
      </c>
      <c r="C9">
        <v>-5.4594959999999997</v>
      </c>
      <c r="F9" s="6">
        <f t="shared" si="0"/>
        <v>19.591836734693999</v>
      </c>
      <c r="G9" s="11">
        <f t="shared" si="4"/>
        <v>-67.583438999999998</v>
      </c>
      <c r="H9" s="6">
        <f t="shared" si="1"/>
        <v>-57.583438999999998</v>
      </c>
      <c r="J9">
        <v>18000000000</v>
      </c>
      <c r="K9">
        <v>-8.4102248999999993</v>
      </c>
      <c r="N9" s="6">
        <f t="shared" si="2"/>
        <v>19.591836734693999</v>
      </c>
      <c r="O9" s="11">
        <f t="shared" si="5"/>
        <v>-70.674007000000003</v>
      </c>
      <c r="P9" s="6">
        <f t="shared" si="3"/>
        <v>-60.674007000000003</v>
      </c>
    </row>
    <row r="10" spans="1:17" x14ac:dyDescent="0.25">
      <c r="B10">
        <v>18397959183.673</v>
      </c>
      <c r="C10">
        <v>-5.2663869999999999</v>
      </c>
      <c r="F10" s="6">
        <f t="shared" si="0"/>
        <v>19.989795918367001</v>
      </c>
      <c r="G10" s="11">
        <f t="shared" si="4"/>
        <v>-69.34996799999999</v>
      </c>
      <c r="H10" s="6">
        <f t="shared" si="1"/>
        <v>-59.349967999999997</v>
      </c>
      <c r="J10">
        <v>18397959183.673</v>
      </c>
      <c r="K10">
        <v>-7.6405114999999997</v>
      </c>
      <c r="N10" s="6">
        <f t="shared" si="2"/>
        <v>19.989795918367001</v>
      </c>
      <c r="O10" s="11">
        <f t="shared" si="5"/>
        <v>-69.265858000000009</v>
      </c>
      <c r="P10" s="6">
        <f t="shared" si="3"/>
        <v>-59.265858000000001</v>
      </c>
    </row>
    <row r="11" spans="1:17" x14ac:dyDescent="0.25">
      <c r="B11">
        <v>18795918367.347</v>
      </c>
      <c r="C11">
        <v>-5.0212469000000004</v>
      </c>
      <c r="F11" s="6">
        <f t="shared" si="0"/>
        <v>20.387755102041002</v>
      </c>
      <c r="G11" s="11">
        <f t="shared" si="4"/>
        <v>-70.993049999999997</v>
      </c>
      <c r="H11" s="6">
        <f t="shared" si="1"/>
        <v>-60.993049999999997</v>
      </c>
      <c r="J11">
        <v>18795918367.347</v>
      </c>
      <c r="K11">
        <v>-6.9177752000000003</v>
      </c>
      <c r="N11" s="6">
        <f t="shared" si="2"/>
        <v>20.387755102041002</v>
      </c>
      <c r="O11" s="11">
        <f t="shared" si="5"/>
        <v>-69.671538999999996</v>
      </c>
      <c r="P11" s="6">
        <f t="shared" si="3"/>
        <v>-59.671539000000003</v>
      </c>
    </row>
    <row r="12" spans="1:17" x14ac:dyDescent="0.25">
      <c r="B12">
        <v>19193877551.02</v>
      </c>
      <c r="C12">
        <v>-5.1969604</v>
      </c>
      <c r="F12" s="6">
        <f t="shared" si="0"/>
        <v>20.785714285714</v>
      </c>
      <c r="G12" s="11">
        <f t="shared" si="4"/>
        <v>-71.828468000000001</v>
      </c>
      <c r="H12" s="6">
        <f t="shared" si="1"/>
        <v>-61.828468000000001</v>
      </c>
      <c r="J12">
        <v>19193877551.02</v>
      </c>
      <c r="K12">
        <v>-6.4616885000000002</v>
      </c>
      <c r="N12" s="6">
        <f t="shared" si="2"/>
        <v>20.785714285714</v>
      </c>
      <c r="O12" s="11">
        <f t="shared" si="5"/>
        <v>-70.618153000000007</v>
      </c>
      <c r="P12" s="6">
        <f t="shared" si="3"/>
        <v>-60.618153</v>
      </c>
    </row>
    <row r="13" spans="1:17" x14ac:dyDescent="0.25">
      <c r="B13">
        <v>19591836734.694</v>
      </c>
      <c r="C13">
        <v>-5.2962183999999999</v>
      </c>
      <c r="F13" s="6">
        <f t="shared" si="0"/>
        <v>21.183673469388001</v>
      </c>
      <c r="G13" s="11">
        <f t="shared" si="4"/>
        <v>-74.093063000000001</v>
      </c>
      <c r="H13" s="6">
        <f t="shared" si="1"/>
        <v>-64.093063000000001</v>
      </c>
      <c r="J13">
        <v>19591836734.694</v>
      </c>
      <c r="K13">
        <v>-6.0442266</v>
      </c>
      <c r="N13" s="6">
        <f t="shared" si="2"/>
        <v>21.183673469388001</v>
      </c>
      <c r="O13" s="11">
        <f t="shared" si="5"/>
        <v>-75.105994999999993</v>
      </c>
      <c r="P13" s="6">
        <f t="shared" si="3"/>
        <v>-65.105994999999993</v>
      </c>
    </row>
    <row r="14" spans="1:17" x14ac:dyDescent="0.25">
      <c r="B14">
        <v>19989795918.367001</v>
      </c>
      <c r="C14">
        <v>-5.4453792999999999</v>
      </c>
      <c r="F14" s="6">
        <f t="shared" si="0"/>
        <v>21.581632653061</v>
      </c>
      <c r="G14" s="11">
        <f t="shared" si="4"/>
        <v>-73.781714999999991</v>
      </c>
      <c r="H14" s="6">
        <f t="shared" si="1"/>
        <v>-63.781714999999998</v>
      </c>
      <c r="J14">
        <v>19989795918.367001</v>
      </c>
      <c r="K14">
        <v>-5.7205237999999996</v>
      </c>
      <c r="N14" s="6">
        <f t="shared" si="2"/>
        <v>21.581632653061</v>
      </c>
      <c r="O14" s="11">
        <f t="shared" si="5"/>
        <v>-75.139702</v>
      </c>
      <c r="P14" s="6">
        <f t="shared" si="3"/>
        <v>-65.139702</v>
      </c>
    </row>
    <row r="15" spans="1:17" x14ac:dyDescent="0.25">
      <c r="B15">
        <v>20387755102.041</v>
      </c>
      <c r="C15">
        <v>-5.4495554000000004</v>
      </c>
      <c r="F15" s="6">
        <f t="shared" si="0"/>
        <v>21.979591836735</v>
      </c>
      <c r="G15" s="11">
        <f t="shared" si="4"/>
        <v>-71.848254999999995</v>
      </c>
      <c r="H15" s="6">
        <f t="shared" si="1"/>
        <v>-61.848255000000002</v>
      </c>
      <c r="J15">
        <v>20387755102.041</v>
      </c>
      <c r="K15">
        <v>-5.3889809</v>
      </c>
      <c r="N15" s="6">
        <f t="shared" si="2"/>
        <v>21.979591836735</v>
      </c>
      <c r="O15" s="11">
        <f t="shared" si="5"/>
        <v>-69.767998000000006</v>
      </c>
      <c r="P15" s="6">
        <f t="shared" si="3"/>
        <v>-59.767997999999999</v>
      </c>
    </row>
    <row r="16" spans="1:17" x14ac:dyDescent="0.25">
      <c r="B16">
        <v>20785714285.714001</v>
      </c>
      <c r="C16">
        <v>-5.4688939999999997</v>
      </c>
      <c r="F16" s="6">
        <f t="shared" si="0"/>
        <v>22.377551020407999</v>
      </c>
      <c r="G16" s="11">
        <f t="shared" si="4"/>
        <v>-70.03191799999999</v>
      </c>
      <c r="H16" s="6">
        <f t="shared" si="1"/>
        <v>-60.031917999999997</v>
      </c>
      <c r="J16">
        <v>20785714285.714001</v>
      </c>
      <c r="K16">
        <v>-5.2876719999999997</v>
      </c>
      <c r="N16" s="6">
        <f t="shared" si="2"/>
        <v>22.377551020407999</v>
      </c>
      <c r="O16" s="11">
        <f t="shared" si="5"/>
        <v>-67.598838999999998</v>
      </c>
      <c r="P16" s="6">
        <f t="shared" si="3"/>
        <v>-57.598838999999998</v>
      </c>
    </row>
    <row r="17" spans="2:16" x14ac:dyDescent="0.25">
      <c r="B17">
        <v>21183673469.388</v>
      </c>
      <c r="C17">
        <v>-5.5055733</v>
      </c>
      <c r="F17" s="6">
        <f t="shared" si="0"/>
        <v>22.775510204082</v>
      </c>
      <c r="G17" s="11">
        <f t="shared" si="4"/>
        <v>-72.223206000000005</v>
      </c>
      <c r="H17" s="6">
        <f t="shared" si="1"/>
        <v>-62.223205999999998</v>
      </c>
      <c r="J17">
        <v>21183673469.388</v>
      </c>
      <c r="K17">
        <v>-5.2367834999999996</v>
      </c>
      <c r="N17" s="6">
        <f t="shared" si="2"/>
        <v>22.775510204082</v>
      </c>
      <c r="O17" s="11">
        <f t="shared" si="5"/>
        <v>-71.804348000000005</v>
      </c>
      <c r="P17" s="6">
        <f t="shared" si="3"/>
        <v>-61.804347999999997</v>
      </c>
    </row>
    <row r="18" spans="2:16" x14ac:dyDescent="0.25">
      <c r="B18">
        <v>21581632653.061001</v>
      </c>
      <c r="C18">
        <v>-5.4979291000000003</v>
      </c>
      <c r="F18" s="6">
        <f t="shared" si="0"/>
        <v>23.173469387755002</v>
      </c>
      <c r="G18" s="11">
        <f t="shared" si="4"/>
        <v>-77.279906999999994</v>
      </c>
      <c r="H18" s="6">
        <f t="shared" si="1"/>
        <v>-67.279906999999994</v>
      </c>
      <c r="J18">
        <v>21581632653.061001</v>
      </c>
      <c r="K18">
        <v>-5.2216810999999996</v>
      </c>
      <c r="N18" s="6">
        <f t="shared" si="2"/>
        <v>23.173469387755002</v>
      </c>
      <c r="O18" s="11">
        <f t="shared" si="5"/>
        <v>-75.441826000000006</v>
      </c>
      <c r="P18" s="6">
        <f t="shared" si="3"/>
        <v>-65.441826000000006</v>
      </c>
    </row>
    <row r="19" spans="2:16" x14ac:dyDescent="0.25">
      <c r="B19">
        <v>21979591836.735001</v>
      </c>
      <c r="C19">
        <v>-5.6633258</v>
      </c>
      <c r="F19" s="6">
        <f t="shared" si="0"/>
        <v>23.571428571428999</v>
      </c>
      <c r="G19" s="11">
        <f t="shared" si="4"/>
        <v>-77.915543</v>
      </c>
      <c r="H19" s="6">
        <f t="shared" si="1"/>
        <v>-67.915543</v>
      </c>
      <c r="J19">
        <v>21979591836.735001</v>
      </c>
      <c r="K19">
        <v>-5.3578019000000001</v>
      </c>
      <c r="N19" s="6">
        <f t="shared" si="2"/>
        <v>23.571428571428999</v>
      </c>
      <c r="O19" s="11">
        <f t="shared" si="5"/>
        <v>-74.485366999999997</v>
      </c>
      <c r="P19" s="6">
        <f t="shared" si="3"/>
        <v>-64.485366999999997</v>
      </c>
    </row>
    <row r="20" spans="2:16" x14ac:dyDescent="0.25">
      <c r="B20">
        <v>22377551020.408001</v>
      </c>
      <c r="C20">
        <v>-5.7100749000000004</v>
      </c>
      <c r="F20" s="6">
        <f t="shared" si="0"/>
        <v>23.969387755102002</v>
      </c>
      <c r="G20" s="11">
        <f t="shared" si="4"/>
        <v>-73.419581999999991</v>
      </c>
      <c r="H20" s="6">
        <f t="shared" si="1"/>
        <v>-63.419581999999998</v>
      </c>
      <c r="J20">
        <v>22377551020.408001</v>
      </c>
      <c r="K20">
        <v>-5.4008140999999998</v>
      </c>
      <c r="N20" s="6">
        <f t="shared" si="2"/>
        <v>23.969387755102002</v>
      </c>
      <c r="O20" s="11">
        <f t="shared" si="5"/>
        <v>-71.346374999999995</v>
      </c>
      <c r="P20" s="6">
        <f t="shared" si="3"/>
        <v>-61.346375000000002</v>
      </c>
    </row>
    <row r="21" spans="2:16" x14ac:dyDescent="0.25">
      <c r="B21">
        <v>22775510204.082001</v>
      </c>
      <c r="C21">
        <v>-5.7211838000000004</v>
      </c>
      <c r="F21" s="6">
        <f t="shared" si="0"/>
        <v>24.367346938776002</v>
      </c>
      <c r="G21" s="11">
        <f t="shared" si="4"/>
        <v>-67.236164000000002</v>
      </c>
      <c r="H21" s="6">
        <f t="shared" si="1"/>
        <v>-57.236164000000002</v>
      </c>
      <c r="J21">
        <v>22775510204.082001</v>
      </c>
      <c r="K21">
        <v>-5.4053601999999996</v>
      </c>
      <c r="N21" s="6">
        <f t="shared" si="2"/>
        <v>24.367346938776002</v>
      </c>
      <c r="O21" s="11">
        <f t="shared" si="5"/>
        <v>-68.967807999999991</v>
      </c>
      <c r="P21" s="6">
        <f t="shared" si="3"/>
        <v>-58.967807999999998</v>
      </c>
    </row>
    <row r="22" spans="2:16" x14ac:dyDescent="0.25">
      <c r="B22">
        <v>23173469387.755001</v>
      </c>
      <c r="C22">
        <v>-5.7719478999999998</v>
      </c>
      <c r="F22" s="6">
        <f t="shared" si="0"/>
        <v>24.765306122449001</v>
      </c>
      <c r="G22" s="11">
        <f t="shared" si="4"/>
        <v>-63.855891999999997</v>
      </c>
      <c r="H22" s="6">
        <f t="shared" si="1"/>
        <v>-53.855891999999997</v>
      </c>
      <c r="J22">
        <v>23173469387.755001</v>
      </c>
      <c r="K22">
        <v>-5.5105618999999999</v>
      </c>
      <c r="N22" s="6">
        <f t="shared" si="2"/>
        <v>24.765306122449001</v>
      </c>
      <c r="O22" s="11">
        <f t="shared" si="5"/>
        <v>-68.732731000000001</v>
      </c>
      <c r="P22" s="6">
        <f t="shared" si="3"/>
        <v>-58.732731000000001</v>
      </c>
    </row>
    <row r="23" spans="2:16" x14ac:dyDescent="0.25">
      <c r="B23">
        <v>23571428571.429001</v>
      </c>
      <c r="C23">
        <v>-5.7757944999999999</v>
      </c>
      <c r="F23" s="6">
        <f t="shared" si="0"/>
        <v>25.163265306122003</v>
      </c>
      <c r="G23" s="11">
        <f t="shared" si="4"/>
        <v>-64.116871000000003</v>
      </c>
      <c r="H23" s="6">
        <f t="shared" si="1"/>
        <v>-54.116871000000003</v>
      </c>
      <c r="J23">
        <v>23571428571.429001</v>
      </c>
      <c r="K23">
        <v>-5.5716866999999999</v>
      </c>
      <c r="N23" s="6">
        <f t="shared" si="2"/>
        <v>25.163265306122003</v>
      </c>
      <c r="O23" s="11">
        <f t="shared" si="5"/>
        <v>-71.763359000000008</v>
      </c>
      <c r="P23" s="6">
        <f t="shared" si="3"/>
        <v>-61.763359000000001</v>
      </c>
    </row>
    <row r="24" spans="2:16" x14ac:dyDescent="0.25">
      <c r="B24">
        <v>23969387755.102001</v>
      </c>
      <c r="C24">
        <v>-5.8308339</v>
      </c>
      <c r="F24" s="6">
        <f t="shared" si="0"/>
        <v>25.561224489796</v>
      </c>
      <c r="G24" s="11">
        <f t="shared" si="4"/>
        <v>-66.628783999999996</v>
      </c>
      <c r="H24" s="6">
        <f t="shared" si="1"/>
        <v>-56.628784000000003</v>
      </c>
      <c r="J24">
        <v>23969387755.102001</v>
      </c>
      <c r="K24">
        <v>-5.7024483999999998</v>
      </c>
      <c r="N24" s="6">
        <f t="shared" si="2"/>
        <v>25.561224489796</v>
      </c>
      <c r="O24" s="11">
        <f t="shared" si="5"/>
        <v>-75.009444999999999</v>
      </c>
      <c r="P24" s="6">
        <f t="shared" si="3"/>
        <v>-65.009444999999999</v>
      </c>
    </row>
    <row r="25" spans="2:16" x14ac:dyDescent="0.25">
      <c r="B25">
        <v>24367346938.776001</v>
      </c>
      <c r="C25">
        <v>-5.9033331999999996</v>
      </c>
      <c r="F25" s="6">
        <f t="shared" si="0"/>
        <v>25.959183673469003</v>
      </c>
      <c r="G25" s="11">
        <f t="shared" si="4"/>
        <v>-75.241034999999997</v>
      </c>
      <c r="H25" s="6">
        <f t="shared" si="1"/>
        <v>-65.241034999999997</v>
      </c>
      <c r="J25">
        <v>24367346938.776001</v>
      </c>
      <c r="K25">
        <v>-5.8115047999999998</v>
      </c>
      <c r="N25" s="6">
        <f t="shared" si="2"/>
        <v>25.959183673469003</v>
      </c>
      <c r="O25" s="11">
        <f t="shared" si="5"/>
        <v>-76.055931000000001</v>
      </c>
      <c r="P25" s="6">
        <f t="shared" si="3"/>
        <v>-66.055931000000001</v>
      </c>
    </row>
    <row r="26" spans="2:16" x14ac:dyDescent="0.25">
      <c r="B26">
        <v>24765306122.449001</v>
      </c>
      <c r="C26">
        <v>-5.9342636999999998</v>
      </c>
      <c r="F26" s="6">
        <f t="shared" si="0"/>
        <v>26.357142857143003</v>
      </c>
      <c r="G26" s="11">
        <f t="shared" si="4"/>
        <v>-74.636725999999996</v>
      </c>
      <c r="H26" s="6">
        <f t="shared" si="1"/>
        <v>-64.636725999999996</v>
      </c>
      <c r="J26">
        <v>24765306122.449001</v>
      </c>
      <c r="K26">
        <v>-5.8701363000000004</v>
      </c>
      <c r="N26" s="6">
        <f t="shared" si="2"/>
        <v>26.357142857143003</v>
      </c>
      <c r="O26" s="11">
        <f t="shared" si="5"/>
        <v>-70.66036600000001</v>
      </c>
      <c r="P26" s="6">
        <f t="shared" si="3"/>
        <v>-60.660366000000003</v>
      </c>
    </row>
    <row r="27" spans="2:16" x14ac:dyDescent="0.25">
      <c r="B27">
        <v>25163265306.122002</v>
      </c>
      <c r="C27">
        <v>-6.0714759999999997</v>
      </c>
      <c r="F27" s="6">
        <f t="shared" si="0"/>
        <v>26.755102040816002</v>
      </c>
      <c r="G27" s="11">
        <f t="shared" si="4"/>
        <v>-74.194755999999998</v>
      </c>
      <c r="H27" s="6">
        <f t="shared" si="1"/>
        <v>-64.194755999999998</v>
      </c>
      <c r="J27">
        <v>25163265306.122002</v>
      </c>
      <c r="K27">
        <v>-5.9142871000000001</v>
      </c>
      <c r="N27" s="6">
        <f t="shared" si="2"/>
        <v>26.755102040816002</v>
      </c>
      <c r="O27" s="11">
        <f t="shared" si="5"/>
        <v>-64.184570000000008</v>
      </c>
      <c r="P27" s="6">
        <f t="shared" si="3"/>
        <v>-54.184570000000001</v>
      </c>
    </row>
    <row r="28" spans="2:16" x14ac:dyDescent="0.25">
      <c r="B28">
        <v>25561224489.796001</v>
      </c>
      <c r="C28">
        <v>-6.2034149000000003</v>
      </c>
      <c r="F28" s="6">
        <f t="shared" si="0"/>
        <v>27.153061224490003</v>
      </c>
      <c r="G28" s="11">
        <f t="shared" si="4"/>
        <v>-67.714236999999997</v>
      </c>
      <c r="H28" s="6">
        <f t="shared" si="1"/>
        <v>-57.714236999999997</v>
      </c>
      <c r="J28">
        <v>25561224489.796001</v>
      </c>
      <c r="K28">
        <v>-5.9999684999999996</v>
      </c>
      <c r="N28" s="6">
        <f t="shared" si="2"/>
        <v>27.153061224490003</v>
      </c>
      <c r="O28" s="11">
        <f t="shared" si="5"/>
        <v>-60.767035999999997</v>
      </c>
      <c r="P28" s="6">
        <f t="shared" si="3"/>
        <v>-50.767035999999997</v>
      </c>
    </row>
    <row r="29" spans="2:16" x14ac:dyDescent="0.25">
      <c r="B29">
        <v>25959183673.469002</v>
      </c>
      <c r="C29">
        <v>-6.3871488999999997</v>
      </c>
      <c r="F29" s="6">
        <f t="shared" si="0"/>
        <v>27.551020408162998</v>
      </c>
      <c r="G29" s="11">
        <f t="shared" si="4"/>
        <v>-71.580532000000005</v>
      </c>
      <c r="H29" s="6">
        <f t="shared" si="1"/>
        <v>-61.580531999999998</v>
      </c>
      <c r="J29">
        <v>25959183673.469002</v>
      </c>
      <c r="K29">
        <v>-6.1548933999999997</v>
      </c>
      <c r="N29" s="6">
        <f t="shared" si="2"/>
        <v>27.551020408162998</v>
      </c>
      <c r="O29" s="11">
        <f t="shared" si="5"/>
        <v>-59.852393999999997</v>
      </c>
      <c r="P29" s="6">
        <f t="shared" si="3"/>
        <v>-49.852393999999997</v>
      </c>
    </row>
    <row r="30" spans="2:16" x14ac:dyDescent="0.25">
      <c r="B30">
        <v>26357142857.143002</v>
      </c>
      <c r="C30">
        <v>-6.5688930000000001</v>
      </c>
      <c r="F30" s="6">
        <f t="shared" si="0"/>
        <v>27.948979591837002</v>
      </c>
      <c r="G30" s="11">
        <f t="shared" si="4"/>
        <v>-73.707062000000008</v>
      </c>
      <c r="H30" s="6">
        <f t="shared" si="1"/>
        <v>-63.707062000000001</v>
      </c>
      <c r="J30">
        <v>26357142857.143002</v>
      </c>
      <c r="K30">
        <v>-6.2923631999999996</v>
      </c>
      <c r="N30" s="6">
        <f t="shared" si="2"/>
        <v>27.948979591837002</v>
      </c>
      <c r="O30" s="11">
        <f t="shared" si="5"/>
        <v>-59.326954000000001</v>
      </c>
      <c r="P30" s="6">
        <f t="shared" si="3"/>
        <v>-49.326954000000001</v>
      </c>
    </row>
    <row r="31" spans="2:16" x14ac:dyDescent="0.25">
      <c r="B31">
        <v>26755102040.816002</v>
      </c>
      <c r="C31">
        <v>-6.7244291</v>
      </c>
      <c r="F31" s="6">
        <f t="shared" si="0"/>
        <v>28.346938775509997</v>
      </c>
      <c r="G31" s="11">
        <f t="shared" si="4"/>
        <v>-70.887778999999995</v>
      </c>
      <c r="H31" s="6">
        <f t="shared" si="1"/>
        <v>-60.887779000000002</v>
      </c>
      <c r="J31">
        <v>26755102040.816002</v>
      </c>
      <c r="K31">
        <v>-6.5356778999999996</v>
      </c>
      <c r="N31" s="6">
        <f t="shared" si="2"/>
        <v>28.346938775509997</v>
      </c>
      <c r="O31" s="11">
        <f t="shared" si="5"/>
        <v>-58.505875000000003</v>
      </c>
      <c r="P31" s="6">
        <f t="shared" si="3"/>
        <v>-48.505875000000003</v>
      </c>
    </row>
    <row r="32" spans="2:16" x14ac:dyDescent="0.25">
      <c r="B32">
        <v>27153061224.490002</v>
      </c>
      <c r="C32">
        <v>-6.8741355000000004</v>
      </c>
      <c r="F32" s="6">
        <f t="shared" si="0"/>
        <v>28.744897959183998</v>
      </c>
      <c r="G32" s="11">
        <f t="shared" si="4"/>
        <v>-64.509028999999998</v>
      </c>
      <c r="H32" s="6">
        <f t="shared" si="1"/>
        <v>-54.509028999999998</v>
      </c>
      <c r="J32">
        <v>27153061224.490002</v>
      </c>
      <c r="K32">
        <v>-6.7048736</v>
      </c>
      <c r="N32" s="6">
        <f t="shared" si="2"/>
        <v>28.744897959183998</v>
      </c>
      <c r="O32" s="11">
        <f t="shared" si="5"/>
        <v>-59.419257999999999</v>
      </c>
      <c r="P32" s="6">
        <f t="shared" si="3"/>
        <v>-49.419257999999999</v>
      </c>
    </row>
    <row r="33" spans="2:16" x14ac:dyDescent="0.25">
      <c r="B33">
        <v>27551020408.162998</v>
      </c>
      <c r="C33">
        <v>-6.9913601999999999</v>
      </c>
      <c r="F33" s="6">
        <f t="shared" si="0"/>
        <v>29.142857142856997</v>
      </c>
      <c r="G33" s="11">
        <f t="shared" si="4"/>
        <v>-58.672291000000001</v>
      </c>
      <c r="H33" s="6">
        <f t="shared" si="1"/>
        <v>-48.672291000000001</v>
      </c>
      <c r="J33">
        <v>27551020408.162998</v>
      </c>
      <c r="K33">
        <v>-6.7502107999999996</v>
      </c>
      <c r="N33" s="6">
        <f t="shared" si="2"/>
        <v>29.142857142856997</v>
      </c>
      <c r="O33" s="11">
        <f t="shared" si="5"/>
        <v>-61.275374999999997</v>
      </c>
      <c r="P33" s="6">
        <f t="shared" si="3"/>
        <v>-51.275374999999997</v>
      </c>
    </row>
    <row r="34" spans="2:16" x14ac:dyDescent="0.25">
      <c r="B34">
        <v>27948979591.837002</v>
      </c>
      <c r="C34">
        <v>-7.1526665999999999</v>
      </c>
      <c r="F34" s="6">
        <f t="shared" si="0"/>
        <v>29.540816326530997</v>
      </c>
      <c r="G34" s="11">
        <f t="shared" si="4"/>
        <v>-60.799007000000003</v>
      </c>
      <c r="H34" s="6">
        <f t="shared" si="1"/>
        <v>-50.799007000000003</v>
      </c>
      <c r="J34">
        <v>27948979591.837002</v>
      </c>
      <c r="K34">
        <v>-6.8183584000000002</v>
      </c>
      <c r="N34" s="6">
        <f t="shared" si="2"/>
        <v>29.540816326530997</v>
      </c>
      <c r="O34" s="11">
        <f t="shared" si="5"/>
        <v>-65.369236000000001</v>
      </c>
      <c r="P34" s="6">
        <f t="shared" si="3"/>
        <v>-55.369236000000001</v>
      </c>
    </row>
    <row r="35" spans="2:16" x14ac:dyDescent="0.25">
      <c r="B35">
        <v>28346938775.509998</v>
      </c>
      <c r="C35">
        <v>-7.2510947999999997</v>
      </c>
      <c r="F35" s="6">
        <f t="shared" si="0"/>
        <v>29.938775510204</v>
      </c>
      <c r="G35" s="11">
        <f t="shared" si="4"/>
        <v>-69.604607000000001</v>
      </c>
      <c r="H35" s="6">
        <f t="shared" si="1"/>
        <v>-59.604607000000001</v>
      </c>
      <c r="J35">
        <v>28346938775.509998</v>
      </c>
      <c r="K35">
        <v>-6.7259168999999996</v>
      </c>
      <c r="N35" s="6">
        <f t="shared" si="2"/>
        <v>29.938775510204</v>
      </c>
      <c r="O35" s="11">
        <f t="shared" si="5"/>
        <v>-69.089618999999999</v>
      </c>
      <c r="P35" s="6">
        <f t="shared" si="3"/>
        <v>-59.089618999999999</v>
      </c>
    </row>
    <row r="36" spans="2:16" x14ac:dyDescent="0.25">
      <c r="B36">
        <v>28744897959.183998</v>
      </c>
      <c r="C36">
        <v>-7.2689462000000002</v>
      </c>
      <c r="F36" s="6">
        <f t="shared" si="0"/>
        <v>30.336734693877997</v>
      </c>
      <c r="G36" s="11">
        <f t="shared" si="4"/>
        <v>-76.600403</v>
      </c>
      <c r="H36" s="6">
        <f t="shared" si="1"/>
        <v>-66.600403</v>
      </c>
      <c r="J36">
        <v>28744897959.183998</v>
      </c>
      <c r="K36">
        <v>-6.7084222000000002</v>
      </c>
      <c r="N36" s="6">
        <f t="shared" si="2"/>
        <v>30.336734693877997</v>
      </c>
      <c r="O36" s="11">
        <f t="shared" si="5"/>
        <v>-69.113827000000001</v>
      </c>
      <c r="P36" s="6">
        <f t="shared" si="3"/>
        <v>-59.113827000000001</v>
      </c>
    </row>
    <row r="37" spans="2:16" x14ac:dyDescent="0.25">
      <c r="B37">
        <v>29142857142.856998</v>
      </c>
      <c r="C37">
        <v>-7.2482404999999996</v>
      </c>
      <c r="F37" s="6">
        <f t="shared" ref="F37:F68" si="6">B145/1000000000</f>
        <v>30.734693877550999</v>
      </c>
      <c r="G37" s="11">
        <f t="shared" si="4"/>
        <v>-80.495468000000002</v>
      </c>
      <c r="H37" s="6">
        <f t="shared" ref="H37:H68" si="7">D145</f>
        <v>-70.495468000000002</v>
      </c>
      <c r="J37">
        <v>29142857142.856998</v>
      </c>
      <c r="K37">
        <v>-6.6722250000000001</v>
      </c>
      <c r="N37" s="6">
        <f t="shared" ref="N37:N68" si="8">J145/1000000000</f>
        <v>30.734693877550999</v>
      </c>
      <c r="O37" s="11">
        <f t="shared" si="5"/>
        <v>-65.753082000000006</v>
      </c>
      <c r="P37" s="6">
        <f t="shared" ref="P37:P68" si="9">L145</f>
        <v>-55.753081999999999</v>
      </c>
    </row>
    <row r="38" spans="2:16" x14ac:dyDescent="0.25">
      <c r="B38">
        <v>29540816326.530998</v>
      </c>
      <c r="C38">
        <v>-7.2503966999999996</v>
      </c>
      <c r="F38" s="6">
        <f t="shared" si="6"/>
        <v>31.132653061223998</v>
      </c>
      <c r="G38" s="11">
        <f t="shared" si="4"/>
        <v>-79.446228000000005</v>
      </c>
      <c r="H38" s="6">
        <f t="shared" si="7"/>
        <v>-69.446228000000005</v>
      </c>
      <c r="J38">
        <v>29540816326.530998</v>
      </c>
      <c r="K38">
        <v>-6.5957894000000001</v>
      </c>
      <c r="N38" s="6">
        <f t="shared" si="8"/>
        <v>31.132653061223998</v>
      </c>
      <c r="O38" s="11">
        <f t="shared" si="5"/>
        <v>-61.898636000000003</v>
      </c>
      <c r="P38" s="6">
        <f t="shared" si="9"/>
        <v>-51.898636000000003</v>
      </c>
    </row>
    <row r="39" spans="2:16" x14ac:dyDescent="0.25">
      <c r="B39">
        <v>29938775510.203999</v>
      </c>
      <c r="C39">
        <v>-7.2772036</v>
      </c>
      <c r="F39" s="6">
        <f t="shared" si="6"/>
        <v>31.530612244897998</v>
      </c>
      <c r="G39" s="11">
        <f t="shared" si="4"/>
        <v>-77.943138000000005</v>
      </c>
      <c r="H39" s="6">
        <f t="shared" si="7"/>
        <v>-67.943138000000005</v>
      </c>
      <c r="J39">
        <v>29938775510.203999</v>
      </c>
      <c r="K39">
        <v>-6.5125545999999996</v>
      </c>
      <c r="N39" s="6">
        <f t="shared" si="8"/>
        <v>31.530612244897998</v>
      </c>
      <c r="O39" s="11">
        <f t="shared" si="5"/>
        <v>-63.298901000000001</v>
      </c>
      <c r="P39" s="6">
        <f t="shared" si="9"/>
        <v>-53.298901000000001</v>
      </c>
    </row>
    <row r="40" spans="2:16" x14ac:dyDescent="0.25">
      <c r="B40">
        <v>30336734693.877998</v>
      </c>
      <c r="C40">
        <v>-7.2712116</v>
      </c>
      <c r="F40" s="6">
        <f t="shared" si="6"/>
        <v>31.928571428571001</v>
      </c>
      <c r="G40" s="11">
        <f t="shared" si="4"/>
        <v>-73.98989499999999</v>
      </c>
      <c r="H40" s="6">
        <f t="shared" si="7"/>
        <v>-63.989894999999997</v>
      </c>
      <c r="J40">
        <v>30336734693.877998</v>
      </c>
      <c r="K40">
        <v>-6.5695543000000001</v>
      </c>
      <c r="N40" s="6">
        <f t="shared" si="8"/>
        <v>31.928571428571001</v>
      </c>
      <c r="O40" s="11">
        <f t="shared" si="5"/>
        <v>-64.53931</v>
      </c>
      <c r="P40" s="6">
        <f t="shared" si="9"/>
        <v>-54.53931</v>
      </c>
    </row>
    <row r="41" spans="2:16" x14ac:dyDescent="0.25">
      <c r="B41">
        <v>30734693877.550999</v>
      </c>
      <c r="C41">
        <v>-7.2450523000000002</v>
      </c>
      <c r="F41" s="6">
        <f t="shared" si="6"/>
        <v>32.326530612245001</v>
      </c>
      <c r="G41" s="11">
        <f t="shared" si="4"/>
        <v>-69.424992000000003</v>
      </c>
      <c r="H41" s="6">
        <f t="shared" si="7"/>
        <v>-59.424992000000003</v>
      </c>
      <c r="J41">
        <v>30734693877.550999</v>
      </c>
      <c r="K41">
        <v>-6.4785007999999999</v>
      </c>
      <c r="N41" s="6">
        <f t="shared" si="8"/>
        <v>32.326530612245001</v>
      </c>
      <c r="O41" s="11">
        <f t="shared" si="5"/>
        <v>-65.869827000000001</v>
      </c>
      <c r="P41" s="6">
        <f t="shared" si="9"/>
        <v>-55.869827000000001</v>
      </c>
    </row>
    <row r="42" spans="2:16" x14ac:dyDescent="0.25">
      <c r="B42">
        <v>31132653061.223999</v>
      </c>
      <c r="C42">
        <v>-7.2023109999999999</v>
      </c>
      <c r="F42" s="6">
        <f t="shared" si="6"/>
        <v>32.724489795917997</v>
      </c>
      <c r="G42" s="11">
        <f t="shared" si="4"/>
        <v>-68.708561000000003</v>
      </c>
      <c r="H42" s="6">
        <f t="shared" si="7"/>
        <v>-58.708561000000003</v>
      </c>
      <c r="J42">
        <v>31132653061.223999</v>
      </c>
      <c r="K42">
        <v>-6.4388379999999996</v>
      </c>
      <c r="N42" s="6">
        <f t="shared" si="8"/>
        <v>32.724489795917997</v>
      </c>
      <c r="O42" s="11">
        <f t="shared" si="5"/>
        <v>-61.785538000000003</v>
      </c>
      <c r="P42" s="6">
        <f t="shared" si="9"/>
        <v>-51.785538000000003</v>
      </c>
    </row>
    <row r="43" spans="2:16" x14ac:dyDescent="0.25">
      <c r="B43">
        <v>31530612244.897999</v>
      </c>
      <c r="C43">
        <v>-7.1328607000000002</v>
      </c>
      <c r="F43" s="6">
        <f t="shared" si="6"/>
        <v>33.122448979592001</v>
      </c>
      <c r="G43" s="11">
        <f t="shared" si="4"/>
        <v>-65.353152999999992</v>
      </c>
      <c r="H43" s="6">
        <f t="shared" si="7"/>
        <v>-55.353152999999999</v>
      </c>
      <c r="J43">
        <v>31530612244.897999</v>
      </c>
      <c r="K43">
        <v>-6.4889254999999997</v>
      </c>
      <c r="N43" s="6">
        <f t="shared" si="8"/>
        <v>33.122448979592001</v>
      </c>
      <c r="O43" s="11">
        <f t="shared" si="5"/>
        <v>-57.838303000000003</v>
      </c>
      <c r="P43" s="6">
        <f t="shared" si="9"/>
        <v>-47.838303000000003</v>
      </c>
    </row>
    <row r="44" spans="2:16" x14ac:dyDescent="0.25">
      <c r="B44">
        <v>31928571428.570999</v>
      </c>
      <c r="C44">
        <v>-7.1709895000000001</v>
      </c>
      <c r="F44" s="6">
        <f t="shared" si="6"/>
        <v>33.520408163264996</v>
      </c>
      <c r="G44" s="11">
        <f t="shared" si="4"/>
        <v>-62.653151999999999</v>
      </c>
      <c r="H44" s="6">
        <f t="shared" si="7"/>
        <v>-52.653151999999999</v>
      </c>
      <c r="J44">
        <v>31928571428.570999</v>
      </c>
      <c r="K44">
        <v>-6.7274466000000004</v>
      </c>
      <c r="N44" s="6">
        <f t="shared" si="8"/>
        <v>33.520408163264996</v>
      </c>
      <c r="O44" s="11">
        <f t="shared" si="5"/>
        <v>-53.503647000000001</v>
      </c>
      <c r="P44" s="6">
        <f t="shared" si="9"/>
        <v>-43.503647000000001</v>
      </c>
    </row>
    <row r="45" spans="2:16" x14ac:dyDescent="0.25">
      <c r="B45">
        <v>32326530612.244999</v>
      </c>
      <c r="C45">
        <v>-7.4195165999999997</v>
      </c>
      <c r="F45" s="6">
        <f t="shared" si="6"/>
        <v>33.918367346939</v>
      </c>
      <c r="G45" s="11">
        <f t="shared" si="4"/>
        <v>-57.610695</v>
      </c>
      <c r="H45" s="6">
        <f t="shared" si="7"/>
        <v>-47.610695</v>
      </c>
      <c r="J45">
        <v>32326530612.244999</v>
      </c>
      <c r="K45">
        <v>-7.2201051999999999</v>
      </c>
      <c r="N45" s="6">
        <f t="shared" si="8"/>
        <v>33.918367346939</v>
      </c>
      <c r="O45" s="11">
        <f t="shared" si="5"/>
        <v>-53.922871000000001</v>
      </c>
      <c r="P45" s="6">
        <f t="shared" si="9"/>
        <v>-43.922871000000001</v>
      </c>
    </row>
    <row r="46" spans="2:16" x14ac:dyDescent="0.25">
      <c r="B46">
        <v>32724489795.917999</v>
      </c>
      <c r="C46">
        <v>-7.9007382000000002</v>
      </c>
      <c r="F46" s="6">
        <f t="shared" si="6"/>
        <v>34.316326530612002</v>
      </c>
      <c r="G46" s="11">
        <f t="shared" si="4"/>
        <v>-56.892696000000001</v>
      </c>
      <c r="H46" s="6">
        <f t="shared" si="7"/>
        <v>-46.892696000000001</v>
      </c>
      <c r="J46">
        <v>32724489795.917999</v>
      </c>
      <c r="K46">
        <v>-7.8557644</v>
      </c>
      <c r="N46" s="6">
        <f t="shared" si="8"/>
        <v>34.316326530612002</v>
      </c>
      <c r="O46" s="11">
        <f t="shared" si="5"/>
        <v>-55.569817</v>
      </c>
      <c r="P46" s="6">
        <f t="shared" si="9"/>
        <v>-45.569817</v>
      </c>
    </row>
    <row r="47" spans="2:16" x14ac:dyDescent="0.25">
      <c r="B47">
        <v>33122448979.591999</v>
      </c>
      <c r="C47">
        <v>-8.5133696000000008</v>
      </c>
      <c r="F47" s="6">
        <f t="shared" si="6"/>
        <v>34.714285714286007</v>
      </c>
      <c r="G47" s="11">
        <f t="shared" si="4"/>
        <v>-57.713104000000001</v>
      </c>
      <c r="H47" s="6">
        <f t="shared" si="7"/>
        <v>-47.713104000000001</v>
      </c>
      <c r="J47">
        <v>33122448979.591999</v>
      </c>
      <c r="K47">
        <v>-8.1671200000000006</v>
      </c>
      <c r="N47" s="6">
        <f t="shared" si="8"/>
        <v>34.714285714286007</v>
      </c>
      <c r="O47" s="11">
        <f t="shared" si="5"/>
        <v>-58.662514000000002</v>
      </c>
      <c r="P47" s="6">
        <f t="shared" si="9"/>
        <v>-48.662514000000002</v>
      </c>
    </row>
    <row r="48" spans="2:16" x14ac:dyDescent="0.25">
      <c r="B48">
        <v>33520408163.264999</v>
      </c>
      <c r="C48">
        <v>-8.7171955000000008</v>
      </c>
      <c r="F48" s="6">
        <f t="shared" si="6"/>
        <v>35.112244897959002</v>
      </c>
      <c r="G48" s="11">
        <f t="shared" si="4"/>
        <v>-60.636425000000003</v>
      </c>
      <c r="H48" s="6">
        <f t="shared" si="7"/>
        <v>-50.636425000000003</v>
      </c>
      <c r="J48">
        <v>33520408163.264999</v>
      </c>
      <c r="K48">
        <v>-7.8028784</v>
      </c>
      <c r="N48" s="6">
        <f t="shared" si="8"/>
        <v>35.112244897959002</v>
      </c>
      <c r="O48" s="11">
        <f t="shared" si="5"/>
        <v>-61.243766999999998</v>
      </c>
      <c r="P48" s="6">
        <f t="shared" si="9"/>
        <v>-51.243766999999998</v>
      </c>
    </row>
    <row r="49" spans="2:16" x14ac:dyDescent="0.25">
      <c r="B49">
        <v>33918367346.938999</v>
      </c>
      <c r="C49">
        <v>-8.5114774999999998</v>
      </c>
      <c r="F49" s="6">
        <f t="shared" si="6"/>
        <v>35.510204081633006</v>
      </c>
      <c r="G49" s="11">
        <f t="shared" si="4"/>
        <v>-65.686131000000003</v>
      </c>
      <c r="H49" s="6">
        <f t="shared" si="7"/>
        <v>-55.686131000000003</v>
      </c>
      <c r="J49">
        <v>33918367346.938999</v>
      </c>
      <c r="K49">
        <v>-7.3887214999999999</v>
      </c>
      <c r="N49" s="6">
        <f t="shared" si="8"/>
        <v>35.510204081633006</v>
      </c>
      <c r="O49" s="11">
        <f t="shared" si="5"/>
        <v>-63.589042999999997</v>
      </c>
      <c r="P49" s="6">
        <f t="shared" si="9"/>
        <v>-53.589042999999997</v>
      </c>
    </row>
    <row r="50" spans="2:16" x14ac:dyDescent="0.25">
      <c r="B50">
        <v>34316326530.612</v>
      </c>
      <c r="C50">
        <v>-8.2781190999999996</v>
      </c>
      <c r="F50" s="6">
        <f t="shared" si="6"/>
        <v>35.908163265306001</v>
      </c>
      <c r="G50" s="11">
        <f t="shared" si="4"/>
        <v>-68.446030000000007</v>
      </c>
      <c r="H50" s="6">
        <f t="shared" si="7"/>
        <v>-58.44603</v>
      </c>
      <c r="J50">
        <v>34316326530.612</v>
      </c>
      <c r="K50">
        <v>-7.1385893999999999</v>
      </c>
      <c r="N50" s="6">
        <f t="shared" si="8"/>
        <v>35.908163265306001</v>
      </c>
      <c r="O50" s="11">
        <f t="shared" si="5"/>
        <v>-63.680916000000003</v>
      </c>
      <c r="P50" s="6">
        <f t="shared" si="9"/>
        <v>-53.680916000000003</v>
      </c>
    </row>
    <row r="51" spans="2:16" x14ac:dyDescent="0.25">
      <c r="B51">
        <v>34714285714.286003</v>
      </c>
      <c r="C51">
        <v>-8.1227140000000002</v>
      </c>
      <c r="F51" s="6">
        <f t="shared" si="6"/>
        <v>36.306122448980005</v>
      </c>
      <c r="G51" s="11">
        <f t="shared" si="4"/>
        <v>-68.094002000000003</v>
      </c>
      <c r="H51" s="6">
        <f t="shared" si="7"/>
        <v>-58.094002000000003</v>
      </c>
      <c r="J51">
        <v>34714285714.286003</v>
      </c>
      <c r="K51">
        <v>-7.0081958999999996</v>
      </c>
      <c r="N51" s="6">
        <f t="shared" si="8"/>
        <v>36.306122448980005</v>
      </c>
      <c r="O51" s="11">
        <f t="shared" si="5"/>
        <v>-63.253825999999997</v>
      </c>
      <c r="P51" s="6">
        <f t="shared" si="9"/>
        <v>-53.253825999999997</v>
      </c>
    </row>
    <row r="52" spans="2:16" x14ac:dyDescent="0.25">
      <c r="B52">
        <v>35112244897.959</v>
      </c>
      <c r="C52">
        <v>-8.0053196</v>
      </c>
      <c r="F52" s="6">
        <f t="shared" si="6"/>
        <v>36.704081632653001</v>
      </c>
      <c r="G52" s="11">
        <f t="shared" si="4"/>
        <v>-64.703761999999998</v>
      </c>
      <c r="H52" s="6">
        <f t="shared" si="7"/>
        <v>-54.703761999999998</v>
      </c>
      <c r="J52">
        <v>35112244897.959</v>
      </c>
      <c r="K52">
        <v>-7.0804286000000003</v>
      </c>
      <c r="N52" s="6">
        <f t="shared" si="8"/>
        <v>36.704081632653001</v>
      </c>
      <c r="O52" s="11">
        <f t="shared" si="5"/>
        <v>-62.035468999999999</v>
      </c>
      <c r="P52" s="6">
        <f t="shared" si="9"/>
        <v>-52.035468999999999</v>
      </c>
    </row>
    <row r="53" spans="2:16" x14ac:dyDescent="0.25">
      <c r="B53">
        <v>35510204081.633003</v>
      </c>
      <c r="C53">
        <v>-7.8954982999999999</v>
      </c>
      <c r="F53" s="6">
        <f t="shared" si="6"/>
        <v>37.102040816327005</v>
      </c>
      <c r="G53" s="11">
        <f t="shared" si="4"/>
        <v>-62.717742999999999</v>
      </c>
      <c r="H53" s="6">
        <f t="shared" si="7"/>
        <v>-52.717742999999999</v>
      </c>
      <c r="J53">
        <v>35510204081.633003</v>
      </c>
      <c r="K53">
        <v>-7.2585106000000001</v>
      </c>
      <c r="N53" s="6">
        <f t="shared" si="8"/>
        <v>37.102040816327005</v>
      </c>
      <c r="O53" s="11">
        <f t="shared" si="5"/>
        <v>-61.493755</v>
      </c>
      <c r="P53" s="6">
        <f t="shared" si="9"/>
        <v>-51.493755</v>
      </c>
    </row>
    <row r="54" spans="2:16" x14ac:dyDescent="0.25">
      <c r="B54">
        <v>35908163265.306</v>
      </c>
      <c r="C54">
        <v>-7.7766919000000003</v>
      </c>
      <c r="F54" s="6">
        <f t="shared" si="6"/>
        <v>37.5</v>
      </c>
      <c r="G54" s="11">
        <f t="shared" si="4"/>
        <v>-62.124747999999997</v>
      </c>
      <c r="H54" s="6">
        <f t="shared" si="7"/>
        <v>-52.124747999999997</v>
      </c>
      <c r="J54">
        <v>35908163265.306</v>
      </c>
      <c r="K54">
        <v>-7.3455304999999997</v>
      </c>
      <c r="N54" s="6">
        <f t="shared" si="8"/>
        <v>37.5</v>
      </c>
      <c r="O54" s="11">
        <f t="shared" si="5"/>
        <v>-62.318728999999998</v>
      </c>
      <c r="P54" s="6">
        <f t="shared" si="9"/>
        <v>-52.318728999999998</v>
      </c>
    </row>
    <row r="55" spans="2:16" x14ac:dyDescent="0.25">
      <c r="B55">
        <v>36306122448.980003</v>
      </c>
      <c r="C55">
        <v>-7.5315675999999998</v>
      </c>
      <c r="F55" s="6">
        <f t="shared" si="6"/>
        <v>37.897959183672995</v>
      </c>
      <c r="G55" s="11">
        <f t="shared" si="4"/>
        <v>-63.517628000000002</v>
      </c>
      <c r="H55" s="6">
        <f t="shared" si="7"/>
        <v>-53.517628000000002</v>
      </c>
      <c r="J55">
        <v>36306122448.980003</v>
      </c>
      <c r="K55">
        <v>-7.5339894000000003</v>
      </c>
      <c r="N55" s="6">
        <f t="shared" si="8"/>
        <v>37.897959183672995</v>
      </c>
      <c r="O55" s="11">
        <f t="shared" si="5"/>
        <v>-64.516211999999996</v>
      </c>
      <c r="P55" s="6">
        <f t="shared" si="9"/>
        <v>-54.516212000000003</v>
      </c>
    </row>
    <row r="56" spans="2:16" x14ac:dyDescent="0.25">
      <c r="B56">
        <v>36704081632.653</v>
      </c>
      <c r="C56">
        <v>-7.3594799000000002</v>
      </c>
      <c r="F56" s="6">
        <f t="shared" si="6"/>
        <v>38.295918367346999</v>
      </c>
      <c r="G56" s="11">
        <f t="shared" si="4"/>
        <v>-65.276782999999995</v>
      </c>
      <c r="H56" s="6">
        <f t="shared" si="7"/>
        <v>-55.276783000000002</v>
      </c>
      <c r="J56">
        <v>36704081632.653</v>
      </c>
      <c r="K56">
        <v>-7.6727027999999997</v>
      </c>
      <c r="N56" s="6">
        <f t="shared" si="8"/>
        <v>38.295918367346999</v>
      </c>
      <c r="O56" s="11">
        <f t="shared" si="5"/>
        <v>-68.743492000000003</v>
      </c>
      <c r="P56" s="6">
        <f t="shared" si="9"/>
        <v>-58.743492000000003</v>
      </c>
    </row>
    <row r="57" spans="2:16" x14ac:dyDescent="0.25">
      <c r="B57">
        <v>37102040816.327003</v>
      </c>
      <c r="C57">
        <v>-7.2569466</v>
      </c>
      <c r="F57" s="6">
        <f t="shared" si="6"/>
        <v>38.693877551019995</v>
      </c>
      <c r="G57" s="11">
        <f t="shared" si="4"/>
        <v>-66.342430000000007</v>
      </c>
      <c r="H57" s="6">
        <f t="shared" si="7"/>
        <v>-56.34243</v>
      </c>
      <c r="J57">
        <v>37102040816.327003</v>
      </c>
      <c r="K57">
        <v>-7.922606</v>
      </c>
      <c r="N57" s="6">
        <f t="shared" si="8"/>
        <v>38.693877551019995</v>
      </c>
      <c r="O57" s="11">
        <f t="shared" si="5"/>
        <v>-74.764610000000005</v>
      </c>
      <c r="P57" s="6">
        <f t="shared" si="9"/>
        <v>-64.764610000000005</v>
      </c>
    </row>
    <row r="58" spans="2:16" x14ac:dyDescent="0.25">
      <c r="B58">
        <v>37500000000</v>
      </c>
      <c r="C58">
        <v>-7.0217090000000004</v>
      </c>
      <c r="F58" s="6">
        <f t="shared" si="6"/>
        <v>39.091836734693999</v>
      </c>
      <c r="G58" s="11">
        <f t="shared" si="4"/>
        <v>-66.261780000000002</v>
      </c>
      <c r="H58" s="6">
        <f t="shared" si="7"/>
        <v>-56.261780000000002</v>
      </c>
      <c r="J58">
        <v>37500000000</v>
      </c>
      <c r="K58">
        <v>-8.2224997999999996</v>
      </c>
      <c r="N58" s="6">
        <f t="shared" si="8"/>
        <v>39.091836734693999</v>
      </c>
      <c r="O58" s="11">
        <f t="shared" si="5"/>
        <v>-75.848656000000005</v>
      </c>
      <c r="P58" s="6">
        <f t="shared" si="9"/>
        <v>-65.848656000000005</v>
      </c>
    </row>
    <row r="59" spans="2:16" x14ac:dyDescent="0.25">
      <c r="B59">
        <v>37897959183.672997</v>
      </c>
      <c r="C59">
        <v>-7.0541615000000002</v>
      </c>
      <c r="F59" s="6">
        <f t="shared" si="6"/>
        <v>39.489795918366994</v>
      </c>
      <c r="G59" s="11">
        <f t="shared" si="4"/>
        <v>-67.195044999999993</v>
      </c>
      <c r="H59" s="6">
        <f t="shared" si="7"/>
        <v>-57.195045</v>
      </c>
      <c r="J59">
        <v>37897959183.672997</v>
      </c>
      <c r="K59">
        <v>-8.3535433000000001</v>
      </c>
      <c r="N59" s="6">
        <f t="shared" si="8"/>
        <v>39.489795918366994</v>
      </c>
      <c r="O59" s="11">
        <f t="shared" si="5"/>
        <v>-75.085205000000002</v>
      </c>
      <c r="P59" s="6">
        <f t="shared" si="9"/>
        <v>-65.085205000000002</v>
      </c>
    </row>
    <row r="60" spans="2:16" x14ac:dyDescent="0.25">
      <c r="B60">
        <v>38295918367.347</v>
      </c>
      <c r="C60">
        <v>-6.9720559</v>
      </c>
      <c r="F60" s="6">
        <f t="shared" si="6"/>
        <v>39.887755102040998</v>
      </c>
      <c r="G60" s="11">
        <f t="shared" si="4"/>
        <v>-67.286369000000008</v>
      </c>
      <c r="H60" s="6">
        <f t="shared" si="7"/>
        <v>-57.286369000000001</v>
      </c>
      <c r="J60">
        <v>38295918367.347</v>
      </c>
      <c r="K60">
        <v>-8.4104995999999996</v>
      </c>
      <c r="N60" s="6">
        <f t="shared" si="8"/>
        <v>39.887755102040998</v>
      </c>
      <c r="O60" s="11">
        <f t="shared" si="5"/>
        <v>-69.697426000000007</v>
      </c>
      <c r="P60" s="6">
        <f t="shared" si="9"/>
        <v>-59.697426</v>
      </c>
    </row>
    <row r="61" spans="2:16" x14ac:dyDescent="0.25">
      <c r="B61">
        <v>38693877551.019997</v>
      </c>
      <c r="C61">
        <v>-6.9831647999999999</v>
      </c>
      <c r="F61" s="6">
        <f t="shared" si="6"/>
        <v>40.285714285713993</v>
      </c>
      <c r="G61" s="11">
        <f t="shared" si="4"/>
        <v>-67.446877000000001</v>
      </c>
      <c r="H61" s="6">
        <f t="shared" si="7"/>
        <v>-57.446877000000001</v>
      </c>
      <c r="J61">
        <v>38693877551.019997</v>
      </c>
      <c r="K61">
        <v>-8.5776681999999997</v>
      </c>
      <c r="N61" s="6">
        <f t="shared" si="8"/>
        <v>40.285714285713993</v>
      </c>
      <c r="O61" s="11">
        <f t="shared" si="5"/>
        <v>-68.69783000000001</v>
      </c>
      <c r="P61" s="6">
        <f t="shared" si="9"/>
        <v>-58.697830000000003</v>
      </c>
    </row>
    <row r="62" spans="2:16" x14ac:dyDescent="0.25">
      <c r="B62">
        <v>39091836734.694</v>
      </c>
      <c r="C62">
        <v>-7.1700248999999996</v>
      </c>
      <c r="F62" s="6">
        <f t="shared" si="6"/>
        <v>40.683673469387998</v>
      </c>
      <c r="G62" s="11">
        <f t="shared" si="4"/>
        <v>-66.287922000000009</v>
      </c>
      <c r="H62" s="6">
        <f t="shared" si="7"/>
        <v>-56.287922000000002</v>
      </c>
      <c r="J62">
        <v>39091836734.694</v>
      </c>
      <c r="K62">
        <v>-8.5685015</v>
      </c>
      <c r="N62" s="6">
        <f t="shared" si="8"/>
        <v>40.683673469387998</v>
      </c>
      <c r="O62" s="11">
        <f t="shared" si="5"/>
        <v>-66.386477999999997</v>
      </c>
      <c r="P62" s="6">
        <f t="shared" si="9"/>
        <v>-56.386477999999997</v>
      </c>
    </row>
    <row r="63" spans="2:16" x14ac:dyDescent="0.25">
      <c r="B63">
        <v>39489795918.366997</v>
      </c>
      <c r="C63">
        <v>-7.0590010000000003</v>
      </c>
      <c r="F63" s="6">
        <f t="shared" si="6"/>
        <v>41.081632653061</v>
      </c>
      <c r="G63" s="11">
        <f t="shared" si="4"/>
        <v>-66.314137000000002</v>
      </c>
      <c r="H63" s="6">
        <f t="shared" si="7"/>
        <v>-56.314137000000002</v>
      </c>
      <c r="J63">
        <v>39489795918.366997</v>
      </c>
      <c r="K63">
        <v>-8.5884066000000008</v>
      </c>
      <c r="N63" s="6">
        <f t="shared" si="8"/>
        <v>41.081632653061</v>
      </c>
      <c r="O63" s="11">
        <f t="shared" si="5"/>
        <v>-66.546688000000003</v>
      </c>
      <c r="P63" s="6">
        <f t="shared" si="9"/>
        <v>-56.546688000000003</v>
      </c>
    </row>
    <row r="64" spans="2:16" x14ac:dyDescent="0.25">
      <c r="B64">
        <v>39887755102.041</v>
      </c>
      <c r="C64">
        <v>-7.1724749000000001</v>
      </c>
      <c r="F64" s="6">
        <f t="shared" si="6"/>
        <v>41.479591836735004</v>
      </c>
      <c r="G64" s="11">
        <f t="shared" si="4"/>
        <v>-67.214450999999997</v>
      </c>
      <c r="H64" s="6">
        <f t="shared" si="7"/>
        <v>-57.214450999999997</v>
      </c>
      <c r="J64">
        <v>39887755102.041</v>
      </c>
      <c r="K64">
        <v>-8.6030312000000002</v>
      </c>
      <c r="N64" s="6">
        <f t="shared" si="8"/>
        <v>41.479591836735004</v>
      </c>
      <c r="O64" s="11">
        <f t="shared" si="5"/>
        <v>-67.643223000000006</v>
      </c>
      <c r="P64" s="6">
        <f t="shared" si="9"/>
        <v>-57.643222999999999</v>
      </c>
    </row>
    <row r="65" spans="2:16" x14ac:dyDescent="0.25">
      <c r="B65">
        <v>40285714285.713997</v>
      </c>
      <c r="C65">
        <v>-7.2247538999999996</v>
      </c>
      <c r="F65" s="6">
        <f t="shared" si="6"/>
        <v>41.877551020407999</v>
      </c>
      <c r="G65" s="11">
        <f t="shared" si="4"/>
        <v>-69.187325000000001</v>
      </c>
      <c r="H65" s="6">
        <f t="shared" si="7"/>
        <v>-59.187325000000001</v>
      </c>
      <c r="J65">
        <v>40285714285.713997</v>
      </c>
      <c r="K65">
        <v>-8.5689677999999994</v>
      </c>
      <c r="N65" s="6">
        <f t="shared" si="8"/>
        <v>41.877551020407999</v>
      </c>
      <c r="O65" s="11">
        <f t="shared" si="5"/>
        <v>-69.48301699999999</v>
      </c>
      <c r="P65" s="6">
        <f t="shared" si="9"/>
        <v>-59.483016999999997</v>
      </c>
    </row>
    <row r="66" spans="2:16" x14ac:dyDescent="0.25">
      <c r="B66">
        <v>40683673469.388</v>
      </c>
      <c r="C66">
        <v>-7.2701491999999996</v>
      </c>
      <c r="F66" s="6">
        <f t="shared" si="6"/>
        <v>42.275510204082003</v>
      </c>
      <c r="G66" s="11">
        <f t="shared" si="4"/>
        <v>-72.067084999999992</v>
      </c>
      <c r="H66" s="6">
        <f t="shared" si="7"/>
        <v>-62.067084999999999</v>
      </c>
      <c r="J66">
        <v>40683673469.388</v>
      </c>
      <c r="K66">
        <v>-8.5284633999999997</v>
      </c>
      <c r="N66" s="6">
        <f t="shared" si="8"/>
        <v>42.275510204082003</v>
      </c>
      <c r="O66" s="11">
        <f t="shared" si="5"/>
        <v>-72.032066</v>
      </c>
      <c r="P66" s="6">
        <f t="shared" si="9"/>
        <v>-62.032066</v>
      </c>
    </row>
    <row r="67" spans="2:16" x14ac:dyDescent="0.25">
      <c r="B67">
        <v>41081632653.060997</v>
      </c>
      <c r="C67">
        <v>-7.3275657000000001</v>
      </c>
      <c r="F67" s="6">
        <f t="shared" si="6"/>
        <v>42.673469387754999</v>
      </c>
      <c r="G67" s="11">
        <f t="shared" si="4"/>
        <v>-71.544303999999997</v>
      </c>
      <c r="H67" s="6">
        <f t="shared" si="7"/>
        <v>-61.544303999999997</v>
      </c>
      <c r="J67">
        <v>41081632653.060997</v>
      </c>
      <c r="K67">
        <v>-8.5393294999999991</v>
      </c>
      <c r="N67" s="6">
        <f t="shared" si="8"/>
        <v>42.673469387754999</v>
      </c>
      <c r="O67" s="11">
        <f t="shared" si="5"/>
        <v>-71.401557999999994</v>
      </c>
      <c r="P67" s="6">
        <f t="shared" si="9"/>
        <v>-61.401558000000001</v>
      </c>
    </row>
    <row r="68" spans="2:16" x14ac:dyDescent="0.25">
      <c r="B68">
        <v>41479591836.735001</v>
      </c>
      <c r="C68">
        <v>-7.4598826999999996</v>
      </c>
      <c r="F68" s="6">
        <f t="shared" si="6"/>
        <v>43.071428571429003</v>
      </c>
      <c r="G68" s="11">
        <f t="shared" si="4"/>
        <v>-69.603710000000007</v>
      </c>
      <c r="H68" s="6">
        <f t="shared" si="7"/>
        <v>-59.60371</v>
      </c>
      <c r="J68">
        <v>41479591836.735001</v>
      </c>
      <c r="K68">
        <v>-8.6126737999999996</v>
      </c>
      <c r="N68" s="6">
        <f t="shared" si="8"/>
        <v>43.071428571429003</v>
      </c>
      <c r="O68" s="11">
        <f t="shared" si="5"/>
        <v>-74.174926999999997</v>
      </c>
      <c r="P68" s="6">
        <f t="shared" si="9"/>
        <v>-64.174926999999997</v>
      </c>
    </row>
    <row r="69" spans="2:16" x14ac:dyDescent="0.25">
      <c r="B69">
        <v>41877551020.407997</v>
      </c>
      <c r="C69">
        <v>-7.6110239000000002</v>
      </c>
      <c r="F69" s="6">
        <f t="shared" ref="F69:F100" si="10">B177/1000000000</f>
        <v>43.469387755101998</v>
      </c>
      <c r="G69" s="11">
        <f t="shared" si="4"/>
        <v>-65.206398000000007</v>
      </c>
      <c r="H69" s="6">
        <f t="shared" ref="H69:H100" si="11">D177</f>
        <v>-55.206398</v>
      </c>
      <c r="J69">
        <v>41877551020.407997</v>
      </c>
      <c r="K69">
        <v>-8.5543776000000005</v>
      </c>
      <c r="N69" s="6">
        <f t="shared" ref="N69:N100" si="12">J177/1000000000</f>
        <v>43.469387755101998</v>
      </c>
      <c r="O69" s="11">
        <f t="shared" si="5"/>
        <v>-71.946571000000006</v>
      </c>
      <c r="P69" s="6">
        <f t="shared" ref="P69:P100" si="13">L177</f>
        <v>-61.946570999999999</v>
      </c>
    </row>
    <row r="70" spans="2:16" x14ac:dyDescent="0.25">
      <c r="B70">
        <v>42275510204.082001</v>
      </c>
      <c r="C70">
        <v>-7.6936941000000001</v>
      </c>
      <c r="F70" s="6">
        <f t="shared" si="10"/>
        <v>43.867346938776002</v>
      </c>
      <c r="G70" s="11">
        <f t="shared" ref="G70:G103" si="14">H70-10</f>
        <v>-62.360950000000003</v>
      </c>
      <c r="H70" s="6">
        <f t="shared" si="11"/>
        <v>-52.360950000000003</v>
      </c>
      <c r="J70">
        <v>42275510204.082001</v>
      </c>
      <c r="K70">
        <v>-8.3439034999999997</v>
      </c>
      <c r="N70" s="6">
        <f t="shared" si="12"/>
        <v>43.867346938776002</v>
      </c>
      <c r="O70" s="11">
        <f t="shared" ref="O70:O103" si="15">P70-10</f>
        <v>-73.653605999999996</v>
      </c>
      <c r="P70" s="6">
        <f t="shared" si="13"/>
        <v>-63.653606000000003</v>
      </c>
    </row>
    <row r="71" spans="2:16" x14ac:dyDescent="0.25">
      <c r="B71">
        <v>42673469387.754997</v>
      </c>
      <c r="C71">
        <v>-7.7702359999999997</v>
      </c>
      <c r="F71" s="6">
        <f t="shared" si="10"/>
        <v>44.265306122448997</v>
      </c>
      <c r="G71" s="11">
        <f t="shared" si="14"/>
        <v>-60.854996</v>
      </c>
      <c r="H71" s="6">
        <f t="shared" si="11"/>
        <v>-50.854996</v>
      </c>
      <c r="J71">
        <v>42673469387.754997</v>
      </c>
      <c r="K71">
        <v>-8.2949295000000003</v>
      </c>
      <c r="N71" s="6">
        <f t="shared" si="12"/>
        <v>44.265306122448997</v>
      </c>
      <c r="O71" s="11">
        <f t="shared" si="15"/>
        <v>-71.279930000000007</v>
      </c>
      <c r="P71" s="6">
        <f t="shared" si="13"/>
        <v>-61.27993</v>
      </c>
    </row>
    <row r="72" spans="2:16" x14ac:dyDescent="0.25">
      <c r="B72">
        <v>43071428571.429001</v>
      </c>
      <c r="C72">
        <v>-7.8271712999999998</v>
      </c>
      <c r="F72" s="6">
        <f t="shared" si="10"/>
        <v>44.663265306122</v>
      </c>
      <c r="G72" s="11">
        <f t="shared" si="14"/>
        <v>-63.671207000000003</v>
      </c>
      <c r="H72" s="6">
        <f t="shared" si="11"/>
        <v>-53.671207000000003</v>
      </c>
      <c r="J72">
        <v>43071428571.429001</v>
      </c>
      <c r="K72">
        <v>-8.2769698999999992</v>
      </c>
      <c r="N72" s="6">
        <f t="shared" si="12"/>
        <v>44.663265306122</v>
      </c>
      <c r="O72" s="11">
        <f t="shared" si="15"/>
        <v>-71.739982999999995</v>
      </c>
      <c r="P72" s="6">
        <f t="shared" si="13"/>
        <v>-61.739983000000002</v>
      </c>
    </row>
    <row r="73" spans="2:16" x14ac:dyDescent="0.25">
      <c r="B73">
        <v>43469387755.101997</v>
      </c>
      <c r="C73">
        <v>-7.9515919999999998</v>
      </c>
      <c r="F73" s="6">
        <f t="shared" si="10"/>
        <v>45.061224489795997</v>
      </c>
      <c r="G73" s="11">
        <f t="shared" si="14"/>
        <v>-67.285885000000007</v>
      </c>
      <c r="H73" s="6">
        <f t="shared" si="11"/>
        <v>-57.285885</v>
      </c>
      <c r="J73">
        <v>43469387755.101997</v>
      </c>
      <c r="K73">
        <v>-8.2420092</v>
      </c>
      <c r="N73" s="6">
        <f t="shared" si="12"/>
        <v>45.061224489795997</v>
      </c>
      <c r="O73" s="11">
        <f t="shared" si="15"/>
        <v>-72.020545999999996</v>
      </c>
      <c r="P73" s="6">
        <f t="shared" si="13"/>
        <v>-62.020546000000003</v>
      </c>
    </row>
    <row r="74" spans="2:16" x14ac:dyDescent="0.25">
      <c r="B74">
        <v>43867346938.776001</v>
      </c>
      <c r="C74">
        <v>-8.0575495000000004</v>
      </c>
      <c r="F74" s="6">
        <f t="shared" si="10"/>
        <v>45.459183673468999</v>
      </c>
      <c r="G74" s="11">
        <f t="shared" si="14"/>
        <v>-69.87084999999999</v>
      </c>
      <c r="H74" s="6">
        <f t="shared" si="11"/>
        <v>-59.870849999999997</v>
      </c>
      <c r="J74">
        <v>43867346938.776001</v>
      </c>
      <c r="K74">
        <v>-8.1709242</v>
      </c>
      <c r="N74" s="6">
        <f t="shared" si="12"/>
        <v>45.459183673468999</v>
      </c>
      <c r="O74" s="11">
        <f t="shared" si="15"/>
        <v>-72.040005000000008</v>
      </c>
      <c r="P74" s="6">
        <f t="shared" si="13"/>
        <v>-62.040005000000001</v>
      </c>
    </row>
    <row r="75" spans="2:16" x14ac:dyDescent="0.25">
      <c r="B75">
        <v>44265306122.448997</v>
      </c>
      <c r="C75">
        <v>-8.2150183000000006</v>
      </c>
      <c r="F75" s="6">
        <f t="shared" si="10"/>
        <v>45.857142857142996</v>
      </c>
      <c r="G75" s="11">
        <f t="shared" si="14"/>
        <v>-68.054630000000003</v>
      </c>
      <c r="H75" s="6">
        <f t="shared" si="11"/>
        <v>-58.054630000000003</v>
      </c>
      <c r="J75">
        <v>44265306122.448997</v>
      </c>
      <c r="K75">
        <v>-8.2284755999999994</v>
      </c>
      <c r="N75" s="6">
        <f t="shared" si="12"/>
        <v>45.857142857142996</v>
      </c>
      <c r="O75" s="11">
        <f t="shared" si="15"/>
        <v>-74.273635999999996</v>
      </c>
      <c r="P75" s="6">
        <f t="shared" si="13"/>
        <v>-64.273635999999996</v>
      </c>
    </row>
    <row r="76" spans="2:16" x14ac:dyDescent="0.25">
      <c r="B76">
        <v>44663265306.122002</v>
      </c>
      <c r="C76">
        <v>-8.3015851999999999</v>
      </c>
      <c r="F76" s="6">
        <f t="shared" si="10"/>
        <v>46.255102040815999</v>
      </c>
      <c r="G76" s="11">
        <f t="shared" si="14"/>
        <v>-65.994407999999993</v>
      </c>
      <c r="H76" s="6">
        <f t="shared" si="11"/>
        <v>-55.994408</v>
      </c>
      <c r="J76">
        <v>44663265306.122002</v>
      </c>
      <c r="K76">
        <v>-8.3116597999999993</v>
      </c>
      <c r="N76" s="6">
        <f t="shared" si="12"/>
        <v>46.255102040815999</v>
      </c>
      <c r="O76" s="11">
        <f t="shared" si="15"/>
        <v>-72.879100999999991</v>
      </c>
      <c r="P76" s="6">
        <f t="shared" si="13"/>
        <v>-62.879100999999999</v>
      </c>
    </row>
    <row r="77" spans="2:16" x14ac:dyDescent="0.25">
      <c r="B77">
        <v>45061224489.795998</v>
      </c>
      <c r="C77">
        <v>-8.4157267000000004</v>
      </c>
      <c r="F77" s="6">
        <f t="shared" si="10"/>
        <v>46.653061224489996</v>
      </c>
      <c r="G77" s="11">
        <f t="shared" si="14"/>
        <v>-64.718108999999998</v>
      </c>
      <c r="H77" s="6">
        <f t="shared" si="11"/>
        <v>-54.718108999999998</v>
      </c>
      <c r="J77">
        <v>45061224489.795998</v>
      </c>
      <c r="K77">
        <v>-8.3809643000000005</v>
      </c>
      <c r="N77" s="6">
        <f t="shared" si="12"/>
        <v>46.653061224489996</v>
      </c>
      <c r="O77" s="11">
        <f t="shared" si="15"/>
        <v>-73.679180000000002</v>
      </c>
      <c r="P77" s="6">
        <f t="shared" si="13"/>
        <v>-63.679180000000002</v>
      </c>
    </row>
    <row r="78" spans="2:16" x14ac:dyDescent="0.25">
      <c r="B78">
        <v>45459183673.469002</v>
      </c>
      <c r="C78">
        <v>-8.6283598000000001</v>
      </c>
      <c r="F78" s="6">
        <f t="shared" si="10"/>
        <v>47.051020408163005</v>
      </c>
      <c r="G78" s="11">
        <f t="shared" si="14"/>
        <v>-66.580269000000001</v>
      </c>
      <c r="H78" s="6">
        <f t="shared" si="11"/>
        <v>-56.580269000000001</v>
      </c>
      <c r="J78">
        <v>45459183673.469002</v>
      </c>
      <c r="K78">
        <v>-8.3667040000000004</v>
      </c>
      <c r="N78" s="6">
        <f t="shared" si="12"/>
        <v>47.051020408163005</v>
      </c>
      <c r="O78" s="11">
        <f t="shared" si="15"/>
        <v>-71.119575999999995</v>
      </c>
      <c r="P78" s="6">
        <f t="shared" si="13"/>
        <v>-61.119576000000002</v>
      </c>
    </row>
    <row r="79" spans="2:16" x14ac:dyDescent="0.25">
      <c r="B79">
        <v>45857142857.142998</v>
      </c>
      <c r="C79">
        <v>-8.7155456999999998</v>
      </c>
      <c r="F79" s="6">
        <f t="shared" si="10"/>
        <v>47.448979591836995</v>
      </c>
      <c r="G79" s="11">
        <f t="shared" si="14"/>
        <v>-74.187645000000003</v>
      </c>
      <c r="H79" s="6">
        <f t="shared" si="11"/>
        <v>-64.187645000000003</v>
      </c>
      <c r="J79">
        <v>45857142857.142998</v>
      </c>
      <c r="K79">
        <v>-8.2164535999999995</v>
      </c>
      <c r="N79" s="6">
        <f t="shared" si="12"/>
        <v>47.448979591836995</v>
      </c>
      <c r="O79" s="11">
        <f t="shared" si="15"/>
        <v>-70.132007999999999</v>
      </c>
      <c r="P79" s="6">
        <f t="shared" si="13"/>
        <v>-60.132007999999999</v>
      </c>
    </row>
    <row r="80" spans="2:16" x14ac:dyDescent="0.25">
      <c r="B80">
        <v>46255102040.816002</v>
      </c>
      <c r="C80">
        <v>-8.7506514000000006</v>
      </c>
      <c r="F80" s="6">
        <f t="shared" si="10"/>
        <v>47.846938775510004</v>
      </c>
      <c r="G80" s="11">
        <f t="shared" si="14"/>
        <v>-74.689186000000007</v>
      </c>
      <c r="H80" s="6">
        <f t="shared" si="11"/>
        <v>-64.689186000000007</v>
      </c>
      <c r="J80">
        <v>46255102040.816002</v>
      </c>
      <c r="K80">
        <v>-8.2160711000000006</v>
      </c>
      <c r="N80" s="6">
        <f t="shared" si="12"/>
        <v>47.846938775510004</v>
      </c>
      <c r="O80" s="11">
        <f t="shared" si="15"/>
        <v>-66.549564000000004</v>
      </c>
      <c r="P80" s="6">
        <f t="shared" si="13"/>
        <v>-56.549563999999997</v>
      </c>
    </row>
    <row r="81" spans="2:16" x14ac:dyDescent="0.25">
      <c r="B81">
        <v>46653061224.489998</v>
      </c>
      <c r="C81">
        <v>-8.6745920000000005</v>
      </c>
      <c r="F81" s="6">
        <f t="shared" si="10"/>
        <v>48.244897959184001</v>
      </c>
      <c r="G81" s="11">
        <f t="shared" si="14"/>
        <v>-72.312072999999998</v>
      </c>
      <c r="H81" s="6">
        <f t="shared" si="11"/>
        <v>-62.312072999999998</v>
      </c>
      <c r="J81">
        <v>46653061224.489998</v>
      </c>
      <c r="K81">
        <v>-8.1748761999999999</v>
      </c>
      <c r="N81" s="6">
        <f t="shared" si="12"/>
        <v>48.244897959184001</v>
      </c>
      <c r="O81" s="11">
        <f t="shared" si="15"/>
        <v>-64.134140000000002</v>
      </c>
      <c r="P81" s="6">
        <f t="shared" si="13"/>
        <v>-54.134140000000002</v>
      </c>
    </row>
    <row r="82" spans="2:16" x14ac:dyDescent="0.25">
      <c r="B82">
        <v>47051020408.163002</v>
      </c>
      <c r="C82">
        <v>-8.6679688000000006</v>
      </c>
      <c r="F82" s="6">
        <f t="shared" si="10"/>
        <v>48.642857142857004</v>
      </c>
      <c r="G82" s="11">
        <f t="shared" si="14"/>
        <v>-63.728988999999999</v>
      </c>
      <c r="H82" s="6">
        <f t="shared" si="11"/>
        <v>-53.728988999999999</v>
      </c>
      <c r="J82">
        <v>47051020408.163002</v>
      </c>
      <c r="K82">
        <v>-8.1958360999999993</v>
      </c>
      <c r="N82" s="6">
        <f t="shared" si="12"/>
        <v>48.642857142857004</v>
      </c>
      <c r="O82" s="11">
        <f t="shared" si="15"/>
        <v>-63.897464999999997</v>
      </c>
      <c r="P82" s="6">
        <f t="shared" si="13"/>
        <v>-53.897464999999997</v>
      </c>
    </row>
    <row r="83" spans="2:16" x14ac:dyDescent="0.25">
      <c r="B83">
        <v>47448979591.836998</v>
      </c>
      <c r="C83">
        <v>-8.6544770999999994</v>
      </c>
      <c r="F83" s="6">
        <f t="shared" si="10"/>
        <v>49.040816326531001</v>
      </c>
      <c r="G83" s="11">
        <f t="shared" si="14"/>
        <v>-61.971438999999997</v>
      </c>
      <c r="H83" s="6">
        <f t="shared" si="11"/>
        <v>-51.971438999999997</v>
      </c>
      <c r="J83">
        <v>47448979591.836998</v>
      </c>
      <c r="K83">
        <v>-8.1448201999999998</v>
      </c>
      <c r="N83" s="6">
        <f t="shared" si="12"/>
        <v>49.040816326531001</v>
      </c>
      <c r="O83" s="11">
        <f t="shared" si="15"/>
        <v>-65.376613999999989</v>
      </c>
      <c r="P83" s="6">
        <f t="shared" si="13"/>
        <v>-55.376613999999996</v>
      </c>
    </row>
    <row r="84" spans="2:16" x14ac:dyDescent="0.25">
      <c r="B84">
        <v>47846938775.510002</v>
      </c>
      <c r="C84">
        <v>-8.6360320999999995</v>
      </c>
      <c r="F84" s="6">
        <f t="shared" si="10"/>
        <v>49.438775510204003</v>
      </c>
      <c r="G84" s="11">
        <f t="shared" si="14"/>
        <v>-63.084460999999997</v>
      </c>
      <c r="H84" s="6">
        <f t="shared" si="11"/>
        <v>-53.084460999999997</v>
      </c>
      <c r="J84">
        <v>47846938775.510002</v>
      </c>
      <c r="K84">
        <v>-8.1792487999999999</v>
      </c>
      <c r="N84" s="6">
        <f t="shared" si="12"/>
        <v>49.438775510204003</v>
      </c>
      <c r="O84" s="11">
        <f t="shared" si="15"/>
        <v>-70.346374999999995</v>
      </c>
      <c r="P84" s="6">
        <f t="shared" si="13"/>
        <v>-60.346375000000002</v>
      </c>
    </row>
    <row r="85" spans="2:16" x14ac:dyDescent="0.25">
      <c r="B85">
        <v>48244897959.183998</v>
      </c>
      <c r="C85">
        <v>-8.5507278000000007</v>
      </c>
      <c r="F85" s="6">
        <f t="shared" si="10"/>
        <v>49.836734693878</v>
      </c>
      <c r="G85" s="11">
        <f t="shared" si="14"/>
        <v>-66.639838999999995</v>
      </c>
      <c r="H85" s="6">
        <f t="shared" si="11"/>
        <v>-56.639839000000002</v>
      </c>
      <c r="J85">
        <v>48244897959.183998</v>
      </c>
      <c r="K85">
        <v>-8.2572842000000009</v>
      </c>
      <c r="N85" s="6">
        <f t="shared" si="12"/>
        <v>49.836734693878</v>
      </c>
      <c r="O85" s="11">
        <f t="shared" si="15"/>
        <v>-73.047413000000006</v>
      </c>
      <c r="P85" s="6">
        <f t="shared" si="13"/>
        <v>-63.047412999999999</v>
      </c>
    </row>
    <row r="86" spans="2:16" x14ac:dyDescent="0.25">
      <c r="B86">
        <v>48642857142.857002</v>
      </c>
      <c r="C86">
        <v>-8.4257088000000007</v>
      </c>
      <c r="F86" s="6">
        <f t="shared" si="10"/>
        <v>50.234693877551003</v>
      </c>
      <c r="G86" s="11">
        <f t="shared" si="14"/>
        <v>-68.472813000000002</v>
      </c>
      <c r="H86" s="6">
        <f t="shared" si="11"/>
        <v>-58.472813000000002</v>
      </c>
      <c r="J86">
        <v>48642857142.857002</v>
      </c>
      <c r="K86">
        <v>-8.3905516000000002</v>
      </c>
      <c r="N86" s="6">
        <f t="shared" si="12"/>
        <v>50.234693877551003</v>
      </c>
      <c r="O86" s="11">
        <f t="shared" si="15"/>
        <v>-73.327933999999999</v>
      </c>
      <c r="P86" s="6">
        <f t="shared" si="13"/>
        <v>-63.327933999999999</v>
      </c>
    </row>
    <row r="87" spans="2:16" x14ac:dyDescent="0.25">
      <c r="B87">
        <v>49040816326.530998</v>
      </c>
      <c r="C87">
        <v>-8.2690353000000005</v>
      </c>
      <c r="F87" s="6">
        <f t="shared" si="10"/>
        <v>50.632653061223998</v>
      </c>
      <c r="G87" s="11">
        <f t="shared" si="14"/>
        <v>-66.887000999999998</v>
      </c>
      <c r="H87" s="6">
        <f t="shared" si="11"/>
        <v>-56.887000999999998</v>
      </c>
      <c r="J87">
        <v>49040816326.530998</v>
      </c>
      <c r="K87">
        <v>-8.5511856000000002</v>
      </c>
      <c r="N87" s="6">
        <f t="shared" si="12"/>
        <v>50.632653061223998</v>
      </c>
      <c r="O87" s="11">
        <f t="shared" si="15"/>
        <v>-70.713740999999999</v>
      </c>
      <c r="P87" s="6">
        <f t="shared" si="13"/>
        <v>-60.713740999999999</v>
      </c>
    </row>
    <row r="88" spans="2:16" x14ac:dyDescent="0.25">
      <c r="B88">
        <v>49438775510.204002</v>
      </c>
      <c r="C88">
        <v>-8.1407556999999997</v>
      </c>
      <c r="F88" s="6">
        <f t="shared" si="10"/>
        <v>51.030612244898002</v>
      </c>
      <c r="G88" s="11">
        <f t="shared" si="14"/>
        <v>-63.365082000000001</v>
      </c>
      <c r="H88" s="6">
        <f t="shared" si="11"/>
        <v>-53.365082000000001</v>
      </c>
      <c r="J88">
        <v>49438775510.204002</v>
      </c>
      <c r="K88">
        <v>-8.6632967000000001</v>
      </c>
      <c r="N88" s="6">
        <f t="shared" si="12"/>
        <v>51.030612244898002</v>
      </c>
      <c r="O88" s="11">
        <f t="shared" si="15"/>
        <v>-67.735682999999995</v>
      </c>
      <c r="P88" s="6">
        <f t="shared" si="13"/>
        <v>-57.735683000000002</v>
      </c>
    </row>
    <row r="89" spans="2:16" x14ac:dyDescent="0.25">
      <c r="B89">
        <v>49836734693.877998</v>
      </c>
      <c r="C89">
        <v>-8.0862636999999999</v>
      </c>
      <c r="F89" s="6">
        <f t="shared" si="10"/>
        <v>51.428571428570997</v>
      </c>
      <c r="G89" s="11">
        <f t="shared" si="14"/>
        <v>-60.824429000000002</v>
      </c>
      <c r="H89" s="6">
        <f t="shared" si="11"/>
        <v>-50.824429000000002</v>
      </c>
      <c r="J89">
        <v>49836734693.877998</v>
      </c>
      <c r="K89">
        <v>-8.8324251</v>
      </c>
      <c r="N89" s="6">
        <f t="shared" si="12"/>
        <v>51.428571428570997</v>
      </c>
      <c r="O89" s="11">
        <f t="shared" si="15"/>
        <v>-68.881031000000007</v>
      </c>
      <c r="P89" s="6">
        <f t="shared" si="13"/>
        <v>-58.881031</v>
      </c>
    </row>
    <row r="90" spans="2:16" x14ac:dyDescent="0.25">
      <c r="B90">
        <v>50234693877.551003</v>
      </c>
      <c r="C90">
        <v>-7.8712454000000003</v>
      </c>
      <c r="F90" s="6">
        <f t="shared" si="10"/>
        <v>51.826530612245001</v>
      </c>
      <c r="G90" s="11">
        <f t="shared" si="14"/>
        <v>-60.594172999999998</v>
      </c>
      <c r="H90" s="6">
        <f t="shared" si="11"/>
        <v>-50.594172999999998</v>
      </c>
      <c r="J90">
        <v>50234693877.551003</v>
      </c>
      <c r="K90">
        <v>-9.0768269999999998</v>
      </c>
      <c r="N90" s="6">
        <f t="shared" si="12"/>
        <v>51.826530612245001</v>
      </c>
      <c r="O90" s="11">
        <f t="shared" si="15"/>
        <v>-69.998051000000004</v>
      </c>
      <c r="P90" s="6">
        <f t="shared" si="13"/>
        <v>-59.998050999999997</v>
      </c>
    </row>
    <row r="91" spans="2:16" x14ac:dyDescent="0.25">
      <c r="B91">
        <v>50632653061.223999</v>
      </c>
      <c r="C91">
        <v>-7.7974110000000003</v>
      </c>
      <c r="F91" s="6">
        <f t="shared" si="10"/>
        <v>52.224489795917997</v>
      </c>
      <c r="G91" s="11">
        <f t="shared" si="14"/>
        <v>-60.966377000000001</v>
      </c>
      <c r="H91" s="6">
        <f t="shared" si="11"/>
        <v>-50.966377000000001</v>
      </c>
      <c r="J91">
        <v>50632653061.223999</v>
      </c>
      <c r="K91">
        <v>-9.2358942000000006</v>
      </c>
      <c r="N91" s="6">
        <f t="shared" si="12"/>
        <v>52.224489795917997</v>
      </c>
      <c r="O91" s="11">
        <f t="shared" si="15"/>
        <v>-70.99930599999999</v>
      </c>
      <c r="P91" s="6">
        <f t="shared" si="13"/>
        <v>-60.999305999999997</v>
      </c>
    </row>
    <row r="92" spans="2:16" x14ac:dyDescent="0.25">
      <c r="B92">
        <v>51030612244.898003</v>
      </c>
      <c r="C92">
        <v>-7.7583399000000002</v>
      </c>
      <c r="F92" s="6">
        <f t="shared" si="10"/>
        <v>52.622448979592001</v>
      </c>
      <c r="G92" s="11">
        <f t="shared" si="14"/>
        <v>-61.878948000000001</v>
      </c>
      <c r="H92" s="6">
        <f t="shared" si="11"/>
        <v>-51.878948000000001</v>
      </c>
      <c r="J92">
        <v>51030612244.898003</v>
      </c>
      <c r="K92">
        <v>-9.4154911000000006</v>
      </c>
      <c r="N92" s="6">
        <f t="shared" si="12"/>
        <v>52.622448979592001</v>
      </c>
      <c r="O92" s="11">
        <f t="shared" si="15"/>
        <v>-67.943138000000005</v>
      </c>
      <c r="P92" s="6">
        <f t="shared" si="13"/>
        <v>-57.943137999999998</v>
      </c>
    </row>
    <row r="93" spans="2:16" x14ac:dyDescent="0.25">
      <c r="B93">
        <v>51428571428.570999</v>
      </c>
      <c r="C93">
        <v>-7.7471261</v>
      </c>
      <c r="F93" s="6">
        <f t="shared" si="10"/>
        <v>53.020408163264996</v>
      </c>
      <c r="G93" s="11">
        <f t="shared" si="14"/>
        <v>-65.527343999999999</v>
      </c>
      <c r="H93" s="6">
        <f t="shared" si="11"/>
        <v>-55.527343999999999</v>
      </c>
      <c r="J93">
        <v>51428571428.570999</v>
      </c>
      <c r="K93">
        <v>-9.5983000000000001</v>
      </c>
      <c r="N93" s="6">
        <f t="shared" si="12"/>
        <v>53.020408163264996</v>
      </c>
      <c r="O93" s="11">
        <f t="shared" si="15"/>
        <v>-64.336085999999995</v>
      </c>
      <c r="P93" s="6">
        <f t="shared" si="13"/>
        <v>-54.336086000000002</v>
      </c>
    </row>
    <row r="94" spans="2:16" x14ac:dyDescent="0.25">
      <c r="B94">
        <v>51826530612.245003</v>
      </c>
      <c r="C94">
        <v>-7.8388653000000001</v>
      </c>
      <c r="F94" s="6">
        <f t="shared" si="10"/>
        <v>53.418367346939</v>
      </c>
      <c r="G94" s="11">
        <f t="shared" si="14"/>
        <v>-67.886604000000005</v>
      </c>
      <c r="H94" s="6">
        <f t="shared" si="11"/>
        <v>-57.886603999999998</v>
      </c>
      <c r="J94">
        <v>51826530612.245003</v>
      </c>
      <c r="K94">
        <v>-9.8678788999999991</v>
      </c>
      <c r="N94" s="6">
        <f t="shared" si="12"/>
        <v>53.418367346939</v>
      </c>
      <c r="O94" s="11">
        <f t="shared" si="15"/>
        <v>-61.228274999999996</v>
      </c>
      <c r="P94" s="6">
        <f t="shared" si="13"/>
        <v>-51.228274999999996</v>
      </c>
    </row>
    <row r="95" spans="2:16" x14ac:dyDescent="0.25">
      <c r="B95">
        <v>52224489795.917999</v>
      </c>
      <c r="C95">
        <v>-8.0933837999999998</v>
      </c>
      <c r="F95" s="6">
        <f t="shared" si="10"/>
        <v>53.816326530612002</v>
      </c>
      <c r="G95" s="11">
        <f t="shared" si="14"/>
        <v>-68.816124000000002</v>
      </c>
      <c r="H95" s="6">
        <f t="shared" si="11"/>
        <v>-58.816124000000002</v>
      </c>
      <c r="J95">
        <v>52224489795.917999</v>
      </c>
      <c r="K95">
        <v>-10.499628</v>
      </c>
      <c r="N95" s="6">
        <f t="shared" si="12"/>
        <v>53.816326530612002</v>
      </c>
      <c r="O95" s="11">
        <f t="shared" si="15"/>
        <v>-59.959117999999997</v>
      </c>
      <c r="P95" s="6">
        <f t="shared" si="13"/>
        <v>-49.959117999999997</v>
      </c>
    </row>
    <row r="96" spans="2:16" x14ac:dyDescent="0.25">
      <c r="B96">
        <v>52622448979.592003</v>
      </c>
      <c r="C96">
        <v>-7.7291713</v>
      </c>
      <c r="F96" s="6">
        <f t="shared" si="10"/>
        <v>54.214285714286007</v>
      </c>
      <c r="G96" s="11">
        <f t="shared" si="14"/>
        <v>-65.172604000000007</v>
      </c>
      <c r="H96" s="6">
        <f t="shared" si="11"/>
        <v>-55.172604</v>
      </c>
      <c r="J96">
        <v>52622448979.592003</v>
      </c>
      <c r="K96">
        <v>-10.344156</v>
      </c>
      <c r="N96" s="6">
        <f t="shared" si="12"/>
        <v>54.214285714286007</v>
      </c>
      <c r="O96" s="11">
        <f t="shared" si="15"/>
        <v>-59.400967000000001</v>
      </c>
      <c r="P96" s="6">
        <f t="shared" si="13"/>
        <v>-49.400967000000001</v>
      </c>
    </row>
    <row r="97" spans="2:16" x14ac:dyDescent="0.25">
      <c r="B97">
        <v>53020408163.264999</v>
      </c>
      <c r="C97">
        <v>-7.7955065000000001</v>
      </c>
      <c r="F97" s="6">
        <f t="shared" si="10"/>
        <v>54.612244897959002</v>
      </c>
      <c r="G97" s="11">
        <f t="shared" si="14"/>
        <v>-62.934952000000003</v>
      </c>
      <c r="H97" s="6">
        <f t="shared" si="11"/>
        <v>-52.934952000000003</v>
      </c>
      <c r="J97">
        <v>53020408163.264999</v>
      </c>
      <c r="K97">
        <v>-10.403627999999999</v>
      </c>
      <c r="N97" s="6">
        <f t="shared" si="12"/>
        <v>54.612244897959002</v>
      </c>
      <c r="O97" s="11">
        <f t="shared" si="15"/>
        <v>-60.813412</v>
      </c>
      <c r="P97" s="6">
        <f t="shared" si="13"/>
        <v>-50.813412</v>
      </c>
    </row>
    <row r="98" spans="2:16" x14ac:dyDescent="0.25">
      <c r="B98">
        <v>53418367346.939003</v>
      </c>
      <c r="C98">
        <v>-7.7375030999999996</v>
      </c>
      <c r="F98" s="6">
        <f t="shared" si="10"/>
        <v>55.010204081633006</v>
      </c>
      <c r="G98" s="11">
        <f t="shared" si="14"/>
        <v>-66.925938000000002</v>
      </c>
      <c r="H98" s="6">
        <f t="shared" si="11"/>
        <v>-56.925938000000002</v>
      </c>
      <c r="J98">
        <v>53418367346.939003</v>
      </c>
      <c r="K98">
        <v>-10.430918</v>
      </c>
      <c r="N98" s="6">
        <f t="shared" si="12"/>
        <v>55.010204081633006</v>
      </c>
      <c r="O98" s="11">
        <f t="shared" si="15"/>
        <v>-62.468601</v>
      </c>
      <c r="P98" s="6">
        <f t="shared" si="13"/>
        <v>-52.468601</v>
      </c>
    </row>
    <row r="99" spans="2:16" x14ac:dyDescent="0.25">
      <c r="B99">
        <v>53816326530.612</v>
      </c>
      <c r="C99">
        <v>-7.8269339000000002</v>
      </c>
      <c r="F99" s="6">
        <f t="shared" si="10"/>
        <v>55.408163265306001</v>
      </c>
      <c r="G99" s="11">
        <f t="shared" si="14"/>
        <v>-67.566223000000008</v>
      </c>
      <c r="H99" s="6">
        <f t="shared" si="11"/>
        <v>-57.566223000000001</v>
      </c>
      <c r="J99">
        <v>53816326530.612</v>
      </c>
      <c r="K99">
        <v>-10.529681999999999</v>
      </c>
      <c r="N99" s="6">
        <f t="shared" si="12"/>
        <v>55.408163265306001</v>
      </c>
      <c r="O99" s="11">
        <f t="shared" si="15"/>
        <v>-65.998111999999992</v>
      </c>
      <c r="P99" s="6">
        <f t="shared" si="13"/>
        <v>-55.998111999999999</v>
      </c>
    </row>
    <row r="100" spans="2:16" x14ac:dyDescent="0.25">
      <c r="B100">
        <v>54214285714.286003</v>
      </c>
      <c r="C100">
        <v>-7.9715610000000003</v>
      </c>
      <c r="F100" s="6">
        <f t="shared" si="10"/>
        <v>55.806122448980005</v>
      </c>
      <c r="G100" s="11">
        <f t="shared" si="14"/>
        <v>-69.132274999999993</v>
      </c>
      <c r="H100" s="6">
        <f t="shared" si="11"/>
        <v>-59.132275</v>
      </c>
      <c r="J100">
        <v>54214285714.286003</v>
      </c>
      <c r="K100">
        <v>-10.714207</v>
      </c>
      <c r="N100" s="6">
        <f t="shared" si="12"/>
        <v>55.806122448980005</v>
      </c>
      <c r="O100" s="11">
        <f t="shared" si="15"/>
        <v>-67.430388999999991</v>
      </c>
      <c r="P100" s="6">
        <f t="shared" si="13"/>
        <v>-57.430388999999998</v>
      </c>
    </row>
    <row r="101" spans="2:16" x14ac:dyDescent="0.25">
      <c r="B101">
        <v>54612244897.959</v>
      </c>
      <c r="C101">
        <v>-8.2288274999999995</v>
      </c>
      <c r="F101" s="6">
        <f t="shared" ref="F101:F103" si="16">B209/1000000000</f>
        <v>56.204081632653001</v>
      </c>
      <c r="G101" s="11">
        <f t="shared" si="14"/>
        <v>-62.030406999999997</v>
      </c>
      <c r="H101" s="6">
        <f t="shared" ref="H101:H103" si="17">D209</f>
        <v>-52.030406999999997</v>
      </c>
      <c r="J101">
        <v>54612244897.959</v>
      </c>
      <c r="K101">
        <v>-10.838803</v>
      </c>
      <c r="N101" s="6">
        <f t="shared" ref="N101:N103" si="18">J209/1000000000</f>
        <v>56.204081632653001</v>
      </c>
      <c r="O101" s="11">
        <f t="shared" si="15"/>
        <v>-71.187095999999997</v>
      </c>
      <c r="P101" s="6">
        <f t="shared" ref="P101:P103" si="19">L209</f>
        <v>-61.187095999999997</v>
      </c>
    </row>
    <row r="102" spans="2:16" x14ac:dyDescent="0.25">
      <c r="B102">
        <v>55010204081.633003</v>
      </c>
      <c r="C102">
        <v>-8.4193295999999993</v>
      </c>
      <c r="F102" s="6">
        <f t="shared" si="16"/>
        <v>56.602040816327005</v>
      </c>
      <c r="G102" s="11">
        <f t="shared" si="14"/>
        <v>-63.093570999999997</v>
      </c>
      <c r="H102" s="6">
        <f t="shared" si="17"/>
        <v>-53.093570999999997</v>
      </c>
      <c r="J102">
        <v>55010204081.633003</v>
      </c>
      <c r="K102">
        <v>-10.893712000000001</v>
      </c>
      <c r="N102" s="6">
        <f t="shared" si="18"/>
        <v>56.602040816327005</v>
      </c>
      <c r="O102" s="11">
        <f t="shared" si="15"/>
        <v>-70.948398999999995</v>
      </c>
      <c r="P102" s="6">
        <f t="shared" si="19"/>
        <v>-60.948399000000002</v>
      </c>
    </row>
    <row r="103" spans="2:16" x14ac:dyDescent="0.25">
      <c r="B103">
        <v>55408163265.306</v>
      </c>
      <c r="C103">
        <v>-8.8401098000000005</v>
      </c>
      <c r="F103" s="6">
        <f t="shared" si="16"/>
        <v>57</v>
      </c>
      <c r="G103" s="11">
        <f t="shared" si="14"/>
        <v>-62.629317999999998</v>
      </c>
      <c r="H103" s="6">
        <f t="shared" si="17"/>
        <v>-52.629317999999998</v>
      </c>
      <c r="J103">
        <v>55408163265.306</v>
      </c>
      <c r="K103">
        <v>-10.993437</v>
      </c>
      <c r="N103" s="6">
        <f t="shared" si="18"/>
        <v>57</v>
      </c>
      <c r="O103" s="11">
        <f t="shared" si="15"/>
        <v>-70.989554999999996</v>
      </c>
      <c r="P103" s="6">
        <f t="shared" si="19"/>
        <v>-60.989555000000003</v>
      </c>
    </row>
    <row r="104" spans="2:16" x14ac:dyDescent="0.25">
      <c r="B104">
        <v>55806122448.980003</v>
      </c>
      <c r="C104">
        <v>-9.5041388999999992</v>
      </c>
      <c r="J104">
        <v>55806122448.980003</v>
      </c>
      <c r="K104">
        <v>-10.995630999999999</v>
      </c>
    </row>
    <row r="105" spans="2:16" x14ac:dyDescent="0.25">
      <c r="B105">
        <v>56204081632.653</v>
      </c>
      <c r="C105">
        <v>-9.5566139000000003</v>
      </c>
      <c r="J105">
        <v>56204081632.653</v>
      </c>
      <c r="K105">
        <v>-11.054952</v>
      </c>
    </row>
    <row r="106" spans="2:16" x14ac:dyDescent="0.25">
      <c r="B106">
        <v>56602040816.327003</v>
      </c>
      <c r="C106">
        <v>-10.662782</v>
      </c>
      <c r="J106">
        <v>56602040816.327003</v>
      </c>
      <c r="K106">
        <v>-11.211026</v>
      </c>
    </row>
    <row r="107" spans="2:16" x14ac:dyDescent="0.25">
      <c r="B107">
        <v>57000000000</v>
      </c>
      <c r="C107">
        <v>-10.545871999999999</v>
      </c>
      <c r="J107">
        <v>57000000000</v>
      </c>
      <c r="K107">
        <v>-11.17977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29</v>
      </c>
      <c r="J111" t="s">
        <v>29</v>
      </c>
    </row>
    <row r="112" spans="2:16" x14ac:dyDescent="0.25">
      <c r="B112" t="s">
        <v>23</v>
      </c>
      <c r="C112" t="s">
        <v>123</v>
      </c>
      <c r="D112" t="s">
        <v>79</v>
      </c>
      <c r="J112" t="s">
        <v>23</v>
      </c>
      <c r="K112" t="s">
        <v>123</v>
      </c>
      <c r="L112" t="s">
        <v>79</v>
      </c>
    </row>
    <row r="113" spans="2:12" x14ac:dyDescent="0.25">
      <c r="B113">
        <v>18000000000</v>
      </c>
      <c r="C113">
        <v>-60.376460999999999</v>
      </c>
      <c r="D113">
        <v>-62.253425999999997</v>
      </c>
      <c r="J113">
        <v>18000000000</v>
      </c>
      <c r="K113">
        <v>-75.301345999999995</v>
      </c>
      <c r="L113">
        <v>-67.316665999999998</v>
      </c>
    </row>
    <row r="114" spans="2:12" x14ac:dyDescent="0.25">
      <c r="B114">
        <v>18397959183.673</v>
      </c>
      <c r="C114">
        <v>-82.192734000000002</v>
      </c>
      <c r="D114">
        <v>-63.478149000000002</v>
      </c>
      <c r="J114">
        <v>18397959183.673</v>
      </c>
      <c r="K114">
        <v>-75.808266000000003</v>
      </c>
      <c r="L114">
        <v>-69.015701000000007</v>
      </c>
    </row>
    <row r="115" spans="2:12" x14ac:dyDescent="0.25">
      <c r="B115">
        <v>18795918367.347</v>
      </c>
      <c r="C115">
        <v>-63.612385000000003</v>
      </c>
      <c r="D115">
        <v>-64.117714000000007</v>
      </c>
      <c r="J115">
        <v>18795918367.347</v>
      </c>
      <c r="K115">
        <v>-78.906006000000005</v>
      </c>
      <c r="L115">
        <v>-66.374199000000004</v>
      </c>
    </row>
    <row r="116" spans="2:12" x14ac:dyDescent="0.25">
      <c r="B116">
        <v>19193877551.02</v>
      </c>
      <c r="C116">
        <v>-62.032618999999997</v>
      </c>
      <c r="D116">
        <v>-57.521801000000004</v>
      </c>
      <c r="J116">
        <v>19193877551.02</v>
      </c>
      <c r="K116">
        <v>-65.428291000000002</v>
      </c>
      <c r="L116">
        <v>-62.172854999999998</v>
      </c>
    </row>
    <row r="117" spans="2:12" x14ac:dyDescent="0.25">
      <c r="B117">
        <v>19591836734.694</v>
      </c>
      <c r="C117">
        <v>-62.434829999999998</v>
      </c>
      <c r="D117">
        <v>-57.583438999999998</v>
      </c>
      <c r="J117">
        <v>19591836734.694</v>
      </c>
      <c r="K117">
        <v>-61.607959999999999</v>
      </c>
      <c r="L117">
        <v>-60.674007000000003</v>
      </c>
    </row>
    <row r="118" spans="2:12" x14ac:dyDescent="0.25">
      <c r="B118">
        <v>19989795918.367001</v>
      </c>
      <c r="C118">
        <v>-64.221419999999995</v>
      </c>
      <c r="D118">
        <v>-59.349967999999997</v>
      </c>
      <c r="J118">
        <v>19989795918.367001</v>
      </c>
      <c r="K118">
        <v>-73.212211999999994</v>
      </c>
      <c r="L118">
        <v>-59.265858000000001</v>
      </c>
    </row>
    <row r="119" spans="2:12" x14ac:dyDescent="0.25">
      <c r="B119">
        <v>20387755102.041</v>
      </c>
      <c r="C119">
        <v>-67.584807999999995</v>
      </c>
      <c r="D119">
        <v>-60.993049999999997</v>
      </c>
      <c r="J119">
        <v>20387755102.041</v>
      </c>
      <c r="K119">
        <v>-60.131138</v>
      </c>
      <c r="L119">
        <v>-59.671539000000003</v>
      </c>
    </row>
    <row r="120" spans="2:12" x14ac:dyDescent="0.25">
      <c r="B120">
        <v>20785714285.714001</v>
      </c>
      <c r="C120">
        <v>-67.536750999999995</v>
      </c>
      <c r="D120">
        <v>-61.828468000000001</v>
      </c>
      <c r="J120">
        <v>20785714285.714001</v>
      </c>
      <c r="K120">
        <v>-62.068446999999999</v>
      </c>
      <c r="L120">
        <v>-60.618153</v>
      </c>
    </row>
    <row r="121" spans="2:12" x14ac:dyDescent="0.25">
      <c r="B121">
        <v>21183673469.388</v>
      </c>
      <c r="C121">
        <v>-66.787864999999996</v>
      </c>
      <c r="D121">
        <v>-64.093063000000001</v>
      </c>
      <c r="J121">
        <v>21183673469.388</v>
      </c>
      <c r="K121">
        <v>-75.568297999999999</v>
      </c>
      <c r="L121">
        <v>-65.105994999999993</v>
      </c>
    </row>
    <row r="122" spans="2:12" x14ac:dyDescent="0.25">
      <c r="B122">
        <v>21581632653.061001</v>
      </c>
      <c r="C122">
        <v>-74.426956000000004</v>
      </c>
      <c r="D122">
        <v>-63.781714999999998</v>
      </c>
      <c r="J122">
        <v>21581632653.061001</v>
      </c>
      <c r="K122">
        <v>-73.427375999999995</v>
      </c>
      <c r="L122">
        <v>-65.139702</v>
      </c>
    </row>
    <row r="123" spans="2:12" x14ac:dyDescent="0.25">
      <c r="B123">
        <v>21979591836.735001</v>
      </c>
      <c r="C123">
        <v>-66.797150000000002</v>
      </c>
      <c r="D123">
        <v>-61.848255000000002</v>
      </c>
      <c r="J123">
        <v>21979591836.735001</v>
      </c>
      <c r="K123">
        <v>-62.239685000000001</v>
      </c>
      <c r="L123">
        <v>-59.767997999999999</v>
      </c>
    </row>
    <row r="124" spans="2:12" x14ac:dyDescent="0.25">
      <c r="B124">
        <v>22377551020.408001</v>
      </c>
      <c r="C124">
        <v>-61.191989999999997</v>
      </c>
      <c r="D124">
        <v>-60.031917999999997</v>
      </c>
      <c r="J124">
        <v>22377551020.408001</v>
      </c>
      <c r="K124">
        <v>-59.617229000000002</v>
      </c>
      <c r="L124">
        <v>-57.598838999999998</v>
      </c>
    </row>
    <row r="125" spans="2:12" x14ac:dyDescent="0.25">
      <c r="B125">
        <v>22775510204.082001</v>
      </c>
      <c r="C125">
        <v>-69.201201999999995</v>
      </c>
      <c r="D125">
        <v>-62.223205999999998</v>
      </c>
      <c r="J125">
        <v>22775510204.082001</v>
      </c>
      <c r="K125">
        <v>-67.103577000000001</v>
      </c>
      <c r="L125">
        <v>-61.804347999999997</v>
      </c>
    </row>
    <row r="126" spans="2:12" x14ac:dyDescent="0.25">
      <c r="B126">
        <v>23173469387.755001</v>
      </c>
      <c r="C126">
        <v>-73.47963</v>
      </c>
      <c r="D126">
        <v>-67.279906999999994</v>
      </c>
      <c r="J126">
        <v>23173469387.755001</v>
      </c>
      <c r="K126">
        <v>-75.008979999999994</v>
      </c>
      <c r="L126">
        <v>-65.441826000000006</v>
      </c>
    </row>
    <row r="127" spans="2:12" x14ac:dyDescent="0.25">
      <c r="B127">
        <v>23571428571.429001</v>
      </c>
      <c r="C127">
        <v>-76.427818000000002</v>
      </c>
      <c r="D127">
        <v>-67.915543</v>
      </c>
      <c r="J127">
        <v>23571428571.429001</v>
      </c>
      <c r="K127">
        <v>-70.700539000000006</v>
      </c>
      <c r="L127">
        <v>-64.485366999999997</v>
      </c>
    </row>
    <row r="128" spans="2:12" x14ac:dyDescent="0.25">
      <c r="B128">
        <v>23969387755.102001</v>
      </c>
      <c r="C128">
        <v>-71.217751000000007</v>
      </c>
      <c r="D128">
        <v>-63.419581999999998</v>
      </c>
      <c r="J128">
        <v>23969387755.102001</v>
      </c>
      <c r="K128">
        <v>-64.531288000000004</v>
      </c>
      <c r="L128">
        <v>-61.346375000000002</v>
      </c>
    </row>
    <row r="129" spans="2:12" x14ac:dyDescent="0.25">
      <c r="B129">
        <v>24367346938.776001</v>
      </c>
      <c r="C129">
        <v>-60.123134999999998</v>
      </c>
      <c r="D129">
        <v>-57.236164000000002</v>
      </c>
      <c r="J129">
        <v>24367346938.776001</v>
      </c>
      <c r="K129">
        <v>-65.892937000000003</v>
      </c>
      <c r="L129">
        <v>-58.967807999999998</v>
      </c>
    </row>
    <row r="130" spans="2:12" x14ac:dyDescent="0.25">
      <c r="B130">
        <v>24765306122.449001</v>
      </c>
      <c r="C130">
        <v>-58.036037</v>
      </c>
      <c r="D130">
        <v>-53.855891999999997</v>
      </c>
      <c r="J130">
        <v>24765306122.449001</v>
      </c>
      <c r="K130">
        <v>-63.863297000000003</v>
      </c>
      <c r="L130">
        <v>-58.732731000000001</v>
      </c>
    </row>
    <row r="131" spans="2:12" x14ac:dyDescent="0.25">
      <c r="B131">
        <v>25163265306.122002</v>
      </c>
      <c r="C131">
        <v>-61.317574</v>
      </c>
      <c r="D131">
        <v>-54.116871000000003</v>
      </c>
      <c r="J131">
        <v>25163265306.122002</v>
      </c>
      <c r="K131">
        <v>-64.037887999999995</v>
      </c>
      <c r="L131">
        <v>-61.763359000000001</v>
      </c>
    </row>
    <row r="132" spans="2:12" x14ac:dyDescent="0.25">
      <c r="B132">
        <v>25561224489.796001</v>
      </c>
      <c r="C132">
        <v>-61.206153999999998</v>
      </c>
      <c r="D132">
        <v>-56.628784000000003</v>
      </c>
      <c r="J132">
        <v>25561224489.796001</v>
      </c>
      <c r="K132">
        <v>-75.173286000000004</v>
      </c>
      <c r="L132">
        <v>-65.009444999999999</v>
      </c>
    </row>
    <row r="133" spans="2:12" x14ac:dyDescent="0.25">
      <c r="B133">
        <v>25959183673.469002</v>
      </c>
      <c r="C133">
        <v>-66.024665999999996</v>
      </c>
      <c r="D133">
        <v>-65.241034999999997</v>
      </c>
      <c r="J133">
        <v>25959183673.469002</v>
      </c>
      <c r="K133">
        <v>-73.886330000000001</v>
      </c>
      <c r="L133">
        <v>-66.055931000000001</v>
      </c>
    </row>
    <row r="134" spans="2:12" x14ac:dyDescent="0.25">
      <c r="B134">
        <v>26357142857.143002</v>
      </c>
      <c r="C134">
        <v>-87.651732999999993</v>
      </c>
      <c r="D134">
        <v>-64.636725999999996</v>
      </c>
      <c r="J134">
        <v>26357142857.143002</v>
      </c>
      <c r="K134">
        <v>-67.555404999999993</v>
      </c>
      <c r="L134">
        <v>-60.660366000000003</v>
      </c>
    </row>
    <row r="135" spans="2:12" x14ac:dyDescent="0.25">
      <c r="B135">
        <v>26755102040.816002</v>
      </c>
      <c r="C135">
        <v>-59.914242000000002</v>
      </c>
      <c r="D135">
        <v>-64.194755999999998</v>
      </c>
      <c r="J135">
        <v>26755102040.816002</v>
      </c>
      <c r="K135">
        <v>-59.522300999999999</v>
      </c>
      <c r="L135">
        <v>-54.184570000000001</v>
      </c>
    </row>
    <row r="136" spans="2:12" x14ac:dyDescent="0.25">
      <c r="B136">
        <v>27153061224.490002</v>
      </c>
      <c r="C136">
        <v>-65.185753000000005</v>
      </c>
      <c r="D136">
        <v>-57.714236999999997</v>
      </c>
      <c r="J136">
        <v>27153061224.490002</v>
      </c>
      <c r="K136">
        <v>-55.008910999999998</v>
      </c>
      <c r="L136">
        <v>-50.767035999999997</v>
      </c>
    </row>
    <row r="137" spans="2:12" x14ac:dyDescent="0.25">
      <c r="B137">
        <v>27551020408.162998</v>
      </c>
      <c r="C137">
        <v>-68.632644999999997</v>
      </c>
      <c r="D137">
        <v>-61.580531999999998</v>
      </c>
      <c r="J137">
        <v>27551020408.162998</v>
      </c>
      <c r="K137">
        <v>-57.760657999999999</v>
      </c>
      <c r="L137">
        <v>-49.852393999999997</v>
      </c>
    </row>
    <row r="138" spans="2:12" x14ac:dyDescent="0.25">
      <c r="B138">
        <v>27948979591.837002</v>
      </c>
      <c r="C138">
        <v>-71.941360000000003</v>
      </c>
      <c r="D138">
        <v>-63.707062000000001</v>
      </c>
      <c r="J138">
        <v>27948979591.837002</v>
      </c>
      <c r="K138">
        <v>-57.061050000000002</v>
      </c>
      <c r="L138">
        <v>-49.326954000000001</v>
      </c>
    </row>
    <row r="139" spans="2:12" x14ac:dyDescent="0.25">
      <c r="B139">
        <v>28346938775.509998</v>
      </c>
      <c r="C139">
        <v>-71.942290999999997</v>
      </c>
      <c r="D139">
        <v>-60.887779000000002</v>
      </c>
      <c r="J139">
        <v>28346938775.509998</v>
      </c>
      <c r="K139">
        <v>-53.453636000000003</v>
      </c>
      <c r="L139">
        <v>-48.505875000000003</v>
      </c>
    </row>
    <row r="140" spans="2:12" x14ac:dyDescent="0.25">
      <c r="B140">
        <v>28744897959.183998</v>
      </c>
      <c r="C140">
        <v>-60.452385</v>
      </c>
      <c r="D140">
        <v>-54.509028999999998</v>
      </c>
      <c r="J140">
        <v>28744897959.183998</v>
      </c>
      <c r="K140">
        <v>-55.255629999999996</v>
      </c>
      <c r="L140">
        <v>-49.419257999999999</v>
      </c>
    </row>
    <row r="141" spans="2:12" x14ac:dyDescent="0.25">
      <c r="B141">
        <v>29142857142.856998</v>
      </c>
      <c r="C141">
        <v>-52.900688000000002</v>
      </c>
      <c r="D141">
        <v>-48.672291000000001</v>
      </c>
      <c r="J141">
        <v>29142857142.856998</v>
      </c>
      <c r="K141">
        <v>-59.655064000000003</v>
      </c>
      <c r="L141">
        <v>-51.275374999999997</v>
      </c>
    </row>
    <row r="142" spans="2:12" x14ac:dyDescent="0.25">
      <c r="B142">
        <v>29540816326.530998</v>
      </c>
      <c r="C142">
        <v>-54.431384999999999</v>
      </c>
      <c r="D142">
        <v>-50.799007000000003</v>
      </c>
      <c r="J142">
        <v>29540816326.530998</v>
      </c>
      <c r="K142">
        <v>-58.891857000000002</v>
      </c>
      <c r="L142">
        <v>-55.369236000000001</v>
      </c>
    </row>
    <row r="143" spans="2:12" x14ac:dyDescent="0.25">
      <c r="B143">
        <v>29938775510.203999</v>
      </c>
      <c r="C143">
        <v>-66.840796999999995</v>
      </c>
      <c r="D143">
        <v>-59.604607000000001</v>
      </c>
      <c r="J143">
        <v>29938775510.203999</v>
      </c>
      <c r="K143">
        <v>-67.341353999999995</v>
      </c>
      <c r="L143">
        <v>-59.089618999999999</v>
      </c>
    </row>
    <row r="144" spans="2:12" x14ac:dyDescent="0.25">
      <c r="B144">
        <v>30336734693.877998</v>
      </c>
      <c r="C144">
        <v>-79.340453999999994</v>
      </c>
      <c r="D144">
        <v>-66.600403</v>
      </c>
      <c r="J144">
        <v>30336734693.877998</v>
      </c>
      <c r="K144">
        <v>-70.713547000000005</v>
      </c>
      <c r="L144">
        <v>-59.113827000000001</v>
      </c>
    </row>
    <row r="145" spans="2:12" x14ac:dyDescent="0.25">
      <c r="B145">
        <v>30734693877.550999</v>
      </c>
      <c r="C145">
        <v>-75.413421999999997</v>
      </c>
      <c r="D145">
        <v>-70.495468000000002</v>
      </c>
      <c r="J145">
        <v>30734693877.550999</v>
      </c>
      <c r="K145">
        <v>-58.847194999999999</v>
      </c>
      <c r="L145">
        <v>-55.753081999999999</v>
      </c>
    </row>
    <row r="146" spans="2:12" x14ac:dyDescent="0.25">
      <c r="B146">
        <v>31132653061.223999</v>
      </c>
      <c r="C146">
        <v>-78.451103000000003</v>
      </c>
      <c r="D146">
        <v>-69.446228000000005</v>
      </c>
      <c r="J146">
        <v>31132653061.223999</v>
      </c>
      <c r="K146">
        <v>-57.185402000000003</v>
      </c>
      <c r="L146">
        <v>-51.898636000000003</v>
      </c>
    </row>
    <row r="147" spans="2:12" x14ac:dyDescent="0.25">
      <c r="B147">
        <v>31530612244.897999</v>
      </c>
      <c r="C147">
        <v>-76.054389999999998</v>
      </c>
      <c r="D147">
        <v>-67.943138000000005</v>
      </c>
      <c r="J147">
        <v>31530612244.897999</v>
      </c>
      <c r="K147">
        <v>-59.069575999999998</v>
      </c>
      <c r="L147">
        <v>-53.298901000000001</v>
      </c>
    </row>
    <row r="148" spans="2:12" x14ac:dyDescent="0.25">
      <c r="B148">
        <v>31928571428.570999</v>
      </c>
      <c r="C148">
        <v>-70.830093000000005</v>
      </c>
      <c r="D148">
        <v>-63.989894999999997</v>
      </c>
      <c r="J148">
        <v>31928571428.570999</v>
      </c>
      <c r="K148">
        <v>-63.296928000000001</v>
      </c>
      <c r="L148">
        <v>-54.53931</v>
      </c>
    </row>
    <row r="149" spans="2:12" x14ac:dyDescent="0.25">
      <c r="B149">
        <v>32326530612.244999</v>
      </c>
      <c r="C149">
        <v>-66.808571000000001</v>
      </c>
      <c r="D149">
        <v>-59.424992000000003</v>
      </c>
      <c r="J149">
        <v>32326530612.244999</v>
      </c>
      <c r="K149">
        <v>-61.687900999999997</v>
      </c>
      <c r="L149">
        <v>-55.869827000000001</v>
      </c>
    </row>
    <row r="150" spans="2:12" x14ac:dyDescent="0.25">
      <c r="B150">
        <v>32724489795.917999</v>
      </c>
      <c r="C150">
        <v>-63.127560000000003</v>
      </c>
      <c r="D150">
        <v>-58.708561000000003</v>
      </c>
      <c r="J150">
        <v>32724489795.917999</v>
      </c>
      <c r="K150">
        <v>-64.427970999999999</v>
      </c>
      <c r="L150">
        <v>-51.785538000000003</v>
      </c>
    </row>
    <row r="151" spans="2:12" x14ac:dyDescent="0.25">
      <c r="B151">
        <v>33122448979.591999</v>
      </c>
      <c r="C151">
        <v>-70.023185999999995</v>
      </c>
      <c r="D151">
        <v>-55.353152999999999</v>
      </c>
      <c r="J151">
        <v>33122448979.591999</v>
      </c>
      <c r="K151">
        <v>-52.483722999999998</v>
      </c>
      <c r="L151">
        <v>-47.838303000000003</v>
      </c>
    </row>
    <row r="152" spans="2:12" x14ac:dyDescent="0.25">
      <c r="B152">
        <v>33520408163.264999</v>
      </c>
      <c r="C152">
        <v>-58.040024000000003</v>
      </c>
      <c r="D152">
        <v>-52.653151999999999</v>
      </c>
      <c r="J152">
        <v>33520408163.264999</v>
      </c>
      <c r="K152">
        <v>-50.42897</v>
      </c>
      <c r="L152">
        <v>-43.503647000000001</v>
      </c>
    </row>
    <row r="153" spans="2:12" x14ac:dyDescent="0.25">
      <c r="B153">
        <v>33918367346.938999</v>
      </c>
      <c r="C153">
        <v>-55.638294000000002</v>
      </c>
      <c r="D153">
        <v>-47.610695</v>
      </c>
      <c r="J153">
        <v>33918367346.938999</v>
      </c>
      <c r="K153">
        <v>-50.956966000000001</v>
      </c>
      <c r="L153">
        <v>-43.922871000000001</v>
      </c>
    </row>
    <row r="154" spans="2:12" x14ac:dyDescent="0.25">
      <c r="B154">
        <v>34316326530.612</v>
      </c>
      <c r="C154">
        <v>-54.660549000000003</v>
      </c>
      <c r="D154">
        <v>-46.892696000000001</v>
      </c>
      <c r="J154">
        <v>34316326530.612</v>
      </c>
      <c r="K154">
        <v>-52.712859999999999</v>
      </c>
      <c r="L154">
        <v>-45.569817</v>
      </c>
    </row>
    <row r="155" spans="2:12" x14ac:dyDescent="0.25">
      <c r="B155">
        <v>34714285714.286003</v>
      </c>
      <c r="C155">
        <v>-55.291553</v>
      </c>
      <c r="D155">
        <v>-47.713104000000001</v>
      </c>
      <c r="J155">
        <v>34714285714.286003</v>
      </c>
      <c r="K155">
        <v>-54.575130000000001</v>
      </c>
      <c r="L155">
        <v>-48.662514000000002</v>
      </c>
    </row>
    <row r="156" spans="2:12" x14ac:dyDescent="0.25">
      <c r="B156">
        <v>35112244897.959</v>
      </c>
      <c r="C156">
        <v>-57.593361000000002</v>
      </c>
      <c r="D156">
        <v>-50.636425000000003</v>
      </c>
      <c r="J156">
        <v>35112244897.959</v>
      </c>
      <c r="K156">
        <v>-59.926754000000003</v>
      </c>
      <c r="L156">
        <v>-51.243766999999998</v>
      </c>
    </row>
    <row r="157" spans="2:12" x14ac:dyDescent="0.25">
      <c r="B157">
        <v>35510204081.633003</v>
      </c>
      <c r="C157">
        <v>-63.047893999999999</v>
      </c>
      <c r="D157">
        <v>-55.686131000000003</v>
      </c>
      <c r="J157">
        <v>35510204081.633003</v>
      </c>
      <c r="K157">
        <v>-60.576542000000003</v>
      </c>
      <c r="L157">
        <v>-53.589042999999997</v>
      </c>
    </row>
    <row r="158" spans="2:12" x14ac:dyDescent="0.25">
      <c r="B158">
        <v>35908163265.306</v>
      </c>
      <c r="C158">
        <v>-70.094650000000001</v>
      </c>
      <c r="D158">
        <v>-58.44603</v>
      </c>
      <c r="J158">
        <v>35908163265.306</v>
      </c>
      <c r="K158">
        <v>-61.948298999999999</v>
      </c>
      <c r="L158">
        <v>-53.680916000000003</v>
      </c>
    </row>
    <row r="159" spans="2:12" x14ac:dyDescent="0.25">
      <c r="B159">
        <v>36306122448.980003</v>
      </c>
      <c r="C159">
        <v>-65.399306999999993</v>
      </c>
      <c r="D159">
        <v>-58.094002000000003</v>
      </c>
      <c r="J159">
        <v>36306122448.980003</v>
      </c>
      <c r="K159">
        <v>-60.655932999999997</v>
      </c>
      <c r="L159">
        <v>-53.253825999999997</v>
      </c>
    </row>
    <row r="160" spans="2:12" x14ac:dyDescent="0.25">
      <c r="B160">
        <v>36704081632.653</v>
      </c>
      <c r="C160">
        <v>-61.455790999999998</v>
      </c>
      <c r="D160">
        <v>-54.703761999999998</v>
      </c>
      <c r="J160">
        <v>36704081632.653</v>
      </c>
      <c r="K160">
        <v>-59.709473000000003</v>
      </c>
      <c r="L160">
        <v>-52.035468999999999</v>
      </c>
    </row>
    <row r="161" spans="2:12" x14ac:dyDescent="0.25">
      <c r="B161">
        <v>37102040816.327003</v>
      </c>
      <c r="C161">
        <v>-59.404181999999999</v>
      </c>
      <c r="D161">
        <v>-52.717742999999999</v>
      </c>
      <c r="J161">
        <v>37102040816.327003</v>
      </c>
      <c r="K161">
        <v>-58.870296000000003</v>
      </c>
      <c r="L161">
        <v>-51.493755</v>
      </c>
    </row>
    <row r="162" spans="2:12" x14ac:dyDescent="0.25">
      <c r="B162">
        <v>37500000000</v>
      </c>
      <c r="C162">
        <v>-58.931389000000003</v>
      </c>
      <c r="D162">
        <v>-52.124747999999997</v>
      </c>
      <c r="J162">
        <v>37500000000</v>
      </c>
      <c r="K162">
        <v>-59.719302999999996</v>
      </c>
      <c r="L162">
        <v>-52.318728999999998</v>
      </c>
    </row>
    <row r="163" spans="2:12" x14ac:dyDescent="0.25">
      <c r="B163">
        <v>37897959183.672997</v>
      </c>
      <c r="C163">
        <v>-59.371493999999998</v>
      </c>
      <c r="D163">
        <v>-53.517628000000002</v>
      </c>
      <c r="J163">
        <v>37897959183.672997</v>
      </c>
      <c r="K163">
        <v>-62.865242000000002</v>
      </c>
      <c r="L163">
        <v>-54.516212000000003</v>
      </c>
    </row>
    <row r="164" spans="2:12" x14ac:dyDescent="0.25">
      <c r="B164">
        <v>38295918367.347</v>
      </c>
      <c r="C164">
        <v>-63.297935000000003</v>
      </c>
      <c r="D164">
        <v>-55.276783000000002</v>
      </c>
      <c r="J164">
        <v>38295918367.347</v>
      </c>
      <c r="K164">
        <v>-65.950637999999998</v>
      </c>
      <c r="L164">
        <v>-58.743492000000003</v>
      </c>
    </row>
    <row r="165" spans="2:12" x14ac:dyDescent="0.25">
      <c r="B165">
        <v>38693877551.019997</v>
      </c>
      <c r="C165">
        <v>-64.170303000000004</v>
      </c>
      <c r="D165">
        <v>-56.34243</v>
      </c>
      <c r="J165">
        <v>38693877551.019997</v>
      </c>
      <c r="K165">
        <v>-72.756309999999999</v>
      </c>
      <c r="L165">
        <v>-64.764610000000005</v>
      </c>
    </row>
    <row r="166" spans="2:12" x14ac:dyDescent="0.25">
      <c r="B166">
        <v>39091836734.694</v>
      </c>
      <c r="C166">
        <v>-62.684296000000003</v>
      </c>
      <c r="D166">
        <v>-56.261780000000002</v>
      </c>
      <c r="J166">
        <v>39091836734.694</v>
      </c>
      <c r="K166">
        <v>-81.143546999999998</v>
      </c>
      <c r="L166">
        <v>-65.848656000000005</v>
      </c>
    </row>
    <row r="167" spans="2:12" x14ac:dyDescent="0.25">
      <c r="B167">
        <v>39489795918.366997</v>
      </c>
      <c r="C167">
        <v>-63.142924999999998</v>
      </c>
      <c r="D167">
        <v>-57.195045</v>
      </c>
      <c r="J167">
        <v>39489795918.366997</v>
      </c>
      <c r="K167">
        <v>-69.380691999999996</v>
      </c>
      <c r="L167">
        <v>-65.085205000000002</v>
      </c>
    </row>
    <row r="168" spans="2:12" x14ac:dyDescent="0.25">
      <c r="B168">
        <v>39887755102.041</v>
      </c>
      <c r="C168">
        <v>-67.159408999999997</v>
      </c>
      <c r="D168">
        <v>-57.286369000000001</v>
      </c>
      <c r="J168">
        <v>39887755102.041</v>
      </c>
      <c r="K168">
        <v>-70.491302000000005</v>
      </c>
      <c r="L168">
        <v>-59.697426</v>
      </c>
    </row>
    <row r="169" spans="2:12" x14ac:dyDescent="0.25">
      <c r="B169">
        <v>40285714285.713997</v>
      </c>
      <c r="C169">
        <v>-63.012996999999999</v>
      </c>
      <c r="D169">
        <v>-57.446877000000001</v>
      </c>
      <c r="J169">
        <v>40285714285.713997</v>
      </c>
      <c r="K169">
        <v>-64.980689999999996</v>
      </c>
      <c r="L169">
        <v>-58.697830000000003</v>
      </c>
    </row>
    <row r="170" spans="2:12" x14ac:dyDescent="0.25">
      <c r="B170">
        <v>40683673469.388</v>
      </c>
      <c r="C170">
        <v>-63.835594</v>
      </c>
      <c r="D170">
        <v>-56.287922000000002</v>
      </c>
      <c r="J170">
        <v>40683673469.388</v>
      </c>
      <c r="K170">
        <v>-66.321952999999993</v>
      </c>
      <c r="L170">
        <v>-56.386477999999997</v>
      </c>
    </row>
    <row r="171" spans="2:12" x14ac:dyDescent="0.25">
      <c r="B171">
        <v>41081632653.060997</v>
      </c>
      <c r="C171">
        <v>-63.837645999999999</v>
      </c>
      <c r="D171">
        <v>-56.314137000000002</v>
      </c>
      <c r="J171">
        <v>41081632653.060997</v>
      </c>
      <c r="K171">
        <v>-63.493549000000002</v>
      </c>
      <c r="L171">
        <v>-56.546688000000003</v>
      </c>
    </row>
    <row r="172" spans="2:12" x14ac:dyDescent="0.25">
      <c r="B172">
        <v>41479591836.735001</v>
      </c>
      <c r="C172">
        <v>-63.326766999999997</v>
      </c>
      <c r="D172">
        <v>-57.214450999999997</v>
      </c>
      <c r="J172">
        <v>41479591836.735001</v>
      </c>
      <c r="K172">
        <v>-65.505027999999996</v>
      </c>
      <c r="L172">
        <v>-57.643222999999999</v>
      </c>
    </row>
    <row r="173" spans="2:12" x14ac:dyDescent="0.25">
      <c r="B173">
        <v>41877551020.407997</v>
      </c>
      <c r="C173">
        <v>-66.877419000000003</v>
      </c>
      <c r="D173">
        <v>-59.187325000000001</v>
      </c>
      <c r="J173">
        <v>41877551020.407997</v>
      </c>
      <c r="K173">
        <v>-69.637473999999997</v>
      </c>
      <c r="L173">
        <v>-59.483016999999997</v>
      </c>
    </row>
    <row r="174" spans="2:12" x14ac:dyDescent="0.25">
      <c r="B174">
        <v>42275510204.082001</v>
      </c>
      <c r="C174">
        <v>-70.122390999999993</v>
      </c>
      <c r="D174">
        <v>-62.067084999999999</v>
      </c>
      <c r="J174">
        <v>42275510204.082001</v>
      </c>
      <c r="K174">
        <v>-68.817504999999997</v>
      </c>
      <c r="L174">
        <v>-62.032066</v>
      </c>
    </row>
    <row r="175" spans="2:12" x14ac:dyDescent="0.25">
      <c r="B175">
        <v>42673469387.754997</v>
      </c>
      <c r="C175">
        <v>-72.276398</v>
      </c>
      <c r="D175">
        <v>-61.544303999999997</v>
      </c>
      <c r="J175">
        <v>42673469387.754997</v>
      </c>
      <c r="K175">
        <v>-72.834427000000005</v>
      </c>
      <c r="L175">
        <v>-61.401558000000001</v>
      </c>
    </row>
    <row r="176" spans="2:12" x14ac:dyDescent="0.25">
      <c r="B176">
        <v>43071428571.429001</v>
      </c>
      <c r="C176">
        <v>-65.525222999999997</v>
      </c>
      <c r="D176">
        <v>-59.60371</v>
      </c>
      <c r="J176">
        <v>43071428571.429001</v>
      </c>
      <c r="K176">
        <v>-67.468543999999994</v>
      </c>
      <c r="L176">
        <v>-64.174926999999997</v>
      </c>
    </row>
    <row r="177" spans="2:12" x14ac:dyDescent="0.25">
      <c r="B177">
        <v>43469387755.101997</v>
      </c>
      <c r="C177">
        <v>-64.558502000000004</v>
      </c>
      <c r="D177">
        <v>-55.206398</v>
      </c>
      <c r="J177">
        <v>43469387755.101997</v>
      </c>
      <c r="K177">
        <v>-77.035728000000006</v>
      </c>
      <c r="L177">
        <v>-61.946570999999999</v>
      </c>
    </row>
    <row r="178" spans="2:12" x14ac:dyDescent="0.25">
      <c r="B178">
        <v>43867346938.776001</v>
      </c>
      <c r="C178">
        <v>-59.371769</v>
      </c>
      <c r="D178">
        <v>-52.360950000000003</v>
      </c>
      <c r="J178">
        <v>43867346938.776001</v>
      </c>
      <c r="K178">
        <v>-66.025345000000002</v>
      </c>
      <c r="L178">
        <v>-63.653606000000003</v>
      </c>
    </row>
    <row r="179" spans="2:12" x14ac:dyDescent="0.25">
      <c r="B179">
        <v>44265306122.448997</v>
      </c>
      <c r="C179">
        <v>-57.376736000000001</v>
      </c>
      <c r="D179">
        <v>-50.854996</v>
      </c>
      <c r="J179">
        <v>44265306122.448997</v>
      </c>
      <c r="K179">
        <v>-72.541152999999994</v>
      </c>
      <c r="L179">
        <v>-61.27993</v>
      </c>
    </row>
    <row r="180" spans="2:12" x14ac:dyDescent="0.25">
      <c r="B180">
        <v>44663265306.122002</v>
      </c>
      <c r="C180">
        <v>-60.390639999999998</v>
      </c>
      <c r="D180">
        <v>-53.671207000000003</v>
      </c>
      <c r="J180">
        <v>44663265306.122002</v>
      </c>
      <c r="K180">
        <v>-69.984336999999996</v>
      </c>
      <c r="L180">
        <v>-61.739983000000002</v>
      </c>
    </row>
    <row r="181" spans="2:12" x14ac:dyDescent="0.25">
      <c r="B181">
        <v>45061224489.795998</v>
      </c>
      <c r="C181">
        <v>-68.178580999999994</v>
      </c>
      <c r="D181">
        <v>-57.285885</v>
      </c>
      <c r="J181">
        <v>45061224489.795998</v>
      </c>
      <c r="K181">
        <v>-67.615555000000001</v>
      </c>
      <c r="L181">
        <v>-62.020546000000003</v>
      </c>
    </row>
    <row r="182" spans="2:12" x14ac:dyDescent="0.25">
      <c r="B182">
        <v>45459183673.469002</v>
      </c>
      <c r="C182">
        <v>-68.634108999999995</v>
      </c>
      <c r="D182">
        <v>-59.870849999999997</v>
      </c>
      <c r="J182">
        <v>45459183673.469002</v>
      </c>
      <c r="K182">
        <v>-73.521079999999998</v>
      </c>
      <c r="L182">
        <v>-62.040005000000001</v>
      </c>
    </row>
    <row r="183" spans="2:12" x14ac:dyDescent="0.25">
      <c r="B183">
        <v>45857142857.142998</v>
      </c>
      <c r="C183">
        <v>-68.559494000000001</v>
      </c>
      <c r="D183">
        <v>-58.054630000000003</v>
      </c>
      <c r="J183">
        <v>45857142857.142998</v>
      </c>
      <c r="K183">
        <v>-69.947502</v>
      </c>
      <c r="L183">
        <v>-64.273635999999996</v>
      </c>
    </row>
    <row r="184" spans="2:12" x14ac:dyDescent="0.25">
      <c r="B184">
        <v>46255102040.816002</v>
      </c>
      <c r="C184">
        <v>-63.064846000000003</v>
      </c>
      <c r="D184">
        <v>-55.994408</v>
      </c>
      <c r="J184">
        <v>46255102040.816002</v>
      </c>
      <c r="K184">
        <v>-74.151543000000004</v>
      </c>
      <c r="L184">
        <v>-62.879100999999999</v>
      </c>
    </row>
    <row r="185" spans="2:12" x14ac:dyDescent="0.25">
      <c r="B185">
        <v>46653061224.489998</v>
      </c>
      <c r="C185">
        <v>-62.499676000000001</v>
      </c>
      <c r="D185">
        <v>-54.718108999999998</v>
      </c>
      <c r="J185">
        <v>46653061224.489998</v>
      </c>
      <c r="K185">
        <v>-69.145660000000007</v>
      </c>
      <c r="L185">
        <v>-63.679180000000002</v>
      </c>
    </row>
    <row r="186" spans="2:12" x14ac:dyDescent="0.25">
      <c r="B186">
        <v>47051020408.163002</v>
      </c>
      <c r="C186">
        <v>-64.683021999999994</v>
      </c>
      <c r="D186">
        <v>-56.580269000000001</v>
      </c>
      <c r="J186">
        <v>47051020408.163002</v>
      </c>
      <c r="K186">
        <v>-72.327126000000007</v>
      </c>
      <c r="L186">
        <v>-61.119576000000002</v>
      </c>
    </row>
    <row r="187" spans="2:12" x14ac:dyDescent="0.25">
      <c r="B187">
        <v>47448979591.836998</v>
      </c>
      <c r="C187">
        <v>-68.555144999999996</v>
      </c>
      <c r="D187">
        <v>-64.187645000000003</v>
      </c>
      <c r="J187">
        <v>47448979591.836998</v>
      </c>
      <c r="K187">
        <v>-66.401473999999993</v>
      </c>
      <c r="L187">
        <v>-60.132007999999999</v>
      </c>
    </row>
    <row r="188" spans="2:12" x14ac:dyDescent="0.25">
      <c r="B188">
        <v>47846938775.510002</v>
      </c>
      <c r="C188">
        <v>-85.283241000000004</v>
      </c>
      <c r="D188">
        <v>-64.689186000000007</v>
      </c>
      <c r="J188">
        <v>47846938775.510002</v>
      </c>
      <c r="K188">
        <v>-66.187340000000006</v>
      </c>
      <c r="L188">
        <v>-56.549563999999997</v>
      </c>
    </row>
    <row r="189" spans="2:12" x14ac:dyDescent="0.25">
      <c r="B189">
        <v>48244897959.183998</v>
      </c>
      <c r="C189">
        <v>-66.070403999999996</v>
      </c>
      <c r="D189">
        <v>-62.312072999999998</v>
      </c>
      <c r="J189">
        <v>48244897959.183998</v>
      </c>
      <c r="K189">
        <v>-61.641235000000002</v>
      </c>
      <c r="L189">
        <v>-54.134140000000002</v>
      </c>
    </row>
    <row r="190" spans="2:12" x14ac:dyDescent="0.25">
      <c r="B190">
        <v>48642857142.857002</v>
      </c>
      <c r="C190">
        <v>-61.195042000000001</v>
      </c>
      <c r="D190">
        <v>-53.728988999999999</v>
      </c>
      <c r="J190">
        <v>48642857142.857002</v>
      </c>
      <c r="K190">
        <v>-59.400931999999997</v>
      </c>
      <c r="L190">
        <v>-53.897464999999997</v>
      </c>
    </row>
    <row r="191" spans="2:12" x14ac:dyDescent="0.25">
      <c r="B191">
        <v>49040816326.530998</v>
      </c>
      <c r="C191">
        <v>-59.166992</v>
      </c>
      <c r="D191">
        <v>-51.971438999999997</v>
      </c>
      <c r="J191">
        <v>49040816326.530998</v>
      </c>
      <c r="K191">
        <v>-65.849250999999995</v>
      </c>
      <c r="L191">
        <v>-55.376613999999996</v>
      </c>
    </row>
    <row r="192" spans="2:12" x14ac:dyDescent="0.25">
      <c r="B192">
        <v>49438775510.204002</v>
      </c>
      <c r="C192">
        <v>-60.387787000000003</v>
      </c>
      <c r="D192">
        <v>-53.084460999999997</v>
      </c>
      <c r="J192">
        <v>49438775510.204002</v>
      </c>
      <c r="K192">
        <v>-66.484695000000002</v>
      </c>
      <c r="L192">
        <v>-60.346375000000002</v>
      </c>
    </row>
    <row r="193" spans="2:12" x14ac:dyDescent="0.25">
      <c r="B193">
        <v>49836734693.877998</v>
      </c>
      <c r="C193">
        <v>-64.194655999999995</v>
      </c>
      <c r="D193">
        <v>-56.639839000000002</v>
      </c>
      <c r="J193">
        <v>49836734693.877998</v>
      </c>
      <c r="K193">
        <v>-74.752082999999999</v>
      </c>
      <c r="L193">
        <v>-63.047412999999999</v>
      </c>
    </row>
    <row r="194" spans="2:12" x14ac:dyDescent="0.25">
      <c r="B194">
        <v>50234693877.551003</v>
      </c>
      <c r="C194">
        <v>-69.435333</v>
      </c>
      <c r="D194">
        <v>-58.472813000000002</v>
      </c>
      <c r="J194">
        <v>50234693877.551003</v>
      </c>
      <c r="K194">
        <v>-74.478012000000007</v>
      </c>
      <c r="L194">
        <v>-63.327933999999999</v>
      </c>
    </row>
    <row r="195" spans="2:12" x14ac:dyDescent="0.25">
      <c r="B195">
        <v>50632653061.223999</v>
      </c>
      <c r="C195">
        <v>-65.543364999999994</v>
      </c>
      <c r="D195">
        <v>-56.887000999999998</v>
      </c>
      <c r="J195">
        <v>50632653061.223999</v>
      </c>
      <c r="K195">
        <v>-67.898857000000007</v>
      </c>
      <c r="L195">
        <v>-60.713740999999999</v>
      </c>
    </row>
    <row r="196" spans="2:12" x14ac:dyDescent="0.25">
      <c r="B196">
        <v>51030612244.898003</v>
      </c>
      <c r="C196">
        <v>-59.109295000000003</v>
      </c>
      <c r="D196">
        <v>-53.365082000000001</v>
      </c>
      <c r="J196">
        <v>51030612244.898003</v>
      </c>
      <c r="K196">
        <v>-67.492569000000003</v>
      </c>
      <c r="L196">
        <v>-57.735683000000002</v>
      </c>
    </row>
    <row r="197" spans="2:12" x14ac:dyDescent="0.25">
      <c r="B197">
        <v>51428571428.570999</v>
      </c>
      <c r="C197">
        <v>-58.745463999999998</v>
      </c>
      <c r="D197">
        <v>-50.824429000000002</v>
      </c>
      <c r="J197">
        <v>51428571428.570999</v>
      </c>
      <c r="K197">
        <v>-66.065308000000002</v>
      </c>
      <c r="L197">
        <v>-58.881031</v>
      </c>
    </row>
    <row r="198" spans="2:12" x14ac:dyDescent="0.25">
      <c r="B198">
        <v>51826530612.245003</v>
      </c>
      <c r="C198">
        <v>-57.962859999999999</v>
      </c>
      <c r="D198">
        <v>-50.594172999999998</v>
      </c>
      <c r="J198">
        <v>51826530612.245003</v>
      </c>
      <c r="K198">
        <v>-71.966881000000001</v>
      </c>
      <c r="L198">
        <v>-59.998050999999997</v>
      </c>
    </row>
    <row r="199" spans="2:12" x14ac:dyDescent="0.25">
      <c r="B199">
        <v>52224489795.917999</v>
      </c>
      <c r="C199">
        <v>-58.753574</v>
      </c>
      <c r="D199">
        <v>-50.966377000000001</v>
      </c>
      <c r="J199">
        <v>52224489795.917999</v>
      </c>
      <c r="K199">
        <v>-71.927764999999994</v>
      </c>
      <c r="L199">
        <v>-60.999305999999997</v>
      </c>
    </row>
    <row r="200" spans="2:12" x14ac:dyDescent="0.25">
      <c r="B200">
        <v>52622448979.592003</v>
      </c>
      <c r="C200">
        <v>-59.844119999999997</v>
      </c>
      <c r="D200">
        <v>-51.878948000000001</v>
      </c>
      <c r="J200">
        <v>52622448979.592003</v>
      </c>
      <c r="K200">
        <v>-69.814933999999994</v>
      </c>
      <c r="L200">
        <v>-57.943137999999998</v>
      </c>
    </row>
    <row r="201" spans="2:12" x14ac:dyDescent="0.25">
      <c r="B201">
        <v>53020408163.264999</v>
      </c>
      <c r="C201">
        <v>-60.657210999999997</v>
      </c>
      <c r="D201">
        <v>-55.527343999999999</v>
      </c>
      <c r="J201">
        <v>53020408163.264999</v>
      </c>
      <c r="K201">
        <v>-63.334125999999998</v>
      </c>
      <c r="L201">
        <v>-54.336086000000002</v>
      </c>
    </row>
    <row r="202" spans="2:12" x14ac:dyDescent="0.25">
      <c r="B202">
        <v>53418367346.939003</v>
      </c>
      <c r="C202">
        <v>-69.342879999999994</v>
      </c>
      <c r="D202">
        <v>-57.886603999999998</v>
      </c>
      <c r="J202">
        <v>53418367346.939003</v>
      </c>
      <c r="K202">
        <v>-61.037903</v>
      </c>
      <c r="L202">
        <v>-51.228274999999996</v>
      </c>
    </row>
    <row r="203" spans="2:12" x14ac:dyDescent="0.25">
      <c r="B203">
        <v>53816326530.612</v>
      </c>
      <c r="C203">
        <v>-67.019668999999993</v>
      </c>
      <c r="D203">
        <v>-58.816124000000002</v>
      </c>
      <c r="J203">
        <v>53816326530.612</v>
      </c>
      <c r="K203">
        <v>-60.677028999999997</v>
      </c>
      <c r="L203">
        <v>-49.959117999999997</v>
      </c>
    </row>
    <row r="204" spans="2:12" x14ac:dyDescent="0.25">
      <c r="B204">
        <v>54214285714.286003</v>
      </c>
      <c r="C204">
        <v>-63.621819000000002</v>
      </c>
      <c r="D204">
        <v>-55.172604</v>
      </c>
      <c r="J204">
        <v>54214285714.286003</v>
      </c>
      <c r="K204">
        <v>-59.837223000000002</v>
      </c>
      <c r="L204">
        <v>-49.400967000000001</v>
      </c>
    </row>
    <row r="205" spans="2:12" x14ac:dyDescent="0.25">
      <c r="B205">
        <v>54612244897.959</v>
      </c>
      <c r="C205">
        <v>-58.903652000000001</v>
      </c>
      <c r="D205">
        <v>-52.934952000000003</v>
      </c>
      <c r="J205">
        <v>54612244897.959</v>
      </c>
      <c r="K205">
        <v>-59.771343000000002</v>
      </c>
      <c r="L205">
        <v>-50.813412</v>
      </c>
    </row>
    <row r="206" spans="2:12" x14ac:dyDescent="0.25">
      <c r="B206">
        <v>55010204081.633003</v>
      </c>
      <c r="C206">
        <v>-60.899096999999998</v>
      </c>
      <c r="D206">
        <v>-56.925938000000002</v>
      </c>
      <c r="J206">
        <v>55010204081.633003</v>
      </c>
      <c r="K206">
        <v>-65.278389000000004</v>
      </c>
      <c r="L206">
        <v>-52.468601</v>
      </c>
    </row>
    <row r="207" spans="2:12" x14ac:dyDescent="0.25">
      <c r="B207">
        <v>55408163265.306</v>
      </c>
      <c r="C207">
        <v>-76.463325999999995</v>
      </c>
      <c r="D207">
        <v>-57.566223000000001</v>
      </c>
      <c r="J207">
        <v>55408163265.306</v>
      </c>
      <c r="K207">
        <v>-65.082015999999996</v>
      </c>
      <c r="L207">
        <v>-55.998111999999999</v>
      </c>
    </row>
    <row r="208" spans="2:12" x14ac:dyDescent="0.25">
      <c r="B208">
        <v>55806122448.980003</v>
      </c>
      <c r="C208">
        <v>-62.099818999999997</v>
      </c>
      <c r="D208">
        <v>-59.132275</v>
      </c>
      <c r="J208">
        <v>55806122448.980003</v>
      </c>
      <c r="K208">
        <v>-70.516707999999994</v>
      </c>
      <c r="L208">
        <v>-57.430388999999998</v>
      </c>
    </row>
    <row r="209" spans="2:12" x14ac:dyDescent="0.25">
      <c r="B209">
        <v>56204081632.653</v>
      </c>
      <c r="C209">
        <v>-66.734543000000002</v>
      </c>
      <c r="D209">
        <v>-52.030406999999997</v>
      </c>
      <c r="J209">
        <v>56204081632.653</v>
      </c>
      <c r="K209">
        <v>-69.736464999999995</v>
      </c>
      <c r="L209">
        <v>-61.187095999999997</v>
      </c>
    </row>
    <row r="210" spans="2:12" x14ac:dyDescent="0.25">
      <c r="B210">
        <v>56602040816.327003</v>
      </c>
      <c r="C210">
        <v>-56.980384999999998</v>
      </c>
      <c r="D210">
        <v>-53.093570999999997</v>
      </c>
      <c r="J210">
        <v>56602040816.327003</v>
      </c>
      <c r="K210">
        <v>-76.569732999999999</v>
      </c>
      <c r="L210">
        <v>-60.948399000000002</v>
      </c>
    </row>
    <row r="211" spans="2:12" x14ac:dyDescent="0.25">
      <c r="B211">
        <v>57000000000</v>
      </c>
      <c r="C211">
        <v>-66.331046999999998</v>
      </c>
      <c r="D211">
        <v>-52.629317999999998</v>
      </c>
      <c r="J211">
        <v>57000000000</v>
      </c>
      <c r="K211">
        <v>-69.984748999999994</v>
      </c>
      <c r="L211">
        <v>-60.989555000000003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48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t="s">
        <v>99</v>
      </c>
      <c r="E1" s="10"/>
      <c r="G1" s="41" t="s">
        <v>16</v>
      </c>
      <c r="J1" t="s">
        <v>99</v>
      </c>
      <c r="M1" s="10"/>
      <c r="O1" s="41" t="s">
        <v>17</v>
      </c>
      <c r="Q1" s="10"/>
    </row>
    <row r="2" spans="1:17" x14ac:dyDescent="0.25">
      <c r="A2" s="50" t="s">
        <v>117</v>
      </c>
      <c r="B2" t="s">
        <v>300</v>
      </c>
      <c r="C2" t="s">
        <v>275</v>
      </c>
      <c r="D2" t="s">
        <v>277</v>
      </c>
      <c r="E2" s="10"/>
      <c r="G2" s="84" t="s">
        <v>295</v>
      </c>
      <c r="I2" s="50" t="s">
        <v>113</v>
      </c>
      <c r="J2" t="s">
        <v>300</v>
      </c>
      <c r="K2" t="s">
        <v>275</v>
      </c>
      <c r="L2" t="s">
        <v>277</v>
      </c>
      <c r="M2" s="10"/>
      <c r="O2" s="84" t="s">
        <v>295</v>
      </c>
      <c r="Q2" s="10"/>
    </row>
    <row r="3" spans="1:17" x14ac:dyDescent="0.25">
      <c r="B3" t="s">
        <v>310</v>
      </c>
      <c r="C3" t="s">
        <v>311</v>
      </c>
      <c r="D3" t="s">
        <v>317</v>
      </c>
      <c r="E3" s="10"/>
      <c r="G3" s="13"/>
      <c r="J3" t="s">
        <v>310</v>
      </c>
      <c r="K3" t="s">
        <v>311</v>
      </c>
      <c r="L3" t="s">
        <v>318</v>
      </c>
      <c r="M3" s="10"/>
      <c r="O3" s="13"/>
      <c r="Q3" s="10"/>
    </row>
    <row r="4" spans="1:17" x14ac:dyDescent="0.25">
      <c r="B4" t="s">
        <v>103</v>
      </c>
      <c r="E4" s="10"/>
      <c r="G4" s="41" t="s">
        <v>24</v>
      </c>
      <c r="J4" t="s">
        <v>103</v>
      </c>
      <c r="M4" s="10"/>
      <c r="O4" s="41" t="s">
        <v>24</v>
      </c>
      <c r="Q4" s="10"/>
    </row>
    <row r="5" spans="1:17" x14ac:dyDescent="0.25">
      <c r="E5" s="10"/>
      <c r="F5" s="6" t="s">
        <v>22</v>
      </c>
      <c r="H5" s="6"/>
      <c r="M5" s="10"/>
      <c r="N5" s="6" t="s">
        <v>22</v>
      </c>
      <c r="P5" s="6"/>
      <c r="Q5" s="10"/>
    </row>
    <row r="6" spans="1:17" ht="15.75" x14ac:dyDescent="0.25">
      <c r="E6" s="10"/>
      <c r="F6" s="6" t="s">
        <v>23</v>
      </c>
      <c r="G6" s="6" t="str">
        <f t="shared" ref="G6:G25" si="0">D32</f>
        <v>1Rx0L dBc Log Mag(dB)</v>
      </c>
      <c r="H6" s="35">
        <v>1</v>
      </c>
      <c r="M6" s="10"/>
      <c r="N6" s="6" t="s">
        <v>23</v>
      </c>
      <c r="O6" s="6" t="str">
        <f t="shared" ref="O6:O25" si="1">L32</f>
        <v>1Rx0L dBc Log Mag(dB)</v>
      </c>
      <c r="P6" s="35">
        <v>1</v>
      </c>
      <c r="Q6" s="10"/>
    </row>
    <row r="7" spans="1:17" ht="15.75" x14ac:dyDescent="0.25">
      <c r="B7" t="s">
        <v>104</v>
      </c>
      <c r="E7" s="10"/>
      <c r="F7" s="6">
        <f t="shared" ref="F7:F25" si="2">B33/1000000000</f>
        <v>18</v>
      </c>
      <c r="G7" s="6">
        <f t="shared" si="0"/>
        <v>-30.634879999999999</v>
      </c>
      <c r="H7" s="36">
        <f>ABS(AVERAGE(G7:G25)-(H6-1)*5)</f>
        <v>31.39328457894738</v>
      </c>
      <c r="J7" t="s">
        <v>104</v>
      </c>
      <c r="M7" s="10"/>
      <c r="N7" s="6">
        <f t="shared" ref="N7:N25" si="3">J33/1000000000</f>
        <v>18</v>
      </c>
      <c r="O7" s="6">
        <f t="shared" si="1"/>
        <v>-23.071821</v>
      </c>
      <c r="P7" s="36">
        <f>ABS(AVERAGE(O7:O25)-(P6-1)*5)</f>
        <v>20.941240926315796</v>
      </c>
      <c r="Q7" s="10"/>
    </row>
    <row r="8" spans="1:17" x14ac:dyDescent="0.25">
      <c r="B8" t="s">
        <v>23</v>
      </c>
      <c r="C8" t="s">
        <v>119</v>
      </c>
      <c r="E8" s="10"/>
      <c r="F8" s="6">
        <f t="shared" si="2"/>
        <v>20.166666666666998</v>
      </c>
      <c r="G8" s="6">
        <f t="shared" si="0"/>
        <v>-27.761285999999998</v>
      </c>
      <c r="H8" s="6"/>
      <c r="J8" t="s">
        <v>23</v>
      </c>
      <c r="K8" t="s">
        <v>119</v>
      </c>
      <c r="M8" s="10"/>
      <c r="N8" s="6">
        <f t="shared" si="3"/>
        <v>20.166666666666998</v>
      </c>
      <c r="O8" s="6">
        <f t="shared" si="1"/>
        <v>-25.994045</v>
      </c>
      <c r="P8" s="6"/>
      <c r="Q8" s="10"/>
    </row>
    <row r="9" spans="1:17" x14ac:dyDescent="0.25">
      <c r="B9">
        <v>18000000000</v>
      </c>
      <c r="C9">
        <v>-6.4874758999999997</v>
      </c>
      <c r="E9" s="10"/>
      <c r="F9" s="6">
        <f t="shared" si="2"/>
        <v>22.333333333333002</v>
      </c>
      <c r="G9" s="6">
        <f t="shared" si="0"/>
        <v>-28.279029999999999</v>
      </c>
      <c r="H9" s="6"/>
      <c r="J9">
        <v>18000000000</v>
      </c>
      <c r="K9">
        <v>-8.8810328999999992</v>
      </c>
      <c r="M9" s="10"/>
      <c r="N9" s="6">
        <f t="shared" si="3"/>
        <v>22.333333333333002</v>
      </c>
      <c r="O9" s="6">
        <f t="shared" si="1"/>
        <v>-25.955015</v>
      </c>
      <c r="P9" s="6"/>
      <c r="Q9" s="10"/>
    </row>
    <row r="10" spans="1:17" x14ac:dyDescent="0.25">
      <c r="B10">
        <v>20166666666.667</v>
      </c>
      <c r="C10">
        <v>-6.1320715000000003</v>
      </c>
      <c r="E10" s="10"/>
      <c r="F10" s="6">
        <f t="shared" si="2"/>
        <v>24.5</v>
      </c>
      <c r="G10" s="6">
        <f t="shared" si="0"/>
        <v>-36.145485000000001</v>
      </c>
      <c r="H10" s="6"/>
      <c r="J10">
        <v>20166666666.667</v>
      </c>
      <c r="K10">
        <v>-6.1570482000000002</v>
      </c>
      <c r="M10" s="10"/>
      <c r="N10" s="6">
        <f t="shared" si="3"/>
        <v>24.5</v>
      </c>
      <c r="O10" s="6">
        <f t="shared" si="1"/>
        <v>-23.753554999999999</v>
      </c>
      <c r="P10" s="6"/>
      <c r="Q10" s="10"/>
    </row>
    <row r="11" spans="1:17" x14ac:dyDescent="0.25">
      <c r="B11">
        <v>22333333333.333</v>
      </c>
      <c r="C11">
        <v>-5.9863261999999997</v>
      </c>
      <c r="E11" s="10"/>
      <c r="F11" s="6">
        <f t="shared" si="2"/>
        <v>26.666666666666998</v>
      </c>
      <c r="G11" s="6">
        <f t="shared" si="0"/>
        <v>-38.60033</v>
      </c>
      <c r="H11" s="6"/>
      <c r="J11">
        <v>22333333333.333</v>
      </c>
      <c r="K11">
        <v>-5.8803706</v>
      </c>
      <c r="M11" s="10"/>
      <c r="N11" s="6">
        <f t="shared" si="3"/>
        <v>26.666666666666998</v>
      </c>
      <c r="O11" s="6">
        <f t="shared" si="1"/>
        <v>-24.059196</v>
      </c>
      <c r="P11" s="6"/>
      <c r="Q11" s="10"/>
    </row>
    <row r="12" spans="1:17" x14ac:dyDescent="0.25">
      <c r="B12">
        <v>24500000000</v>
      </c>
      <c r="C12">
        <v>-6.1602845000000004</v>
      </c>
      <c r="E12" s="10"/>
      <c r="F12" s="6">
        <f t="shared" si="2"/>
        <v>28.833333333333002</v>
      </c>
      <c r="G12" s="6">
        <f t="shared" si="0"/>
        <v>-38.198630999999999</v>
      </c>
      <c r="H12" s="6"/>
      <c r="J12">
        <v>24500000000</v>
      </c>
      <c r="K12">
        <v>-6.1503654000000001</v>
      </c>
      <c r="M12" s="10"/>
      <c r="N12" s="6">
        <f t="shared" si="3"/>
        <v>28.833333333333002</v>
      </c>
      <c r="O12" s="6">
        <f t="shared" si="1"/>
        <v>-24.786916999999999</v>
      </c>
      <c r="P12" s="6"/>
      <c r="Q12" s="10"/>
    </row>
    <row r="13" spans="1:17" x14ac:dyDescent="0.25">
      <c r="B13">
        <v>26666666666.667</v>
      </c>
      <c r="C13">
        <v>-6.7305945999999999</v>
      </c>
      <c r="E13" s="10"/>
      <c r="F13" s="6">
        <f t="shared" si="2"/>
        <v>31</v>
      </c>
      <c r="G13" s="6">
        <f t="shared" si="0"/>
        <v>-35.195824000000002</v>
      </c>
      <c r="H13" s="6"/>
      <c r="J13">
        <v>26666666666.667</v>
      </c>
      <c r="K13">
        <v>-6.7206435000000004</v>
      </c>
      <c r="M13" s="10"/>
      <c r="N13" s="6">
        <f t="shared" si="3"/>
        <v>31</v>
      </c>
      <c r="O13" s="6">
        <f t="shared" si="1"/>
        <v>-33.786366000000001</v>
      </c>
      <c r="P13" s="6"/>
      <c r="Q13" s="10"/>
    </row>
    <row r="14" spans="1:17" x14ac:dyDescent="0.25">
      <c r="B14">
        <v>28833333333.333</v>
      </c>
      <c r="C14">
        <v>-7.2615103999999997</v>
      </c>
      <c r="E14" s="10"/>
      <c r="F14" s="6">
        <f t="shared" si="2"/>
        <v>33.166666666666998</v>
      </c>
      <c r="G14" s="6">
        <f t="shared" si="0"/>
        <v>-33.296672999999998</v>
      </c>
      <c r="H14" s="6"/>
      <c r="J14">
        <v>28833333333.333</v>
      </c>
      <c r="K14">
        <v>-6.8373784999999998</v>
      </c>
      <c r="M14" s="10"/>
      <c r="N14" s="6">
        <f t="shared" si="3"/>
        <v>33.166666666666998</v>
      </c>
      <c r="O14" s="6">
        <f t="shared" si="1"/>
        <v>-30.918123000000001</v>
      </c>
      <c r="P14" s="6"/>
      <c r="Q14" s="10"/>
    </row>
    <row r="15" spans="1:17" x14ac:dyDescent="0.25">
      <c r="B15">
        <v>31000000000</v>
      </c>
      <c r="C15">
        <v>-7.1778025999999997</v>
      </c>
      <c r="E15" s="10"/>
      <c r="F15" s="6">
        <f t="shared" si="2"/>
        <v>35.333333333333002</v>
      </c>
      <c r="G15" s="6">
        <f t="shared" si="0"/>
        <v>-33.713740999999999</v>
      </c>
      <c r="H15" s="6"/>
      <c r="J15">
        <v>31000000000</v>
      </c>
      <c r="K15">
        <v>-6.7541561000000003</v>
      </c>
      <c r="M15" s="10"/>
      <c r="N15" s="6">
        <f t="shared" si="3"/>
        <v>35.333333333333002</v>
      </c>
      <c r="O15" s="6">
        <f t="shared" si="1"/>
        <v>-26.500896000000001</v>
      </c>
      <c r="P15" s="6"/>
      <c r="Q15" s="10"/>
    </row>
    <row r="16" spans="1:17" x14ac:dyDescent="0.25">
      <c r="B16">
        <v>33166666666.667</v>
      </c>
      <c r="C16">
        <v>-8.7140941999999999</v>
      </c>
      <c r="E16" s="10"/>
      <c r="F16" s="6">
        <f t="shared" si="2"/>
        <v>37.5</v>
      </c>
      <c r="G16" s="6">
        <f t="shared" si="0"/>
        <v>-36.881664000000001</v>
      </c>
      <c r="H16" s="6"/>
      <c r="J16">
        <v>33166666666.667</v>
      </c>
      <c r="K16">
        <v>-8.3066311000000006</v>
      </c>
      <c r="M16" s="10"/>
      <c r="N16" s="6">
        <f t="shared" si="3"/>
        <v>37.5</v>
      </c>
      <c r="O16" s="6">
        <f t="shared" si="1"/>
        <v>-23.837906</v>
      </c>
      <c r="P16" s="6"/>
      <c r="Q16" s="10"/>
    </row>
    <row r="17" spans="2:17" x14ac:dyDescent="0.25">
      <c r="B17">
        <v>35333333333.333</v>
      </c>
      <c r="C17">
        <v>-8.2964047999999995</v>
      </c>
      <c r="E17" s="10"/>
      <c r="F17" s="6">
        <f t="shared" si="2"/>
        <v>39.666666666666998</v>
      </c>
      <c r="G17" s="6">
        <f t="shared" si="0"/>
        <v>-39.231597999999998</v>
      </c>
      <c r="H17" s="6"/>
      <c r="J17">
        <v>35333333333.333</v>
      </c>
      <c r="K17">
        <v>-7.6023053999999997</v>
      </c>
      <c r="M17" s="10"/>
      <c r="N17" s="6">
        <f t="shared" si="3"/>
        <v>39.666666666666998</v>
      </c>
      <c r="O17" s="6">
        <f t="shared" si="1"/>
        <v>-22.213816000000001</v>
      </c>
      <c r="P17" s="6"/>
      <c r="Q17" s="10"/>
    </row>
    <row r="18" spans="2:17" x14ac:dyDescent="0.25">
      <c r="B18">
        <v>37500000000</v>
      </c>
      <c r="C18">
        <v>-7.3188205000000002</v>
      </c>
      <c r="E18" s="10"/>
      <c r="F18" s="6">
        <f t="shared" si="2"/>
        <v>41.833333333333002</v>
      </c>
      <c r="G18" s="6">
        <f t="shared" si="0"/>
        <v>-36.49794</v>
      </c>
      <c r="H18" s="6"/>
      <c r="J18">
        <v>37500000000</v>
      </c>
      <c r="K18">
        <v>-8.4136971999999997</v>
      </c>
      <c r="M18" s="10"/>
      <c r="N18" s="6">
        <f t="shared" si="3"/>
        <v>41.833333333333002</v>
      </c>
      <c r="O18" s="6">
        <f t="shared" si="1"/>
        <v>-15.4581</v>
      </c>
      <c r="P18" s="6"/>
      <c r="Q18" s="10"/>
    </row>
    <row r="19" spans="2:17" x14ac:dyDescent="0.25">
      <c r="B19">
        <v>39666666666.667</v>
      </c>
      <c r="C19">
        <v>-7.6045828000000002</v>
      </c>
      <c r="E19" s="10"/>
      <c r="F19" s="6">
        <f t="shared" si="2"/>
        <v>44</v>
      </c>
      <c r="G19" s="6">
        <f t="shared" si="0"/>
        <v>-32.261276000000002</v>
      </c>
      <c r="H19" s="6"/>
      <c r="J19">
        <v>39666666666.667</v>
      </c>
      <c r="K19">
        <v>-8.6540136000000007</v>
      </c>
      <c r="M19" s="10"/>
      <c r="N19" s="6">
        <f t="shared" si="3"/>
        <v>44</v>
      </c>
      <c r="O19" s="6">
        <f t="shared" si="1"/>
        <v>-17.700512</v>
      </c>
      <c r="P19" s="6"/>
      <c r="Q19" s="10"/>
    </row>
    <row r="20" spans="2:17" x14ac:dyDescent="0.25">
      <c r="B20">
        <v>41833333333.333</v>
      </c>
      <c r="C20">
        <v>-8.0281342999999996</v>
      </c>
      <c r="E20" s="10"/>
      <c r="F20" s="6">
        <f t="shared" si="2"/>
        <v>46.166666666666998</v>
      </c>
      <c r="G20" s="6">
        <f t="shared" si="0"/>
        <v>-38.796711000000002</v>
      </c>
      <c r="H20" s="6"/>
      <c r="J20">
        <v>41833333333.333</v>
      </c>
      <c r="K20">
        <v>-8.8037414999999992</v>
      </c>
      <c r="M20" s="10"/>
      <c r="N20" s="6">
        <f t="shared" si="3"/>
        <v>46.166666666666998</v>
      </c>
      <c r="O20" s="6">
        <f t="shared" si="1"/>
        <v>-16.149667999999998</v>
      </c>
      <c r="P20" s="6"/>
      <c r="Q20" s="10"/>
    </row>
    <row r="21" spans="2:17" x14ac:dyDescent="0.25">
      <c r="B21">
        <v>44000000000</v>
      </c>
      <c r="C21">
        <v>-8.3080148999999999</v>
      </c>
      <c r="E21" s="10"/>
      <c r="F21" s="6">
        <f t="shared" si="2"/>
        <v>48.333333333333002</v>
      </c>
      <c r="G21" s="6">
        <f t="shared" si="0"/>
        <v>-37.537266000000002</v>
      </c>
      <c r="H21" s="6"/>
      <c r="J21">
        <v>44000000000</v>
      </c>
      <c r="K21">
        <v>-8.3420725000000004</v>
      </c>
      <c r="M21" s="10"/>
      <c r="N21" s="6">
        <f t="shared" si="3"/>
        <v>48.333333333333002</v>
      </c>
      <c r="O21" s="6">
        <f t="shared" si="1"/>
        <v>-14.902912000000001</v>
      </c>
      <c r="P21" s="6"/>
      <c r="Q21" s="10"/>
    </row>
    <row r="22" spans="2:17" x14ac:dyDescent="0.25">
      <c r="B22">
        <v>46166666666.667</v>
      </c>
      <c r="C22">
        <v>-8.8212442000000006</v>
      </c>
      <c r="E22" s="10"/>
      <c r="F22" s="6">
        <f t="shared" si="2"/>
        <v>50.5</v>
      </c>
      <c r="G22" s="6">
        <f t="shared" si="0"/>
        <v>-26.837166</v>
      </c>
      <c r="H22" s="6"/>
      <c r="J22">
        <v>46166666666.667</v>
      </c>
      <c r="K22">
        <v>-8.4832230000000006</v>
      </c>
      <c r="M22" s="10"/>
      <c r="N22" s="6">
        <f t="shared" si="3"/>
        <v>50.5</v>
      </c>
      <c r="O22" s="6">
        <f t="shared" si="1"/>
        <v>-11.858005</v>
      </c>
      <c r="P22" s="6"/>
      <c r="Q22" s="10"/>
    </row>
    <row r="23" spans="2:17" x14ac:dyDescent="0.25">
      <c r="B23">
        <v>48333333333.333</v>
      </c>
      <c r="C23">
        <v>-8.6687384000000005</v>
      </c>
      <c r="E23" s="10"/>
      <c r="F23" s="6">
        <f t="shared" si="2"/>
        <v>52.666666666666998</v>
      </c>
      <c r="G23" s="6">
        <f t="shared" si="0"/>
        <v>-20.259802000000001</v>
      </c>
      <c r="H23" s="6"/>
      <c r="J23">
        <v>48333333333.333</v>
      </c>
      <c r="K23">
        <v>-8.5314759999999996</v>
      </c>
      <c r="M23" s="10"/>
      <c r="N23" s="6">
        <f t="shared" si="3"/>
        <v>52.666666666666998</v>
      </c>
      <c r="O23" s="6">
        <f t="shared" si="1"/>
        <v>-8.5003176000000007</v>
      </c>
      <c r="P23" s="6"/>
      <c r="Q23" s="10"/>
    </row>
    <row r="24" spans="2:17" x14ac:dyDescent="0.25">
      <c r="B24">
        <v>50500000000</v>
      </c>
      <c r="C24">
        <v>-8.2667923000000005</v>
      </c>
      <c r="E24" s="10"/>
      <c r="F24" s="6">
        <f t="shared" si="2"/>
        <v>54.833333333333002</v>
      </c>
      <c r="G24" s="6">
        <f t="shared" si="0"/>
        <v>-12.869823</v>
      </c>
      <c r="H24" s="6"/>
      <c r="J24">
        <v>50500000000</v>
      </c>
      <c r="K24">
        <v>-9.5893726000000008</v>
      </c>
      <c r="M24" s="10"/>
      <c r="N24" s="6">
        <f t="shared" si="3"/>
        <v>54.833333333333002</v>
      </c>
      <c r="O24" s="6">
        <f t="shared" si="1"/>
        <v>-14.017529</v>
      </c>
      <c r="P24" s="6"/>
      <c r="Q24" s="10"/>
    </row>
    <row r="25" spans="2:17" x14ac:dyDescent="0.25">
      <c r="B25">
        <v>52666666666.667</v>
      </c>
      <c r="C25">
        <v>-7.8674998</v>
      </c>
      <c r="E25" s="10"/>
      <c r="F25" s="6">
        <f t="shared" si="2"/>
        <v>57</v>
      </c>
      <c r="G25" s="6">
        <f t="shared" si="0"/>
        <v>-13.473281</v>
      </c>
      <c r="H25" s="6"/>
      <c r="J25">
        <v>52666666666.667</v>
      </c>
      <c r="K25">
        <v>-10.281126</v>
      </c>
      <c r="M25" s="10"/>
      <c r="N25" s="6">
        <f t="shared" si="3"/>
        <v>57</v>
      </c>
      <c r="O25" s="6">
        <f t="shared" si="1"/>
        <v>-14.418877999999999</v>
      </c>
      <c r="P25" s="6"/>
      <c r="Q25" s="10"/>
    </row>
    <row r="26" spans="2:17" x14ac:dyDescent="0.25">
      <c r="B26">
        <v>54833333333.333</v>
      </c>
      <c r="C26">
        <v>-9.1374502</v>
      </c>
      <c r="E26" s="10"/>
      <c r="F26" s="6" t="s">
        <v>25</v>
      </c>
      <c r="H26" s="6"/>
      <c r="J26">
        <v>54833333333.333</v>
      </c>
      <c r="K26">
        <v>-11.104974</v>
      </c>
      <c r="M26" s="10"/>
      <c r="N26" s="6" t="s">
        <v>25</v>
      </c>
      <c r="P26" s="6"/>
      <c r="Q26" s="10"/>
    </row>
    <row r="27" spans="2:17" x14ac:dyDescent="0.25">
      <c r="B27">
        <v>57000000000</v>
      </c>
      <c r="C27">
        <v>-10.498545</v>
      </c>
      <c r="E27" s="10"/>
      <c r="H27" s="6"/>
      <c r="J27">
        <v>57000000000</v>
      </c>
      <c r="K27">
        <v>-11.285914</v>
      </c>
      <c r="M27" s="10"/>
      <c r="P27" s="6"/>
      <c r="Q27" s="10"/>
    </row>
    <row r="28" spans="2:17" x14ac:dyDescent="0.25">
      <c r="B28" t="s">
        <v>25</v>
      </c>
      <c r="E28" s="10"/>
      <c r="H28" s="6"/>
      <c r="J28" t="s">
        <v>25</v>
      </c>
      <c r="M28" s="10"/>
      <c r="P28" s="6"/>
      <c r="Q28" s="10"/>
    </row>
    <row r="29" spans="2:17" x14ac:dyDescent="0.25">
      <c r="E29" s="10"/>
      <c r="F29" s="6" t="s">
        <v>26</v>
      </c>
      <c r="H29" s="6"/>
      <c r="M29" s="10"/>
      <c r="N29" s="6" t="s">
        <v>26</v>
      </c>
      <c r="P29" s="6"/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2Rx0L dBc Log Mag(dB)</v>
      </c>
      <c r="H30" s="35">
        <v>2</v>
      </c>
      <c r="M30" s="10"/>
      <c r="N30" s="6" t="s">
        <v>23</v>
      </c>
      <c r="O30" s="6" t="str">
        <f t="shared" ref="O30:O49" si="5">L56</f>
        <v>2Rx0L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36</v>
      </c>
      <c r="G31" s="6">
        <f t="shared" si="4"/>
        <v>-63.250686999999999</v>
      </c>
      <c r="H31" s="36">
        <f>ABS(AVERAGE(G31:G49)-(H30-1)*5)</f>
        <v>62.565018421052642</v>
      </c>
      <c r="J31" t="s">
        <v>22</v>
      </c>
      <c r="M31" s="10"/>
      <c r="N31" s="6">
        <f t="shared" ref="N31:N49" si="7">J57/1000000000</f>
        <v>36</v>
      </c>
      <c r="O31" s="6">
        <f t="shared" si="5"/>
        <v>-66.491325000000003</v>
      </c>
      <c r="P31" s="36">
        <f>ABS(AVERAGE(O31:O49)-(P30-1)*5)</f>
        <v>68.134107105263155</v>
      </c>
      <c r="Q31" s="10"/>
    </row>
    <row r="32" spans="2:17" x14ac:dyDescent="0.25">
      <c r="B32" t="s">
        <v>23</v>
      </c>
      <c r="C32" t="s">
        <v>248</v>
      </c>
      <c r="D32" t="s">
        <v>253</v>
      </c>
      <c r="E32" s="10"/>
      <c r="F32" s="6">
        <f t="shared" si="6"/>
        <v>37.166666666666998</v>
      </c>
      <c r="G32" s="6">
        <f t="shared" si="4"/>
        <v>-64.581481999999994</v>
      </c>
      <c r="H32" s="6"/>
      <c r="J32" t="s">
        <v>23</v>
      </c>
      <c r="K32" t="s">
        <v>248</v>
      </c>
      <c r="L32" t="s">
        <v>253</v>
      </c>
      <c r="M32" s="10"/>
      <c r="N32" s="6">
        <f t="shared" si="7"/>
        <v>37.166666666666998</v>
      </c>
      <c r="O32" s="6">
        <f t="shared" si="5"/>
        <v>-70.827834999999993</v>
      </c>
      <c r="P32" s="6"/>
      <c r="Q32" s="10"/>
    </row>
    <row r="33" spans="2:17" x14ac:dyDescent="0.25">
      <c r="B33">
        <v>18000000000</v>
      </c>
      <c r="C33">
        <v>-37.122356000000003</v>
      </c>
      <c r="D33">
        <v>-30.634879999999999</v>
      </c>
      <c r="E33" s="10"/>
      <c r="F33" s="6">
        <f t="shared" si="6"/>
        <v>38.333333333333002</v>
      </c>
      <c r="G33" s="6">
        <f t="shared" si="4"/>
        <v>-65.174980000000005</v>
      </c>
      <c r="H33" s="6"/>
      <c r="J33">
        <v>18000000000</v>
      </c>
      <c r="K33">
        <v>-31.952856000000001</v>
      </c>
      <c r="L33">
        <v>-23.071821</v>
      </c>
      <c r="M33" s="10"/>
      <c r="N33" s="6">
        <f t="shared" si="7"/>
        <v>38.333333333333002</v>
      </c>
      <c r="O33" s="6">
        <f t="shared" si="5"/>
        <v>-67.654228000000003</v>
      </c>
      <c r="P33" s="6"/>
      <c r="Q33" s="10"/>
    </row>
    <row r="34" spans="2:17" x14ac:dyDescent="0.25">
      <c r="B34">
        <v>20166666666.667</v>
      </c>
      <c r="C34">
        <v>-33.893355999999997</v>
      </c>
      <c r="D34">
        <v>-27.761285999999998</v>
      </c>
      <c r="E34" s="10"/>
      <c r="F34" s="6">
        <f t="shared" si="6"/>
        <v>39.5</v>
      </c>
      <c r="G34" s="6">
        <f t="shared" si="4"/>
        <v>-64.591583</v>
      </c>
      <c r="H34" s="6"/>
      <c r="J34">
        <v>20166666666.667</v>
      </c>
      <c r="K34">
        <v>-32.151093000000003</v>
      </c>
      <c r="L34">
        <v>-25.994045</v>
      </c>
      <c r="M34" s="10"/>
      <c r="N34" s="6">
        <f t="shared" si="7"/>
        <v>39.5</v>
      </c>
      <c r="O34" s="6">
        <f t="shared" si="5"/>
        <v>-66.467551999999998</v>
      </c>
      <c r="P34" s="6"/>
      <c r="Q34" s="10"/>
    </row>
    <row r="35" spans="2:17" x14ac:dyDescent="0.25">
      <c r="B35">
        <v>22333333333.333</v>
      </c>
      <c r="C35">
        <v>-34.265354000000002</v>
      </c>
      <c r="D35">
        <v>-28.279029999999999</v>
      </c>
      <c r="E35" s="10"/>
      <c r="F35" s="6">
        <f t="shared" si="6"/>
        <v>40.666666666666998</v>
      </c>
      <c r="G35" s="6">
        <f t="shared" si="4"/>
        <v>-63.520823999999998</v>
      </c>
      <c r="H35" s="6"/>
      <c r="J35">
        <v>22333333333.333</v>
      </c>
      <c r="K35">
        <v>-31.835386</v>
      </c>
      <c r="L35">
        <v>-25.955015</v>
      </c>
      <c r="M35" s="10"/>
      <c r="N35" s="6">
        <f t="shared" si="7"/>
        <v>40.666666666666998</v>
      </c>
      <c r="O35" s="6">
        <f t="shared" si="5"/>
        <v>-65.762077000000005</v>
      </c>
      <c r="P35" s="6"/>
      <c r="Q35" s="10"/>
    </row>
    <row r="36" spans="2:17" x14ac:dyDescent="0.25">
      <c r="B36">
        <v>24500000000</v>
      </c>
      <c r="C36">
        <v>-42.305767000000003</v>
      </c>
      <c r="D36">
        <v>-36.145485000000001</v>
      </c>
      <c r="E36" s="10"/>
      <c r="F36" s="6">
        <f t="shared" si="6"/>
        <v>41.833333333333002</v>
      </c>
      <c r="G36" s="6">
        <f t="shared" si="4"/>
        <v>-61.037773000000001</v>
      </c>
      <c r="H36" s="6"/>
      <c r="J36">
        <v>24500000000</v>
      </c>
      <c r="K36">
        <v>-29.903921</v>
      </c>
      <c r="L36">
        <v>-23.753554999999999</v>
      </c>
      <c r="M36" s="10"/>
      <c r="N36" s="6">
        <f t="shared" si="7"/>
        <v>41.833333333333002</v>
      </c>
      <c r="O36" s="6">
        <f t="shared" si="5"/>
        <v>-66.750893000000005</v>
      </c>
      <c r="P36" s="6"/>
      <c r="Q36" s="10"/>
    </row>
    <row r="37" spans="2:17" x14ac:dyDescent="0.25">
      <c r="B37">
        <v>26666666666.667</v>
      </c>
      <c r="C37">
        <v>-45.330925000000001</v>
      </c>
      <c r="D37">
        <v>-38.60033</v>
      </c>
      <c r="E37" s="10"/>
      <c r="F37" s="6">
        <f t="shared" si="6"/>
        <v>43</v>
      </c>
      <c r="G37" s="6">
        <f t="shared" si="4"/>
        <v>-59.417926999999999</v>
      </c>
      <c r="H37" s="6"/>
      <c r="J37">
        <v>26666666666.667</v>
      </c>
      <c r="K37">
        <v>-30.77984</v>
      </c>
      <c r="L37">
        <v>-24.059196</v>
      </c>
      <c r="M37" s="10"/>
      <c r="N37" s="6">
        <f t="shared" si="7"/>
        <v>43</v>
      </c>
      <c r="O37" s="6">
        <f t="shared" si="5"/>
        <v>-64.412368999999998</v>
      </c>
      <c r="P37" s="6"/>
      <c r="Q37" s="10"/>
    </row>
    <row r="38" spans="2:17" x14ac:dyDescent="0.25">
      <c r="B38">
        <v>28833333333.333</v>
      </c>
      <c r="C38">
        <v>-45.460140000000003</v>
      </c>
      <c r="D38">
        <v>-38.198630999999999</v>
      </c>
      <c r="E38" s="10"/>
      <c r="F38" s="6">
        <f t="shared" si="6"/>
        <v>44.166666666666998</v>
      </c>
      <c r="G38" s="6">
        <f t="shared" si="4"/>
        <v>-56.829895</v>
      </c>
      <c r="H38" s="6"/>
      <c r="J38">
        <v>28833333333.333</v>
      </c>
      <c r="K38">
        <v>-31.624296000000001</v>
      </c>
      <c r="L38">
        <v>-24.786916999999999</v>
      </c>
      <c r="M38" s="10"/>
      <c r="N38" s="6">
        <f t="shared" si="7"/>
        <v>44.166666666666998</v>
      </c>
      <c r="O38" s="6">
        <f t="shared" si="5"/>
        <v>-61.641579</v>
      </c>
      <c r="P38" s="6"/>
      <c r="Q38" s="10"/>
    </row>
    <row r="39" spans="2:17" x14ac:dyDescent="0.25">
      <c r="B39">
        <v>31000000000</v>
      </c>
      <c r="C39">
        <v>-42.373626999999999</v>
      </c>
      <c r="D39">
        <v>-35.195824000000002</v>
      </c>
      <c r="E39" s="10"/>
      <c r="F39" s="6">
        <f t="shared" si="6"/>
        <v>45.333333333333002</v>
      </c>
      <c r="G39" s="6">
        <f t="shared" si="4"/>
        <v>-56.341293</v>
      </c>
      <c r="H39" s="6"/>
      <c r="J39">
        <v>31000000000</v>
      </c>
      <c r="K39">
        <v>-40.540523999999998</v>
      </c>
      <c r="L39">
        <v>-33.786366000000001</v>
      </c>
      <c r="M39" s="10"/>
      <c r="N39" s="6">
        <f t="shared" si="7"/>
        <v>45.333333333333002</v>
      </c>
      <c r="O39" s="6">
        <f t="shared" si="5"/>
        <v>-67.461143000000007</v>
      </c>
      <c r="P39" s="6"/>
      <c r="Q39" s="10"/>
    </row>
    <row r="40" spans="2:17" x14ac:dyDescent="0.25">
      <c r="B40">
        <v>33166666666.667</v>
      </c>
      <c r="C40">
        <v>-42.010769000000003</v>
      </c>
      <c r="D40">
        <v>-33.296672999999998</v>
      </c>
      <c r="E40" s="10"/>
      <c r="F40" s="6">
        <f t="shared" si="6"/>
        <v>46.5</v>
      </c>
      <c r="G40" s="6">
        <f t="shared" si="4"/>
        <v>-56.806133000000003</v>
      </c>
      <c r="H40" s="6"/>
      <c r="J40">
        <v>33166666666.667</v>
      </c>
      <c r="K40">
        <v>-39.224753999999997</v>
      </c>
      <c r="L40">
        <v>-30.918123000000001</v>
      </c>
      <c r="M40" s="10"/>
      <c r="N40" s="6">
        <f t="shared" si="7"/>
        <v>46.5</v>
      </c>
      <c r="O40" s="6">
        <f t="shared" si="5"/>
        <v>-74.111442999999994</v>
      </c>
      <c r="P40" s="6"/>
      <c r="Q40" s="10"/>
    </row>
    <row r="41" spans="2:17" x14ac:dyDescent="0.25">
      <c r="B41">
        <v>35333333333.333</v>
      </c>
      <c r="C41">
        <v>-42.010142999999999</v>
      </c>
      <c r="D41">
        <v>-33.713740999999999</v>
      </c>
      <c r="E41" s="10"/>
      <c r="F41" s="6">
        <f t="shared" si="6"/>
        <v>47.666666666666998</v>
      </c>
      <c r="G41" s="6">
        <f t="shared" si="4"/>
        <v>-55.529598</v>
      </c>
      <c r="H41" s="6"/>
      <c r="J41">
        <v>35333333333.333</v>
      </c>
      <c r="K41">
        <v>-34.103203000000001</v>
      </c>
      <c r="L41">
        <v>-26.500896000000001</v>
      </c>
      <c r="M41" s="10"/>
      <c r="N41" s="6">
        <f t="shared" si="7"/>
        <v>47.666666666666998</v>
      </c>
      <c r="O41" s="6">
        <f t="shared" si="5"/>
        <v>-69.213836999999998</v>
      </c>
      <c r="P41" s="6"/>
      <c r="Q41" s="10"/>
    </row>
    <row r="42" spans="2:17" x14ac:dyDescent="0.25">
      <c r="B42">
        <v>37500000000</v>
      </c>
      <c r="C42">
        <v>-44.200485</v>
      </c>
      <c r="D42">
        <v>-36.881664000000001</v>
      </c>
      <c r="E42" s="10"/>
      <c r="F42" s="6">
        <f t="shared" si="6"/>
        <v>48.833333333333002</v>
      </c>
      <c r="G42" s="6">
        <f t="shared" si="4"/>
        <v>-53.529209000000002</v>
      </c>
      <c r="H42" s="6"/>
      <c r="J42">
        <v>37500000000</v>
      </c>
      <c r="K42">
        <v>-32.251601999999998</v>
      </c>
      <c r="L42">
        <v>-23.837906</v>
      </c>
      <c r="M42" s="10"/>
      <c r="N42" s="6">
        <f t="shared" si="7"/>
        <v>48.833333333333002</v>
      </c>
      <c r="O42" s="6">
        <f t="shared" si="5"/>
        <v>-63.367901000000003</v>
      </c>
      <c r="P42" s="6"/>
      <c r="Q42" s="10"/>
    </row>
    <row r="43" spans="2:17" x14ac:dyDescent="0.25">
      <c r="B43">
        <v>39666666666.667</v>
      </c>
      <c r="C43">
        <v>-46.836182000000001</v>
      </c>
      <c r="D43">
        <v>-39.231597999999998</v>
      </c>
      <c r="E43" s="10"/>
      <c r="F43" s="6">
        <f t="shared" si="6"/>
        <v>50</v>
      </c>
      <c r="G43" s="6">
        <f t="shared" si="4"/>
        <v>-54.396748000000002</v>
      </c>
      <c r="H43" s="6"/>
      <c r="J43">
        <v>39666666666.667</v>
      </c>
      <c r="K43">
        <v>-30.867830000000001</v>
      </c>
      <c r="L43">
        <v>-22.213816000000001</v>
      </c>
      <c r="M43" s="10"/>
      <c r="N43" s="6">
        <f t="shared" si="7"/>
        <v>50</v>
      </c>
      <c r="O43" s="6">
        <f t="shared" si="5"/>
        <v>-57.901535000000003</v>
      </c>
      <c r="P43" s="6"/>
      <c r="Q43" s="10"/>
    </row>
    <row r="44" spans="2:17" x14ac:dyDescent="0.25">
      <c r="B44">
        <v>41833333333.333</v>
      </c>
      <c r="C44">
        <v>-44.526077000000001</v>
      </c>
      <c r="D44">
        <v>-36.49794</v>
      </c>
      <c r="E44" s="10"/>
      <c r="F44" s="6">
        <f t="shared" si="6"/>
        <v>51.166666666666998</v>
      </c>
      <c r="G44" s="6">
        <f t="shared" si="4"/>
        <v>-50.593395000000001</v>
      </c>
      <c r="H44" s="6"/>
      <c r="J44">
        <v>41833333333.333</v>
      </c>
      <c r="K44">
        <v>-24.261842999999999</v>
      </c>
      <c r="L44">
        <v>-15.4581</v>
      </c>
      <c r="M44" s="10"/>
      <c r="N44" s="6">
        <f t="shared" si="7"/>
        <v>51.166666666666998</v>
      </c>
      <c r="O44" s="6">
        <f t="shared" si="5"/>
        <v>-53.449078</v>
      </c>
      <c r="P44" s="6"/>
      <c r="Q44" s="10"/>
    </row>
    <row r="45" spans="2:17" x14ac:dyDescent="0.25">
      <c r="B45">
        <v>44000000000</v>
      </c>
      <c r="C45">
        <v>-40.569290000000002</v>
      </c>
      <c r="D45">
        <v>-32.261276000000002</v>
      </c>
      <c r="E45" s="10"/>
      <c r="F45" s="6">
        <f t="shared" si="6"/>
        <v>52.333333333333002</v>
      </c>
      <c r="G45" s="6">
        <f t="shared" si="4"/>
        <v>-49.814667</v>
      </c>
      <c r="H45" s="6"/>
      <c r="J45">
        <v>44000000000</v>
      </c>
      <c r="K45">
        <v>-26.042584999999999</v>
      </c>
      <c r="L45">
        <v>-17.700512</v>
      </c>
      <c r="M45" s="10"/>
      <c r="N45" s="6">
        <f t="shared" si="7"/>
        <v>52.333333333333002</v>
      </c>
      <c r="O45" s="6">
        <f t="shared" si="5"/>
        <v>-52.814297000000003</v>
      </c>
      <c r="P45" s="6"/>
      <c r="Q45" s="10"/>
    </row>
    <row r="46" spans="2:17" x14ac:dyDescent="0.25">
      <c r="B46">
        <v>46166666666.667</v>
      </c>
      <c r="C46">
        <v>-47.617953999999997</v>
      </c>
      <c r="D46">
        <v>-38.796711000000002</v>
      </c>
      <c r="E46" s="10"/>
      <c r="F46" s="6">
        <f t="shared" si="6"/>
        <v>53.5</v>
      </c>
      <c r="G46" s="6">
        <f t="shared" si="4"/>
        <v>-50.621262000000002</v>
      </c>
      <c r="H46" s="6"/>
      <c r="J46">
        <v>46166666666.667</v>
      </c>
      <c r="K46">
        <v>-24.632891000000001</v>
      </c>
      <c r="L46">
        <v>-16.149667999999998</v>
      </c>
      <c r="M46" s="10"/>
      <c r="N46" s="6">
        <f t="shared" si="7"/>
        <v>53.5</v>
      </c>
      <c r="O46" s="6">
        <f t="shared" si="5"/>
        <v>-51.605358000000003</v>
      </c>
      <c r="P46" s="6"/>
      <c r="Q46" s="10"/>
    </row>
    <row r="47" spans="2:17" x14ac:dyDescent="0.25">
      <c r="B47">
        <v>48333333333.333</v>
      </c>
      <c r="C47">
        <v>-46.206001000000001</v>
      </c>
      <c r="D47">
        <v>-37.537266000000002</v>
      </c>
      <c r="E47" s="10"/>
      <c r="F47" s="6">
        <f t="shared" si="6"/>
        <v>54.666666666666998</v>
      </c>
      <c r="G47" s="6">
        <f t="shared" si="4"/>
        <v>-58.397658999999997</v>
      </c>
      <c r="H47" s="6"/>
      <c r="J47">
        <v>48333333333.333</v>
      </c>
      <c r="K47">
        <v>-23.434388999999999</v>
      </c>
      <c r="L47">
        <v>-14.902912000000001</v>
      </c>
      <c r="M47" s="10"/>
      <c r="N47" s="6">
        <f t="shared" si="7"/>
        <v>54.666666666666998</v>
      </c>
      <c r="O47" s="6">
        <f t="shared" si="5"/>
        <v>-67.121170000000006</v>
      </c>
      <c r="P47" s="6"/>
      <c r="Q47" s="10"/>
    </row>
    <row r="48" spans="2:17" x14ac:dyDescent="0.25">
      <c r="B48">
        <v>50500000000</v>
      </c>
      <c r="C48">
        <v>-35.103957999999999</v>
      </c>
      <c r="D48">
        <v>-26.837166</v>
      </c>
      <c r="E48" s="10"/>
      <c r="F48" s="6">
        <f t="shared" si="6"/>
        <v>55.833333333333002</v>
      </c>
      <c r="G48" s="6">
        <f t="shared" si="4"/>
        <v>-56.542934000000002</v>
      </c>
      <c r="H48" s="6"/>
      <c r="J48">
        <v>50500000000</v>
      </c>
      <c r="K48">
        <v>-21.447375999999998</v>
      </c>
      <c r="L48">
        <v>-11.858005</v>
      </c>
      <c r="M48" s="10"/>
      <c r="N48" s="6">
        <f t="shared" si="7"/>
        <v>55.833333333333002</v>
      </c>
      <c r="O48" s="6">
        <f t="shared" si="5"/>
        <v>-56.110503999999999</v>
      </c>
      <c r="P48" s="6"/>
      <c r="Q48" s="10"/>
    </row>
    <row r="49" spans="2:17" x14ac:dyDescent="0.25">
      <c r="B49">
        <v>52666666666.667</v>
      </c>
      <c r="C49">
        <v>-28.127302</v>
      </c>
      <c r="D49">
        <v>-20.259802000000001</v>
      </c>
      <c r="E49" s="10"/>
      <c r="F49" s="6">
        <f t="shared" si="6"/>
        <v>57</v>
      </c>
      <c r="G49" s="6">
        <f t="shared" si="4"/>
        <v>-52.757300999999998</v>
      </c>
      <c r="H49" s="6"/>
      <c r="J49">
        <v>52666666666.667</v>
      </c>
      <c r="K49">
        <v>-18.781445000000001</v>
      </c>
      <c r="L49">
        <v>-8.5003176000000007</v>
      </c>
      <c r="M49" s="10"/>
      <c r="N49" s="6">
        <f t="shared" si="7"/>
        <v>57</v>
      </c>
      <c r="O49" s="6">
        <f t="shared" si="5"/>
        <v>-56.383910999999998</v>
      </c>
      <c r="P49" s="6"/>
      <c r="Q49" s="10"/>
    </row>
    <row r="50" spans="2:17" x14ac:dyDescent="0.25">
      <c r="B50">
        <v>54833333333.333</v>
      </c>
      <c r="C50">
        <v>-22.007273000000001</v>
      </c>
      <c r="D50">
        <v>-12.869823</v>
      </c>
      <c r="E50" s="10"/>
      <c r="F50" s="6" t="s">
        <v>25</v>
      </c>
      <c r="H50" s="6"/>
      <c r="J50">
        <v>54833333333.333</v>
      </c>
      <c r="K50">
        <v>-25.122502999999998</v>
      </c>
      <c r="L50">
        <v>-14.017529</v>
      </c>
      <c r="M50" s="10"/>
      <c r="N50" s="6" t="s">
        <v>25</v>
      </c>
      <c r="P50" s="6"/>
      <c r="Q50" s="10"/>
    </row>
    <row r="51" spans="2:17" x14ac:dyDescent="0.25">
      <c r="B51">
        <v>57000000000</v>
      </c>
      <c r="C51">
        <v>-23.971827000000001</v>
      </c>
      <c r="D51">
        <v>-13.473281</v>
      </c>
      <c r="E51" s="10"/>
      <c r="H51" s="6"/>
      <c r="J51">
        <v>57000000000</v>
      </c>
      <c r="K51">
        <v>-25.704792000000001</v>
      </c>
      <c r="L51">
        <v>-14.418877999999999</v>
      </c>
      <c r="M51" s="10"/>
      <c r="P51" s="6"/>
      <c r="Q51" s="10"/>
    </row>
    <row r="52" spans="2:17" x14ac:dyDescent="0.25">
      <c r="B52" t="s">
        <v>25</v>
      </c>
      <c r="E52" s="8"/>
      <c r="H52" s="6"/>
      <c r="J52" t="s">
        <v>25</v>
      </c>
      <c r="M52" s="8"/>
      <c r="P52" s="6"/>
      <c r="Q52" s="8"/>
    </row>
    <row r="53" spans="2:17" x14ac:dyDescent="0.25">
      <c r="E53" s="8"/>
      <c r="F53" s="6" t="s">
        <v>27</v>
      </c>
      <c r="H53" s="6"/>
      <c r="M53" s="8"/>
      <c r="N53" s="6" t="s">
        <v>27</v>
      </c>
      <c r="P53" s="6"/>
      <c r="Q53" s="8"/>
    </row>
    <row r="54" spans="2:17" ht="15.75" x14ac:dyDescent="0.25">
      <c r="E54" s="8"/>
      <c r="F54" s="6" t="s">
        <v>23</v>
      </c>
      <c r="G54" s="6" t="str">
        <f>D80</f>
        <v>3Rx0L dBc Log Mag(dB)</v>
      </c>
      <c r="H54" s="35">
        <v>3</v>
      </c>
      <c r="M54" s="8"/>
      <c r="N54" s="6" t="s">
        <v>23</v>
      </c>
      <c r="O54" s="6" t="str">
        <f>L80</f>
        <v>3Rx0L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6">
        <f>B81/1000000000</f>
        <v>54</v>
      </c>
      <c r="G55" s="6">
        <f>D81</f>
        <v>-56.164146000000002</v>
      </c>
      <c r="H55" s="36">
        <f>ABS(AVERAGE(G55:G73)-(H54-1)*10)</f>
        <v>73.223182947368429</v>
      </c>
      <c r="J55" t="s">
        <v>26</v>
      </c>
      <c r="M55" s="8"/>
      <c r="N55" s="6">
        <f>J81/1000000000</f>
        <v>54</v>
      </c>
      <c r="O55" s="6">
        <f>L81</f>
        <v>-59.414065999999998</v>
      </c>
      <c r="P55" s="36">
        <f>ABS(AVERAGE(O55:O73)-(P54-1)*10)</f>
        <v>82.223424947368414</v>
      </c>
      <c r="Q55" s="8"/>
    </row>
    <row r="56" spans="2:17" x14ac:dyDescent="0.25">
      <c r="B56" t="s">
        <v>23</v>
      </c>
      <c r="C56" t="s">
        <v>249</v>
      </c>
      <c r="D56" t="s">
        <v>254</v>
      </c>
      <c r="E56" s="8"/>
      <c r="F56" s="6">
        <v>19805555555.556</v>
      </c>
      <c r="G56" s="86">
        <f t="shared" ref="G56:G73" si="8">D82</f>
        <v>-55.314498999999998</v>
      </c>
      <c r="H56" s="6"/>
      <c r="J56" t="s">
        <v>23</v>
      </c>
      <c r="K56" t="s">
        <v>249</v>
      </c>
      <c r="L56" t="s">
        <v>254</v>
      </c>
      <c r="M56" s="8"/>
      <c r="N56" s="6">
        <v>19805555555.556</v>
      </c>
      <c r="O56" s="86">
        <f t="shared" ref="O56:O73" si="9">L82</f>
        <v>-62.403571999999997</v>
      </c>
      <c r="P56" s="6"/>
      <c r="Q56" s="8"/>
    </row>
    <row r="57" spans="2:17" x14ac:dyDescent="0.25">
      <c r="B57">
        <v>36000000000</v>
      </c>
      <c r="C57">
        <v>-69.738167000000004</v>
      </c>
      <c r="D57">
        <v>-63.250686999999999</v>
      </c>
      <c r="E57" s="8"/>
      <c r="F57" s="6">
        <v>20111111111.111</v>
      </c>
      <c r="G57" s="86">
        <f t="shared" si="8"/>
        <v>-55.832358999999997</v>
      </c>
      <c r="H57" s="6"/>
      <c r="J57">
        <v>36000000000</v>
      </c>
      <c r="K57">
        <v>-75.37236</v>
      </c>
      <c r="L57">
        <v>-66.491325000000003</v>
      </c>
      <c r="M57" s="8"/>
      <c r="N57" s="6">
        <v>20111111111.111</v>
      </c>
      <c r="O57" s="86">
        <f t="shared" si="9"/>
        <v>-62.717517999999998</v>
      </c>
      <c r="P57" s="6"/>
      <c r="Q57" s="8"/>
    </row>
    <row r="58" spans="2:17" x14ac:dyDescent="0.25">
      <c r="B58">
        <v>37166666666.667</v>
      </c>
      <c r="C58">
        <v>-70.713554000000002</v>
      </c>
      <c r="D58">
        <v>-64.581481999999994</v>
      </c>
      <c r="E58" s="8"/>
      <c r="F58" s="6">
        <v>20416666666.667</v>
      </c>
      <c r="G58" s="86">
        <f t="shared" si="8"/>
        <v>-55.605488000000001</v>
      </c>
      <c r="H58" s="6"/>
      <c r="J58">
        <v>37166666666.667</v>
      </c>
      <c r="K58">
        <v>-76.984886000000003</v>
      </c>
      <c r="L58">
        <v>-70.827834999999993</v>
      </c>
      <c r="M58" s="8"/>
      <c r="N58" s="6">
        <v>20416666666.667</v>
      </c>
      <c r="O58" s="86">
        <f t="shared" si="9"/>
        <v>-63.615555000000001</v>
      </c>
      <c r="P58" s="6"/>
      <c r="Q58" s="8"/>
    </row>
    <row r="59" spans="2:17" x14ac:dyDescent="0.25">
      <c r="B59">
        <v>38333333333.333</v>
      </c>
      <c r="C59">
        <v>-71.161308000000005</v>
      </c>
      <c r="D59">
        <v>-65.174980000000005</v>
      </c>
      <c r="E59" s="8"/>
      <c r="F59" s="6">
        <v>20722222222.222</v>
      </c>
      <c r="G59" s="86">
        <f t="shared" si="8"/>
        <v>-54.068871000000001</v>
      </c>
      <c r="H59" s="6"/>
      <c r="J59">
        <v>38333333333.333</v>
      </c>
      <c r="K59">
        <v>-73.534599</v>
      </c>
      <c r="L59">
        <v>-67.654228000000003</v>
      </c>
      <c r="M59" s="8"/>
      <c r="N59" s="6">
        <v>20722222222.222</v>
      </c>
      <c r="O59" s="86">
        <f t="shared" si="9"/>
        <v>-62.201636999999998</v>
      </c>
      <c r="P59" s="6"/>
      <c r="Q59" s="8"/>
    </row>
    <row r="60" spans="2:17" x14ac:dyDescent="0.25">
      <c r="B60">
        <v>39500000000</v>
      </c>
      <c r="C60">
        <v>-70.751868999999999</v>
      </c>
      <c r="D60">
        <v>-64.591583</v>
      </c>
      <c r="E60" s="8"/>
      <c r="F60" s="6">
        <v>21027777777.778</v>
      </c>
      <c r="G60" s="86">
        <f t="shared" si="8"/>
        <v>-53.858826000000001</v>
      </c>
      <c r="H60" s="6"/>
      <c r="J60">
        <v>39500000000</v>
      </c>
      <c r="K60">
        <v>-72.617912000000004</v>
      </c>
      <c r="L60">
        <v>-66.467551999999998</v>
      </c>
      <c r="M60" s="8"/>
      <c r="N60" s="6">
        <v>21027777777.778</v>
      </c>
      <c r="O60" s="86">
        <f t="shared" si="9"/>
        <v>-62.651420999999999</v>
      </c>
      <c r="P60" s="6"/>
      <c r="Q60" s="8"/>
    </row>
    <row r="61" spans="2:17" x14ac:dyDescent="0.25">
      <c r="B61">
        <v>40666666666.667</v>
      </c>
      <c r="C61">
        <v>-70.251418999999999</v>
      </c>
      <c r="D61">
        <v>-63.520823999999998</v>
      </c>
      <c r="E61" s="8"/>
      <c r="F61" s="6">
        <v>21333333333.333</v>
      </c>
      <c r="G61" s="86">
        <f t="shared" si="8"/>
        <v>-53.236111000000001</v>
      </c>
      <c r="H61" s="6"/>
      <c r="J61">
        <v>40666666666.667</v>
      </c>
      <c r="K61">
        <v>-72.482719000000003</v>
      </c>
      <c r="L61">
        <v>-65.762077000000005</v>
      </c>
      <c r="M61" s="8"/>
      <c r="N61" s="6">
        <v>21333333333.333</v>
      </c>
      <c r="O61" s="86">
        <f t="shared" si="9"/>
        <v>-62.076842999999997</v>
      </c>
      <c r="P61" s="6"/>
      <c r="Q61" s="8"/>
    </row>
    <row r="62" spans="2:17" x14ac:dyDescent="0.25">
      <c r="B62">
        <v>41833333333.333</v>
      </c>
      <c r="C62">
        <v>-68.299285999999995</v>
      </c>
      <c r="D62">
        <v>-61.037773000000001</v>
      </c>
      <c r="E62" s="8"/>
      <c r="F62" s="6">
        <v>21638888888.889</v>
      </c>
      <c r="G62" s="86">
        <f t="shared" si="8"/>
        <v>-51.915824999999998</v>
      </c>
      <c r="H62" s="6"/>
      <c r="J62">
        <v>41833333333.333</v>
      </c>
      <c r="K62">
        <v>-73.588272000000003</v>
      </c>
      <c r="L62">
        <v>-66.750893000000005</v>
      </c>
      <c r="M62" s="8"/>
      <c r="N62" s="6">
        <v>21638888888.889</v>
      </c>
      <c r="O62" s="86">
        <f t="shared" si="9"/>
        <v>-61.541229000000001</v>
      </c>
      <c r="P62" s="6"/>
      <c r="Q62" s="8"/>
    </row>
    <row r="63" spans="2:17" x14ac:dyDescent="0.25">
      <c r="B63">
        <v>43000000000</v>
      </c>
      <c r="C63">
        <v>-66.595733999999993</v>
      </c>
      <c r="D63">
        <v>-59.417926999999999</v>
      </c>
      <c r="E63" s="8"/>
      <c r="F63" s="6">
        <v>21944444444.444</v>
      </c>
      <c r="G63" s="86">
        <f t="shared" si="8"/>
        <v>-51.947375999999998</v>
      </c>
      <c r="H63" s="6"/>
      <c r="J63">
        <v>43000000000</v>
      </c>
      <c r="K63">
        <v>-71.166518999999994</v>
      </c>
      <c r="L63">
        <v>-64.412368999999998</v>
      </c>
      <c r="M63" s="8"/>
      <c r="N63" s="6">
        <v>21944444444.444</v>
      </c>
      <c r="O63" s="86">
        <f t="shared" si="9"/>
        <v>-63.105705</v>
      </c>
      <c r="P63" s="6"/>
      <c r="Q63" s="8"/>
    </row>
    <row r="64" spans="2:17" x14ac:dyDescent="0.25">
      <c r="B64">
        <v>44166666666.667</v>
      </c>
      <c r="C64">
        <v>-65.543991000000005</v>
      </c>
      <c r="D64">
        <v>-56.829895</v>
      </c>
      <c r="E64" s="8"/>
      <c r="F64" s="6">
        <v>22250000000</v>
      </c>
      <c r="G64" s="86">
        <f t="shared" si="8"/>
        <v>-53.604942000000001</v>
      </c>
      <c r="H64" s="6"/>
      <c r="J64">
        <v>44166666666.667</v>
      </c>
      <c r="K64">
        <v>-69.948211999999998</v>
      </c>
      <c r="L64">
        <v>-61.641579</v>
      </c>
      <c r="M64" s="8"/>
      <c r="N64" s="6">
        <v>22250000000</v>
      </c>
      <c r="O64" s="86">
        <f t="shared" si="9"/>
        <v>-62.134402999999999</v>
      </c>
      <c r="P64" s="6"/>
      <c r="Q64" s="8"/>
    </row>
    <row r="65" spans="2:17" x14ac:dyDescent="0.25">
      <c r="B65">
        <v>45333333333.333</v>
      </c>
      <c r="C65">
        <v>-64.637694999999994</v>
      </c>
      <c r="D65">
        <v>-56.341293</v>
      </c>
      <c r="E65" s="8"/>
      <c r="F65" s="6">
        <v>22555555555.556</v>
      </c>
      <c r="G65" s="86">
        <f t="shared" si="8"/>
        <v>-52.291943000000003</v>
      </c>
      <c r="H65" s="6"/>
      <c r="J65">
        <v>45333333333.333</v>
      </c>
      <c r="K65">
        <v>-75.063453999999993</v>
      </c>
      <c r="L65">
        <v>-67.461143000000007</v>
      </c>
      <c r="M65" s="8"/>
      <c r="N65" s="6">
        <v>22555555555.556</v>
      </c>
      <c r="O65" s="86">
        <f t="shared" si="9"/>
        <v>-62.298706000000003</v>
      </c>
      <c r="P65" s="6"/>
      <c r="Q65" s="8"/>
    </row>
    <row r="66" spans="2:17" x14ac:dyDescent="0.25">
      <c r="B66">
        <v>46500000000</v>
      </c>
      <c r="C66">
        <v>-64.124954000000002</v>
      </c>
      <c r="D66">
        <v>-56.806133000000003</v>
      </c>
      <c r="E66" s="8"/>
      <c r="F66" s="6">
        <v>22861111111.111</v>
      </c>
      <c r="G66" s="86">
        <f t="shared" si="8"/>
        <v>-52.808230999999999</v>
      </c>
      <c r="H66" s="6"/>
      <c r="J66">
        <v>46500000000</v>
      </c>
      <c r="K66">
        <v>-82.525138999999996</v>
      </c>
      <c r="L66">
        <v>-74.111442999999994</v>
      </c>
      <c r="M66" s="8"/>
      <c r="N66" s="6">
        <v>22861111111.111</v>
      </c>
      <c r="O66" s="86">
        <f t="shared" si="9"/>
        <v>-63.005336999999997</v>
      </c>
      <c r="P66" s="6"/>
      <c r="Q66" s="8"/>
    </row>
    <row r="67" spans="2:17" x14ac:dyDescent="0.25">
      <c r="B67">
        <v>47666666666.667</v>
      </c>
      <c r="C67">
        <v>-63.134182000000003</v>
      </c>
      <c r="D67">
        <v>-55.529598</v>
      </c>
      <c r="E67" s="8"/>
      <c r="F67" s="6">
        <v>23166666666.667</v>
      </c>
      <c r="G67" s="86">
        <f t="shared" si="8"/>
        <v>-51.305152999999997</v>
      </c>
      <c r="H67" s="6"/>
      <c r="J67">
        <v>47666666666.667</v>
      </c>
      <c r="K67">
        <v>-77.867851000000002</v>
      </c>
      <c r="L67">
        <v>-69.213836999999998</v>
      </c>
      <c r="M67" s="8"/>
      <c r="N67" s="6">
        <v>23166666666.667</v>
      </c>
      <c r="O67" s="86">
        <f t="shared" si="9"/>
        <v>-61.688084000000003</v>
      </c>
      <c r="P67" s="6"/>
      <c r="Q67" s="8"/>
    </row>
    <row r="68" spans="2:17" x14ac:dyDescent="0.25">
      <c r="B68">
        <v>48833333333.333</v>
      </c>
      <c r="C68">
        <v>-61.557346000000003</v>
      </c>
      <c r="D68">
        <v>-53.529209000000002</v>
      </c>
      <c r="E68" s="8"/>
      <c r="F68" s="6">
        <v>23472222222.222</v>
      </c>
      <c r="G68" s="86">
        <f t="shared" si="8"/>
        <v>-52.098056999999997</v>
      </c>
      <c r="H68" s="6"/>
      <c r="J68">
        <v>48833333333.333</v>
      </c>
      <c r="K68">
        <v>-72.171638000000002</v>
      </c>
      <c r="L68">
        <v>-63.367901000000003</v>
      </c>
      <c r="M68" s="8"/>
      <c r="N68" s="6">
        <v>23472222222.222</v>
      </c>
      <c r="O68" s="86">
        <f t="shared" si="9"/>
        <v>-63.77993</v>
      </c>
      <c r="P68" s="6"/>
      <c r="Q68" s="8"/>
    </row>
    <row r="69" spans="2:17" x14ac:dyDescent="0.25">
      <c r="B69">
        <v>50000000000</v>
      </c>
      <c r="C69">
        <v>-62.704762000000002</v>
      </c>
      <c r="D69">
        <v>-54.396748000000002</v>
      </c>
      <c r="E69" s="8"/>
      <c r="F69" s="6">
        <v>23777777777.778</v>
      </c>
      <c r="G69" s="86">
        <f t="shared" si="8"/>
        <v>-51.589084999999997</v>
      </c>
      <c r="H69" s="6"/>
      <c r="J69">
        <v>50000000000</v>
      </c>
      <c r="K69">
        <v>-66.243606999999997</v>
      </c>
      <c r="L69">
        <v>-57.901535000000003</v>
      </c>
      <c r="M69" s="8"/>
      <c r="N69" s="6">
        <v>23777777777.778</v>
      </c>
      <c r="O69" s="86">
        <f t="shared" si="9"/>
        <v>-62.576850999999998</v>
      </c>
      <c r="P69" s="6"/>
      <c r="Q69" s="8"/>
    </row>
    <row r="70" spans="2:17" x14ac:dyDescent="0.25">
      <c r="B70">
        <v>51166666666.667</v>
      </c>
      <c r="C70">
        <v>-59.414642000000001</v>
      </c>
      <c r="D70">
        <v>-50.593395000000001</v>
      </c>
      <c r="E70" s="8"/>
      <c r="F70" s="6">
        <v>24083333333.333</v>
      </c>
      <c r="G70" s="86">
        <f t="shared" si="8"/>
        <v>-52.978611000000001</v>
      </c>
      <c r="H70" s="6"/>
      <c r="J70">
        <v>51166666666.667</v>
      </c>
      <c r="K70">
        <v>-61.932301000000002</v>
      </c>
      <c r="L70">
        <v>-53.449078</v>
      </c>
      <c r="M70" s="8"/>
      <c r="N70" s="6">
        <v>24083333333.333</v>
      </c>
      <c r="O70" s="86">
        <f t="shared" si="9"/>
        <v>-62.795237999999998</v>
      </c>
      <c r="P70" s="6"/>
      <c r="Q70" s="8"/>
    </row>
    <row r="71" spans="2:17" x14ac:dyDescent="0.25">
      <c r="B71">
        <v>52333333333.333</v>
      </c>
      <c r="C71">
        <v>-58.483401999999998</v>
      </c>
      <c r="D71">
        <v>-49.814667</v>
      </c>
      <c r="E71" s="8"/>
      <c r="F71" s="6">
        <v>24388888888.889</v>
      </c>
      <c r="G71" s="86">
        <f t="shared" si="8"/>
        <v>-53.014373999999997</v>
      </c>
      <c r="H71" s="6"/>
      <c r="J71">
        <v>52333333333.333</v>
      </c>
      <c r="K71">
        <v>-61.345771999999997</v>
      </c>
      <c r="L71">
        <v>-52.814297000000003</v>
      </c>
      <c r="M71" s="8"/>
      <c r="N71" s="6">
        <v>24388888888.889</v>
      </c>
      <c r="O71" s="86">
        <f t="shared" si="9"/>
        <v>-61.619307999999997</v>
      </c>
      <c r="P71" s="6"/>
      <c r="Q71" s="8"/>
    </row>
    <row r="72" spans="2:17" x14ac:dyDescent="0.25">
      <c r="B72">
        <v>53500000000</v>
      </c>
      <c r="C72">
        <v>-58.888053999999997</v>
      </c>
      <c r="D72">
        <v>-50.621262000000002</v>
      </c>
      <c r="E72" s="8"/>
      <c r="F72" s="6">
        <v>24694444444.444</v>
      </c>
      <c r="G72" s="86">
        <f t="shared" si="8"/>
        <v>-52.903968999999996</v>
      </c>
      <c r="H72" s="6"/>
      <c r="J72">
        <v>53500000000</v>
      </c>
      <c r="K72">
        <v>-61.194732999999999</v>
      </c>
      <c r="L72">
        <v>-51.605358000000003</v>
      </c>
      <c r="M72" s="8"/>
      <c r="N72" s="6">
        <v>24694444444.444</v>
      </c>
      <c r="O72" s="86">
        <f t="shared" si="9"/>
        <v>-60.920948000000003</v>
      </c>
      <c r="P72" s="6"/>
      <c r="Q72" s="8"/>
    </row>
    <row r="73" spans="2:17" x14ac:dyDescent="0.25">
      <c r="B73">
        <v>54666666666.667</v>
      </c>
      <c r="C73">
        <v>-66.265159999999995</v>
      </c>
      <c r="D73">
        <v>-58.397658999999997</v>
      </c>
      <c r="E73" s="8"/>
      <c r="F73" s="6">
        <v>25000000000</v>
      </c>
      <c r="G73" s="86">
        <f t="shared" si="8"/>
        <v>-50.70261</v>
      </c>
      <c r="H73" s="6"/>
      <c r="J73">
        <v>54666666666.667</v>
      </c>
      <c r="K73">
        <v>-77.402298000000002</v>
      </c>
      <c r="L73">
        <v>-67.121170000000006</v>
      </c>
      <c r="M73" s="8"/>
      <c r="N73" s="6">
        <v>25000000000</v>
      </c>
      <c r="O73" s="86">
        <f t="shared" si="9"/>
        <v>-61.698723000000001</v>
      </c>
      <c r="P73" s="6"/>
      <c r="Q73" s="8"/>
    </row>
    <row r="74" spans="2:17" x14ac:dyDescent="0.25">
      <c r="B74">
        <v>55833333333.333</v>
      </c>
      <c r="C74">
        <v>-65.680381999999994</v>
      </c>
      <c r="D74">
        <v>-56.542934000000002</v>
      </c>
      <c r="E74" s="8"/>
      <c r="F74" s="6" t="s">
        <v>25</v>
      </c>
      <c r="H74" s="6"/>
      <c r="J74">
        <v>55833333333.333</v>
      </c>
      <c r="K74">
        <v>-67.215477000000007</v>
      </c>
      <c r="L74">
        <v>-56.110503999999999</v>
      </c>
      <c r="M74" s="8"/>
      <c r="N74" s="6" t="s">
        <v>25</v>
      </c>
      <c r="P74" s="6"/>
      <c r="Q74" s="8"/>
    </row>
    <row r="75" spans="2:17" x14ac:dyDescent="0.25">
      <c r="B75">
        <v>57000000000</v>
      </c>
      <c r="C75">
        <v>-63.255844000000003</v>
      </c>
      <c r="D75">
        <v>-52.757300999999998</v>
      </c>
      <c r="H75" s="6"/>
      <c r="J75">
        <v>57000000000</v>
      </c>
      <c r="K75">
        <v>-67.669822999999994</v>
      </c>
      <c r="L75">
        <v>-56.383910999999998</v>
      </c>
      <c r="P75" s="6"/>
    </row>
    <row r="76" spans="2:17" x14ac:dyDescent="0.25">
      <c r="B76" t="s">
        <v>25</v>
      </c>
      <c r="H76" s="6"/>
      <c r="J76" t="s">
        <v>25</v>
      </c>
      <c r="P76" s="6"/>
    </row>
    <row r="77" spans="2:17" x14ac:dyDescent="0.25">
      <c r="F77" s="6" t="s">
        <v>28</v>
      </c>
      <c r="H77" s="6"/>
      <c r="N77" s="6" t="s">
        <v>28</v>
      </c>
      <c r="P77" s="6"/>
    </row>
    <row r="78" spans="2:17" ht="15.75" x14ac:dyDescent="0.25">
      <c r="F78" s="6" t="s">
        <v>23</v>
      </c>
      <c r="G78" s="6" t="str">
        <f t="shared" ref="G78:G97" si="10">D104</f>
        <v>N/A 4Rx0L dBc Log Mag(dB)</v>
      </c>
      <c r="H78" s="35">
        <v>4</v>
      </c>
      <c r="N78" s="6" t="s">
        <v>23</v>
      </c>
      <c r="O78" s="6" t="str">
        <f t="shared" ref="O78:O97" si="11">L104</f>
        <v>N/A 4Rx0L dBc Log Mag(dB)</v>
      </c>
      <c r="P78" s="35">
        <v>4</v>
      </c>
    </row>
    <row r="79" spans="2:17" ht="15.75" x14ac:dyDescent="0.25">
      <c r="B79" t="s">
        <v>27</v>
      </c>
      <c r="F79" s="6">
        <f t="shared" ref="F79:F97" si="12">B105/1000000000</f>
        <v>65</v>
      </c>
      <c r="G79" s="6">
        <f t="shared" si="10"/>
        <v>-82.019340999999997</v>
      </c>
      <c r="H79" s="36">
        <f>ABS(AVERAGE(G79:G97)-(H78-1)*10)</f>
        <v>108.72545989473684</v>
      </c>
      <c r="J79" t="s">
        <v>27</v>
      </c>
      <c r="N79" s="6">
        <f t="shared" ref="N79:N97" si="13">J105/1000000000</f>
        <v>65</v>
      </c>
      <c r="O79" s="6">
        <f t="shared" si="11"/>
        <v>-84.900536000000002</v>
      </c>
      <c r="P79" s="36">
        <f>ABS(AVERAGE(O79:O97)-(P78-1)*10)</f>
        <v>117.23948594736844</v>
      </c>
    </row>
    <row r="80" spans="2:17" x14ac:dyDescent="0.25">
      <c r="B80" t="s">
        <v>23</v>
      </c>
      <c r="C80" t="s">
        <v>250</v>
      </c>
      <c r="D80" t="s">
        <v>255</v>
      </c>
      <c r="F80" s="6">
        <f t="shared" si="12"/>
        <v>65</v>
      </c>
      <c r="G80" s="6">
        <f t="shared" si="10"/>
        <v>-77.744011</v>
      </c>
      <c r="H80" s="6"/>
      <c r="J80" t="s">
        <v>23</v>
      </c>
      <c r="K80" t="s">
        <v>250</v>
      </c>
      <c r="L80" t="s">
        <v>255</v>
      </c>
      <c r="N80" s="6">
        <f t="shared" si="13"/>
        <v>65</v>
      </c>
      <c r="O80" s="6">
        <f t="shared" si="11"/>
        <v>-91.818306000000007</v>
      </c>
      <c r="P80" s="6"/>
    </row>
    <row r="81" spans="2:16" x14ac:dyDescent="0.25">
      <c r="B81">
        <v>54000000000</v>
      </c>
      <c r="C81">
        <v>-62.651623000000001</v>
      </c>
      <c r="D81">
        <v>-56.164146000000002</v>
      </c>
      <c r="F81" s="6">
        <f t="shared" si="12"/>
        <v>65</v>
      </c>
      <c r="G81" s="6">
        <f t="shared" si="10"/>
        <v>-83.816947999999996</v>
      </c>
      <c r="H81" s="6"/>
      <c r="J81">
        <v>54000000000</v>
      </c>
      <c r="K81">
        <v>-68.295096999999998</v>
      </c>
      <c r="L81">
        <v>-59.414065999999998</v>
      </c>
      <c r="N81" s="6">
        <f t="shared" si="13"/>
        <v>65</v>
      </c>
      <c r="O81" s="6">
        <f t="shared" si="11"/>
        <v>-94.652717999999993</v>
      </c>
      <c r="P81" s="6"/>
    </row>
    <row r="82" spans="2:16" x14ac:dyDescent="0.25">
      <c r="B82">
        <v>54166666666.667</v>
      </c>
      <c r="C82">
        <v>-61.446570999999999</v>
      </c>
      <c r="D82">
        <v>-55.314498999999998</v>
      </c>
      <c r="F82" s="6">
        <f t="shared" si="12"/>
        <v>65</v>
      </c>
      <c r="G82" s="6">
        <f t="shared" si="10"/>
        <v>-83.283896999999996</v>
      </c>
      <c r="H82" s="6"/>
      <c r="J82">
        <v>54166666666.667</v>
      </c>
      <c r="K82">
        <v>-68.560623000000007</v>
      </c>
      <c r="L82">
        <v>-62.403571999999997</v>
      </c>
      <c r="N82" s="6">
        <f t="shared" si="13"/>
        <v>65</v>
      </c>
      <c r="O82" s="6">
        <f t="shared" si="11"/>
        <v>-88.535881000000003</v>
      </c>
      <c r="P82" s="6"/>
    </row>
    <row r="83" spans="2:16" x14ac:dyDescent="0.25">
      <c r="B83">
        <v>54333333333.333</v>
      </c>
      <c r="C83">
        <v>-61.818686999999997</v>
      </c>
      <c r="D83">
        <v>-55.832358999999997</v>
      </c>
      <c r="F83" s="6">
        <f t="shared" si="12"/>
        <v>65</v>
      </c>
      <c r="G83" s="6">
        <f t="shared" si="10"/>
        <v>-78.650893999999994</v>
      </c>
      <c r="H83" s="6"/>
      <c r="J83">
        <v>54333333333.333</v>
      </c>
      <c r="K83">
        <v>-68.597885000000005</v>
      </c>
      <c r="L83">
        <v>-62.717517999999998</v>
      </c>
      <c r="N83" s="6">
        <f t="shared" si="13"/>
        <v>65</v>
      </c>
      <c r="O83" s="6">
        <f t="shared" si="11"/>
        <v>-87.074996999999996</v>
      </c>
      <c r="P83" s="6"/>
    </row>
    <row r="84" spans="2:16" x14ac:dyDescent="0.25">
      <c r="B84">
        <v>54500000000</v>
      </c>
      <c r="C84">
        <v>-61.765770000000003</v>
      </c>
      <c r="D84">
        <v>-55.605488000000001</v>
      </c>
      <c r="F84" s="6">
        <f t="shared" si="12"/>
        <v>65</v>
      </c>
      <c r="G84" s="6">
        <f t="shared" si="10"/>
        <v>-80.425690000000003</v>
      </c>
      <c r="H84" s="6"/>
      <c r="J84">
        <v>54500000000</v>
      </c>
      <c r="K84">
        <v>-69.765915000000007</v>
      </c>
      <c r="L84">
        <v>-63.615555000000001</v>
      </c>
      <c r="N84" s="6">
        <f t="shared" si="13"/>
        <v>65</v>
      </c>
      <c r="O84" s="6">
        <f t="shared" si="11"/>
        <v>-85.658585000000002</v>
      </c>
      <c r="P84" s="6"/>
    </row>
    <row r="85" spans="2:16" x14ac:dyDescent="0.25">
      <c r="B85">
        <v>54666666666.667</v>
      </c>
      <c r="C85">
        <v>-60.799464999999998</v>
      </c>
      <c r="D85">
        <v>-54.068871000000001</v>
      </c>
      <c r="F85" s="6">
        <f t="shared" si="12"/>
        <v>65</v>
      </c>
      <c r="G85" s="6">
        <f t="shared" si="10"/>
        <v>-79.567115999999999</v>
      </c>
      <c r="H85" s="6"/>
      <c r="J85">
        <v>54666666666.667</v>
      </c>
      <c r="K85">
        <v>-68.922279000000003</v>
      </c>
      <c r="L85">
        <v>-62.201636999999998</v>
      </c>
      <c r="N85" s="6">
        <f t="shared" si="13"/>
        <v>65</v>
      </c>
      <c r="O85" s="6">
        <f t="shared" si="11"/>
        <v>-83.883713</v>
      </c>
      <c r="P85" s="6"/>
    </row>
    <row r="86" spans="2:16" x14ac:dyDescent="0.25">
      <c r="B86">
        <v>54833333333.333</v>
      </c>
      <c r="C86">
        <v>-61.120334999999997</v>
      </c>
      <c r="D86">
        <v>-53.858826000000001</v>
      </c>
      <c r="F86" s="6">
        <f t="shared" si="12"/>
        <v>65</v>
      </c>
      <c r="G86" s="6">
        <f t="shared" si="10"/>
        <v>-79.086151000000001</v>
      </c>
      <c r="H86" s="6"/>
      <c r="J86">
        <v>54833333333.333</v>
      </c>
      <c r="K86">
        <v>-69.488799999999998</v>
      </c>
      <c r="L86">
        <v>-62.651420999999999</v>
      </c>
      <c r="N86" s="6">
        <f t="shared" si="13"/>
        <v>65</v>
      </c>
      <c r="O86" s="6">
        <f t="shared" si="11"/>
        <v>-92.164458999999994</v>
      </c>
      <c r="P86" s="6"/>
    </row>
    <row r="87" spans="2:16" x14ac:dyDescent="0.25">
      <c r="B87">
        <v>55000000000</v>
      </c>
      <c r="C87">
        <v>-60.413910000000001</v>
      </c>
      <c r="D87">
        <v>-53.236111000000001</v>
      </c>
      <c r="F87" s="6">
        <f t="shared" si="12"/>
        <v>65</v>
      </c>
      <c r="G87" s="6">
        <f t="shared" si="10"/>
        <v>-78.726264999999998</v>
      </c>
      <c r="H87" s="6"/>
      <c r="J87">
        <v>55000000000</v>
      </c>
      <c r="K87">
        <v>-68.831001000000001</v>
      </c>
      <c r="L87">
        <v>-62.076842999999997</v>
      </c>
      <c r="N87" s="6">
        <f t="shared" si="13"/>
        <v>65</v>
      </c>
      <c r="O87" s="6">
        <f t="shared" si="11"/>
        <v>-87.562308999999999</v>
      </c>
      <c r="P87" s="6"/>
    </row>
    <row r="88" spans="2:16" x14ac:dyDescent="0.25">
      <c r="B88">
        <v>55166666666.667</v>
      </c>
      <c r="C88">
        <v>-60.629921000000003</v>
      </c>
      <c r="D88">
        <v>-51.915824999999998</v>
      </c>
      <c r="F88" s="6">
        <f t="shared" si="12"/>
        <v>65</v>
      </c>
      <c r="G88" s="6">
        <f t="shared" si="10"/>
        <v>-77.772780999999995</v>
      </c>
      <c r="H88" s="6"/>
      <c r="J88">
        <v>55166666666.667</v>
      </c>
      <c r="K88">
        <v>-69.847862000000006</v>
      </c>
      <c r="L88">
        <v>-61.541229000000001</v>
      </c>
      <c r="N88" s="6">
        <f t="shared" si="13"/>
        <v>65</v>
      </c>
      <c r="O88" s="6">
        <f t="shared" si="11"/>
        <v>-84.257621999999998</v>
      </c>
      <c r="P88" s="6"/>
    </row>
    <row r="89" spans="2:16" x14ac:dyDescent="0.25">
      <c r="B89">
        <v>55333333333.333</v>
      </c>
      <c r="C89">
        <v>-60.243782000000003</v>
      </c>
      <c r="D89">
        <v>-51.947375999999998</v>
      </c>
      <c r="F89" s="6">
        <f t="shared" si="12"/>
        <v>65</v>
      </c>
      <c r="G89" s="6">
        <f t="shared" si="10"/>
        <v>-79.154929999999993</v>
      </c>
      <c r="H89" s="6"/>
      <c r="J89">
        <v>55333333333.333</v>
      </c>
      <c r="K89">
        <v>-70.708015000000003</v>
      </c>
      <c r="L89">
        <v>-63.105705</v>
      </c>
      <c r="N89" s="6">
        <f t="shared" si="13"/>
        <v>65</v>
      </c>
      <c r="O89" s="6">
        <f t="shared" si="11"/>
        <v>-87.631050000000002</v>
      </c>
      <c r="P89" s="6"/>
    </row>
    <row r="90" spans="2:16" x14ac:dyDescent="0.25">
      <c r="B90">
        <v>55500000000</v>
      </c>
      <c r="C90">
        <v>-60.923763000000001</v>
      </c>
      <c r="D90">
        <v>-53.604942000000001</v>
      </c>
      <c r="F90" s="6">
        <f t="shared" si="12"/>
        <v>65</v>
      </c>
      <c r="G90" s="6">
        <f t="shared" si="10"/>
        <v>-76.998588999999996</v>
      </c>
      <c r="H90" s="6"/>
      <c r="J90">
        <v>55500000000</v>
      </c>
      <c r="K90">
        <v>-70.548102999999998</v>
      </c>
      <c r="L90">
        <v>-62.134402999999999</v>
      </c>
      <c r="N90" s="6">
        <f t="shared" si="13"/>
        <v>65</v>
      </c>
      <c r="O90" s="6">
        <f t="shared" si="11"/>
        <v>-85.751769999999993</v>
      </c>
      <c r="P90" s="6"/>
    </row>
    <row r="91" spans="2:16" x14ac:dyDescent="0.25">
      <c r="B91">
        <v>55666666666.667</v>
      </c>
      <c r="C91">
        <v>-59.896526000000001</v>
      </c>
      <c r="D91">
        <v>-52.291943000000003</v>
      </c>
      <c r="F91" s="6">
        <f t="shared" si="12"/>
        <v>65</v>
      </c>
      <c r="G91" s="6">
        <f t="shared" si="10"/>
        <v>-78.540726000000006</v>
      </c>
      <c r="H91" s="6"/>
      <c r="J91">
        <v>55666666666.667</v>
      </c>
      <c r="K91">
        <v>-70.952720999999997</v>
      </c>
      <c r="L91">
        <v>-62.298706000000003</v>
      </c>
      <c r="N91" s="6">
        <f t="shared" si="13"/>
        <v>65</v>
      </c>
      <c r="O91" s="6">
        <f t="shared" si="11"/>
        <v>-83.610229000000004</v>
      </c>
      <c r="P91" s="6"/>
    </row>
    <row r="92" spans="2:16" x14ac:dyDescent="0.25">
      <c r="B92">
        <v>55833333333.333</v>
      </c>
      <c r="C92">
        <v>-60.836368999999998</v>
      </c>
      <c r="D92">
        <v>-52.808230999999999</v>
      </c>
      <c r="F92" s="6">
        <f t="shared" si="12"/>
        <v>65</v>
      </c>
      <c r="G92" s="6">
        <f t="shared" si="10"/>
        <v>-78.236678999999995</v>
      </c>
      <c r="H92" s="6"/>
      <c r="J92">
        <v>55833333333.333</v>
      </c>
      <c r="K92">
        <v>-71.809073999999995</v>
      </c>
      <c r="L92">
        <v>-63.005336999999997</v>
      </c>
      <c r="N92" s="6">
        <f t="shared" si="13"/>
        <v>65</v>
      </c>
      <c r="O92" s="6">
        <f t="shared" si="11"/>
        <v>-86.291634000000002</v>
      </c>
      <c r="P92" s="6"/>
    </row>
    <row r="93" spans="2:16" x14ac:dyDescent="0.25">
      <c r="B93">
        <v>56000000000</v>
      </c>
      <c r="C93">
        <v>-59.613166999999997</v>
      </c>
      <c r="D93">
        <v>-51.305152999999997</v>
      </c>
      <c r="F93" s="6">
        <f t="shared" si="12"/>
        <v>65</v>
      </c>
      <c r="G93" s="6">
        <f t="shared" si="10"/>
        <v>-77.585823000000005</v>
      </c>
      <c r="H93" s="6"/>
      <c r="J93">
        <v>56000000000</v>
      </c>
      <c r="K93">
        <v>-70.030151000000004</v>
      </c>
      <c r="L93">
        <v>-61.688084000000003</v>
      </c>
      <c r="N93" s="6">
        <f t="shared" si="13"/>
        <v>65</v>
      </c>
      <c r="O93" s="6">
        <f t="shared" si="11"/>
        <v>-89.070541000000006</v>
      </c>
      <c r="P93" s="6"/>
    </row>
    <row r="94" spans="2:16" x14ac:dyDescent="0.25">
      <c r="B94">
        <v>56166666666.667</v>
      </c>
      <c r="C94">
        <v>-60.919303999999997</v>
      </c>
      <c r="D94">
        <v>-52.098056999999997</v>
      </c>
      <c r="F94" s="6">
        <f t="shared" si="12"/>
        <v>65</v>
      </c>
      <c r="G94" s="6">
        <f t="shared" si="10"/>
        <v>-77.337554999999995</v>
      </c>
      <c r="H94" s="6"/>
      <c r="J94">
        <v>56166666666.667</v>
      </c>
      <c r="K94">
        <v>-72.263153000000003</v>
      </c>
      <c r="L94">
        <v>-63.77993</v>
      </c>
      <c r="N94" s="6">
        <f t="shared" si="13"/>
        <v>65</v>
      </c>
      <c r="O94" s="6">
        <f t="shared" si="11"/>
        <v>-87.847137000000004</v>
      </c>
      <c r="P94" s="6"/>
    </row>
    <row r="95" spans="2:16" x14ac:dyDescent="0.25">
      <c r="B95">
        <v>56333333333.333</v>
      </c>
      <c r="C95">
        <v>-60.257820000000002</v>
      </c>
      <c r="D95">
        <v>-51.589084999999997</v>
      </c>
      <c r="F95" s="6">
        <f t="shared" si="12"/>
        <v>65</v>
      </c>
      <c r="G95" s="6">
        <f t="shared" si="10"/>
        <v>-77.518303000000003</v>
      </c>
      <c r="H95" s="6"/>
      <c r="J95">
        <v>56333333333.333</v>
      </c>
      <c r="K95">
        <v>-71.108329999999995</v>
      </c>
      <c r="L95">
        <v>-62.576850999999998</v>
      </c>
      <c r="N95" s="6">
        <f t="shared" si="13"/>
        <v>65</v>
      </c>
      <c r="O95" s="6">
        <f t="shared" si="11"/>
        <v>-85.576035000000005</v>
      </c>
      <c r="P95" s="6"/>
    </row>
    <row r="96" spans="2:16" x14ac:dyDescent="0.25">
      <c r="B96">
        <v>56500000000</v>
      </c>
      <c r="C96">
        <v>-61.245403000000003</v>
      </c>
      <c r="D96">
        <v>-52.978611000000001</v>
      </c>
      <c r="F96" s="6">
        <f t="shared" si="12"/>
        <v>65</v>
      </c>
      <c r="G96" s="6">
        <f t="shared" si="10"/>
        <v>-75.079620000000006</v>
      </c>
      <c r="H96" s="6"/>
      <c r="J96">
        <v>56500000000</v>
      </c>
      <c r="K96">
        <v>-72.384613000000002</v>
      </c>
      <c r="L96">
        <v>-62.795237999999998</v>
      </c>
      <c r="N96" s="6">
        <f t="shared" si="13"/>
        <v>65</v>
      </c>
      <c r="O96" s="6">
        <f t="shared" si="11"/>
        <v>-84.138924000000003</v>
      </c>
      <c r="P96" s="6"/>
    </row>
    <row r="97" spans="2:16" x14ac:dyDescent="0.25">
      <c r="B97">
        <v>56666666666.667</v>
      </c>
      <c r="C97">
        <v>-60.881869999999999</v>
      </c>
      <c r="D97">
        <v>-53.014373999999997</v>
      </c>
      <c r="F97" s="6">
        <f t="shared" si="12"/>
        <v>65</v>
      </c>
      <c r="G97" s="6">
        <f t="shared" si="10"/>
        <v>-74.238418999999993</v>
      </c>
      <c r="H97" s="6"/>
      <c r="J97">
        <v>56666666666.667</v>
      </c>
      <c r="K97">
        <v>-71.900435999999999</v>
      </c>
      <c r="L97">
        <v>-61.619307999999997</v>
      </c>
      <c r="N97" s="6">
        <f t="shared" si="13"/>
        <v>65</v>
      </c>
      <c r="O97" s="6">
        <f t="shared" si="11"/>
        <v>-87.123786999999993</v>
      </c>
      <c r="P97" s="6"/>
    </row>
    <row r="98" spans="2:16" x14ac:dyDescent="0.25">
      <c r="B98">
        <v>56833333333.333</v>
      </c>
      <c r="C98">
        <v>-62.041420000000002</v>
      </c>
      <c r="D98">
        <v>-52.903968999999996</v>
      </c>
      <c r="F98" s="6" t="s">
        <v>25</v>
      </c>
      <c r="H98" s="6"/>
      <c r="J98">
        <v>56833333333.333</v>
      </c>
      <c r="K98">
        <v>-72.025925000000001</v>
      </c>
      <c r="L98">
        <v>-60.920948000000003</v>
      </c>
      <c r="N98" s="6" t="s">
        <v>25</v>
      </c>
      <c r="P98" s="6"/>
    </row>
    <row r="99" spans="2:16" x14ac:dyDescent="0.25">
      <c r="B99">
        <v>57000000000</v>
      </c>
      <c r="C99">
        <v>-61.201157000000002</v>
      </c>
      <c r="D99">
        <v>-50.70261</v>
      </c>
      <c r="H99" s="6"/>
      <c r="J99">
        <v>57000000000</v>
      </c>
      <c r="K99">
        <v>-72.984634</v>
      </c>
      <c r="L99">
        <v>-61.698723000000001</v>
      </c>
      <c r="P99" s="6"/>
    </row>
    <row r="100" spans="2:16" x14ac:dyDescent="0.25">
      <c r="B100" t="s">
        <v>25</v>
      </c>
      <c r="H100" s="6"/>
      <c r="J100" t="s">
        <v>25</v>
      </c>
      <c r="P100" s="6"/>
    </row>
    <row r="101" spans="2:16" x14ac:dyDescent="0.25">
      <c r="F101" s="6" t="s">
        <v>29</v>
      </c>
      <c r="H101" s="6"/>
      <c r="N101" s="6" t="s">
        <v>29</v>
      </c>
      <c r="P101" s="6"/>
    </row>
    <row r="102" spans="2:16" ht="15.75" x14ac:dyDescent="0.25">
      <c r="F102" s="6" t="s">
        <v>23</v>
      </c>
      <c r="G102" s="6" t="str">
        <f t="shared" ref="G102:G121" si="14">D128</f>
        <v>N/A Log Mag(dB)</v>
      </c>
      <c r="H102" s="35">
        <v>5</v>
      </c>
      <c r="N102" s="6" t="s">
        <v>23</v>
      </c>
      <c r="O102" s="6" t="str">
        <f t="shared" ref="O102:O121" si="15">L128</f>
        <v>N/A Log Mag(dB)</v>
      </c>
      <c r="P102" s="35">
        <v>5</v>
      </c>
    </row>
    <row r="103" spans="2:16" ht="15.75" x14ac:dyDescent="0.25">
      <c r="B103" t="s">
        <v>28</v>
      </c>
      <c r="F103" s="6">
        <f t="shared" ref="F103:F121" si="16">B129/1000000000</f>
        <v>67</v>
      </c>
      <c r="G103" s="6">
        <f t="shared" si="14"/>
        <v>-102.57266</v>
      </c>
      <c r="H103" s="36">
        <f>ABS(AVERAGE(G103:G121)-(H102-1)*10)</f>
        <v>139.81235584210526</v>
      </c>
      <c r="J103" t="s">
        <v>28</v>
      </c>
      <c r="N103" s="6">
        <f t="shared" ref="N103:N121" si="17">J129/1000000000</f>
        <v>67</v>
      </c>
      <c r="O103" s="6">
        <f t="shared" si="15"/>
        <v>-97.094109000000003</v>
      </c>
      <c r="P103" s="36">
        <f>ABS(AVERAGE(O103:O121)-(P102-1)*10)</f>
        <v>139.17775736842106</v>
      </c>
    </row>
    <row r="104" spans="2:16" x14ac:dyDescent="0.25">
      <c r="B104" t="s">
        <v>23</v>
      </c>
      <c r="C104" t="s">
        <v>251</v>
      </c>
      <c r="D104" t="s">
        <v>293</v>
      </c>
      <c r="F104" s="6">
        <f t="shared" si="16"/>
        <v>67</v>
      </c>
      <c r="G104" s="6">
        <f t="shared" si="14"/>
        <v>-111.58239</v>
      </c>
      <c r="J104" t="s">
        <v>23</v>
      </c>
      <c r="K104" t="s">
        <v>251</v>
      </c>
      <c r="L104" t="s">
        <v>293</v>
      </c>
      <c r="N104" s="6">
        <f t="shared" si="17"/>
        <v>67</v>
      </c>
      <c r="O104" s="6">
        <f t="shared" si="15"/>
        <v>-100.70757999999999</v>
      </c>
    </row>
    <row r="105" spans="2:16" x14ac:dyDescent="0.25">
      <c r="B105">
        <v>65000000000</v>
      </c>
      <c r="C105">
        <v>-88.506821000000002</v>
      </c>
      <c r="D105">
        <v>-82.019340999999997</v>
      </c>
      <c r="F105" s="6">
        <f t="shared" si="16"/>
        <v>67</v>
      </c>
      <c r="G105" s="6">
        <f t="shared" si="14"/>
        <v>-113.43237999999999</v>
      </c>
      <c r="J105">
        <v>65000000000</v>
      </c>
      <c r="K105">
        <v>-93.781563000000006</v>
      </c>
      <c r="L105">
        <v>-84.900536000000002</v>
      </c>
      <c r="N105" s="6">
        <f t="shared" si="17"/>
        <v>67</v>
      </c>
      <c r="O105" s="6">
        <f t="shared" si="15"/>
        <v>-101.19773000000001</v>
      </c>
    </row>
    <row r="106" spans="2:16" x14ac:dyDescent="0.25">
      <c r="B106">
        <v>65000000000</v>
      </c>
      <c r="C106">
        <v>-83.876082999999994</v>
      </c>
      <c r="D106">
        <v>-77.744011</v>
      </c>
      <c r="F106" s="6">
        <f t="shared" si="16"/>
        <v>67</v>
      </c>
      <c r="G106" s="6">
        <f t="shared" si="14"/>
        <v>-103.94511</v>
      </c>
      <c r="J106">
        <v>65000000000</v>
      </c>
      <c r="K106">
        <v>-97.975348999999994</v>
      </c>
      <c r="L106">
        <v>-91.818306000000007</v>
      </c>
      <c r="N106" s="6">
        <f t="shared" si="17"/>
        <v>67</v>
      </c>
      <c r="O106" s="6">
        <f t="shared" si="15"/>
        <v>-96.344420999999997</v>
      </c>
    </row>
    <row r="107" spans="2:16" x14ac:dyDescent="0.25">
      <c r="B107">
        <v>65000000000</v>
      </c>
      <c r="C107">
        <v>-89.803268000000003</v>
      </c>
      <c r="D107">
        <v>-83.816947999999996</v>
      </c>
      <c r="F107" s="6">
        <f t="shared" si="16"/>
        <v>67</v>
      </c>
      <c r="G107" s="6">
        <f t="shared" si="14"/>
        <v>-97.948791999999997</v>
      </c>
      <c r="J107">
        <v>65000000000</v>
      </c>
      <c r="K107">
        <v>-100.53309</v>
      </c>
      <c r="L107">
        <v>-94.652717999999993</v>
      </c>
      <c r="N107" s="6">
        <f t="shared" si="17"/>
        <v>67</v>
      </c>
      <c r="O107" s="6">
        <f t="shared" si="15"/>
        <v>-96.656363999999996</v>
      </c>
    </row>
    <row r="108" spans="2:16" x14ac:dyDescent="0.25">
      <c r="B108">
        <v>65000000000</v>
      </c>
      <c r="C108">
        <v>-89.444175999999999</v>
      </c>
      <c r="D108">
        <v>-83.283896999999996</v>
      </c>
      <c r="F108" s="6">
        <f t="shared" si="16"/>
        <v>67</v>
      </c>
      <c r="G108" s="6">
        <f t="shared" si="14"/>
        <v>-94.261268999999999</v>
      </c>
      <c r="J108">
        <v>65000000000</v>
      </c>
      <c r="K108">
        <v>-94.686249000000004</v>
      </c>
      <c r="L108">
        <v>-88.535881000000003</v>
      </c>
      <c r="N108" s="6">
        <f t="shared" si="17"/>
        <v>67</v>
      </c>
      <c r="O108" s="6">
        <f t="shared" si="15"/>
        <v>-95.282157999999995</v>
      </c>
    </row>
    <row r="109" spans="2:16" x14ac:dyDescent="0.25">
      <c r="B109">
        <v>65000000000</v>
      </c>
      <c r="C109">
        <v>-85.381484999999998</v>
      </c>
      <c r="D109">
        <v>-78.650893999999994</v>
      </c>
      <c r="F109" s="6">
        <f t="shared" si="16"/>
        <v>67</v>
      </c>
      <c r="G109" s="6">
        <f t="shared" si="14"/>
        <v>-99.572036999999995</v>
      </c>
      <c r="J109">
        <v>65000000000</v>
      </c>
      <c r="K109">
        <v>-93.795647000000002</v>
      </c>
      <c r="L109">
        <v>-87.074996999999996</v>
      </c>
      <c r="N109" s="6">
        <f t="shared" si="17"/>
        <v>67</v>
      </c>
      <c r="O109" s="6">
        <f t="shared" si="15"/>
        <v>-106.08765</v>
      </c>
    </row>
    <row r="110" spans="2:16" x14ac:dyDescent="0.25">
      <c r="B110">
        <v>65000000000</v>
      </c>
      <c r="C110">
        <v>-87.687201999999999</v>
      </c>
      <c r="D110">
        <v>-80.425690000000003</v>
      </c>
      <c r="F110" s="6">
        <f t="shared" si="16"/>
        <v>67</v>
      </c>
      <c r="G110" s="6">
        <f t="shared" si="14"/>
        <v>-104.47168000000001</v>
      </c>
      <c r="J110">
        <v>65000000000</v>
      </c>
      <c r="K110">
        <v>-92.495964000000001</v>
      </c>
      <c r="L110">
        <v>-85.658585000000002</v>
      </c>
      <c r="N110" s="6">
        <f t="shared" si="17"/>
        <v>67</v>
      </c>
      <c r="O110" s="6">
        <f t="shared" si="15"/>
        <v>-92.870994999999994</v>
      </c>
    </row>
    <row r="111" spans="2:16" x14ac:dyDescent="0.25">
      <c r="B111">
        <v>65000000000</v>
      </c>
      <c r="C111">
        <v>-86.744918999999996</v>
      </c>
      <c r="D111">
        <v>-79.567115999999999</v>
      </c>
      <c r="F111" s="6">
        <f t="shared" si="16"/>
        <v>67</v>
      </c>
      <c r="G111" s="6">
        <f t="shared" si="14"/>
        <v>-96.880013000000005</v>
      </c>
      <c r="J111">
        <v>65000000000</v>
      </c>
      <c r="K111">
        <v>-90.637871000000004</v>
      </c>
      <c r="L111">
        <v>-83.883713</v>
      </c>
      <c r="N111" s="6">
        <f t="shared" si="17"/>
        <v>67</v>
      </c>
      <c r="O111" s="6">
        <f t="shared" si="15"/>
        <v>-102.50308</v>
      </c>
    </row>
    <row r="112" spans="2:16" x14ac:dyDescent="0.25">
      <c r="B112">
        <v>65000000000</v>
      </c>
      <c r="C112">
        <v>-87.800246999999999</v>
      </c>
      <c r="D112">
        <v>-79.086151000000001</v>
      </c>
      <c r="F112" s="6">
        <f t="shared" si="16"/>
        <v>67</v>
      </c>
      <c r="G112" s="6">
        <f t="shared" si="14"/>
        <v>-104.19422</v>
      </c>
      <c r="J112">
        <v>65000000000</v>
      </c>
      <c r="K112">
        <v>-100.47109</v>
      </c>
      <c r="L112">
        <v>-92.164458999999994</v>
      </c>
      <c r="N112" s="6">
        <f t="shared" si="17"/>
        <v>67</v>
      </c>
      <c r="O112" s="6">
        <f t="shared" si="15"/>
        <v>-113.91858999999999</v>
      </c>
    </row>
    <row r="113" spans="2:15" x14ac:dyDescent="0.25">
      <c r="B113">
        <v>65000000000</v>
      </c>
      <c r="C113">
        <v>-87.022675000000007</v>
      </c>
      <c r="D113">
        <v>-78.726264999999998</v>
      </c>
      <c r="F113" s="6">
        <f t="shared" si="16"/>
        <v>67</v>
      </c>
      <c r="G113" s="6">
        <f t="shared" si="14"/>
        <v>-96.108031999999994</v>
      </c>
      <c r="J113">
        <v>65000000000</v>
      </c>
      <c r="K113">
        <v>-95.164619000000002</v>
      </c>
      <c r="L113">
        <v>-87.562308999999999</v>
      </c>
      <c r="N113" s="6">
        <f t="shared" si="17"/>
        <v>67</v>
      </c>
      <c r="O113" s="6">
        <f t="shared" si="15"/>
        <v>-95.209609999999998</v>
      </c>
    </row>
    <row r="114" spans="2:15" x14ac:dyDescent="0.25">
      <c r="B114">
        <v>65000000000</v>
      </c>
      <c r="C114">
        <v>-85.091605999999999</v>
      </c>
      <c r="D114">
        <v>-77.772780999999995</v>
      </c>
      <c r="F114" s="6">
        <f t="shared" si="16"/>
        <v>67</v>
      </c>
      <c r="G114" s="6">
        <f t="shared" si="14"/>
        <v>-95.587142999999998</v>
      </c>
      <c r="J114">
        <v>65000000000</v>
      </c>
      <c r="K114">
        <v>-92.671317999999999</v>
      </c>
      <c r="L114">
        <v>-84.257621999999998</v>
      </c>
      <c r="N114" s="6">
        <f t="shared" si="17"/>
        <v>67</v>
      </c>
      <c r="O114" s="6">
        <f t="shared" si="15"/>
        <v>-96.907157999999995</v>
      </c>
    </row>
    <row r="115" spans="2:15" x14ac:dyDescent="0.25">
      <c r="B115">
        <v>65000000000</v>
      </c>
      <c r="C115">
        <v>-86.759513999999996</v>
      </c>
      <c r="D115">
        <v>-79.154929999999993</v>
      </c>
      <c r="F115" s="6">
        <f t="shared" si="16"/>
        <v>67</v>
      </c>
      <c r="G115" s="6">
        <f t="shared" si="14"/>
        <v>-100.70860999999999</v>
      </c>
      <c r="J115">
        <v>65000000000</v>
      </c>
      <c r="K115">
        <v>-96.285065000000003</v>
      </c>
      <c r="L115">
        <v>-87.631050000000002</v>
      </c>
      <c r="N115" s="6">
        <f t="shared" si="17"/>
        <v>67</v>
      </c>
      <c r="O115" s="6">
        <f t="shared" si="15"/>
        <v>-97.636322000000007</v>
      </c>
    </row>
    <row r="116" spans="2:15" x14ac:dyDescent="0.25">
      <c r="B116">
        <v>65000000000</v>
      </c>
      <c r="C116">
        <v>-85.026718000000002</v>
      </c>
      <c r="D116">
        <v>-76.998588999999996</v>
      </c>
      <c r="F116" s="6">
        <f t="shared" si="16"/>
        <v>67</v>
      </c>
      <c r="G116" s="6">
        <f t="shared" si="14"/>
        <v>-99.005188000000004</v>
      </c>
      <c r="J116">
        <v>65000000000</v>
      </c>
      <c r="K116">
        <v>-94.555510999999996</v>
      </c>
      <c r="L116">
        <v>-85.751769999999993</v>
      </c>
      <c r="N116" s="6">
        <f t="shared" si="17"/>
        <v>67</v>
      </c>
      <c r="O116" s="6">
        <f t="shared" si="15"/>
        <v>-99.540344000000005</v>
      </c>
    </row>
    <row r="117" spans="2:15" x14ac:dyDescent="0.25">
      <c r="B117">
        <v>65000000000</v>
      </c>
      <c r="C117">
        <v>-86.848740000000006</v>
      </c>
      <c r="D117">
        <v>-78.540726000000006</v>
      </c>
      <c r="F117" s="6">
        <f t="shared" si="16"/>
        <v>67</v>
      </c>
      <c r="G117" s="6">
        <f t="shared" si="14"/>
        <v>-94.807899000000006</v>
      </c>
      <c r="J117">
        <v>65000000000</v>
      </c>
      <c r="K117">
        <v>-91.952309</v>
      </c>
      <c r="L117">
        <v>-83.610229000000004</v>
      </c>
      <c r="N117" s="6">
        <f t="shared" si="17"/>
        <v>67</v>
      </c>
      <c r="O117" s="6">
        <f t="shared" si="15"/>
        <v>-96.371475000000004</v>
      </c>
    </row>
    <row r="118" spans="2:15" x14ac:dyDescent="0.25">
      <c r="B118">
        <v>65000000000</v>
      </c>
      <c r="C118">
        <v>-87.057922000000005</v>
      </c>
      <c r="D118">
        <v>-78.236678999999995</v>
      </c>
      <c r="F118" s="6">
        <f t="shared" si="16"/>
        <v>67</v>
      </c>
      <c r="G118" s="6">
        <f t="shared" si="14"/>
        <v>-93.904365999999996</v>
      </c>
      <c r="J118">
        <v>65000000000</v>
      </c>
      <c r="K118">
        <v>-94.774856999999997</v>
      </c>
      <c r="L118">
        <v>-86.291634000000002</v>
      </c>
      <c r="N118" s="6">
        <f t="shared" si="17"/>
        <v>67</v>
      </c>
      <c r="O118" s="6">
        <f t="shared" si="15"/>
        <v>-100.27291</v>
      </c>
    </row>
    <row r="119" spans="2:15" x14ac:dyDescent="0.25">
      <c r="B119">
        <v>65000000000</v>
      </c>
      <c r="C119">
        <v>-86.254562000000007</v>
      </c>
      <c r="D119">
        <v>-77.585823000000005</v>
      </c>
      <c r="F119" s="6">
        <f t="shared" si="16"/>
        <v>67</v>
      </c>
      <c r="G119" s="6">
        <f t="shared" si="14"/>
        <v>-98.744452999999993</v>
      </c>
      <c r="J119">
        <v>65000000000</v>
      </c>
      <c r="K119">
        <v>-97.602019999999996</v>
      </c>
      <c r="L119">
        <v>-89.070541000000006</v>
      </c>
      <c r="N119" s="6">
        <f t="shared" si="17"/>
        <v>67</v>
      </c>
      <c r="O119" s="6">
        <f t="shared" si="15"/>
        <v>-98.555969000000005</v>
      </c>
    </row>
    <row r="120" spans="2:15" x14ac:dyDescent="0.25">
      <c r="B120">
        <v>65000000000</v>
      </c>
      <c r="C120">
        <v>-85.604347000000004</v>
      </c>
      <c r="D120">
        <v>-77.337554999999995</v>
      </c>
      <c r="F120" s="6">
        <f t="shared" si="16"/>
        <v>67</v>
      </c>
      <c r="G120" s="6">
        <f t="shared" si="14"/>
        <v>-92.118155999999999</v>
      </c>
      <c r="J120">
        <v>65000000000</v>
      </c>
      <c r="K120">
        <v>-97.436508000000003</v>
      </c>
      <c r="L120">
        <v>-87.847137000000004</v>
      </c>
      <c r="N120" s="6">
        <f t="shared" si="17"/>
        <v>67</v>
      </c>
      <c r="O120" s="6">
        <f t="shared" si="15"/>
        <v>-99.901359999999997</v>
      </c>
    </row>
    <row r="121" spans="2:15" x14ac:dyDescent="0.25">
      <c r="B121">
        <v>65000000000</v>
      </c>
      <c r="C121">
        <v>-85.385802999999996</v>
      </c>
      <c r="D121">
        <v>-77.518303000000003</v>
      </c>
      <c r="F121" s="6">
        <f t="shared" si="16"/>
        <v>67</v>
      </c>
      <c r="G121" s="6">
        <f t="shared" si="14"/>
        <v>-96.590362999999996</v>
      </c>
      <c r="J121">
        <v>65000000000</v>
      </c>
      <c r="K121">
        <v>-95.857162000000002</v>
      </c>
      <c r="L121">
        <v>-85.576035000000005</v>
      </c>
      <c r="N121" s="6">
        <f t="shared" si="17"/>
        <v>67</v>
      </c>
      <c r="O121" s="6">
        <f t="shared" si="15"/>
        <v>-97.319564999999997</v>
      </c>
    </row>
    <row r="122" spans="2:15" x14ac:dyDescent="0.25">
      <c r="B122">
        <v>65000000000</v>
      </c>
      <c r="C122">
        <v>-84.217072000000002</v>
      </c>
      <c r="D122">
        <v>-75.079620000000006</v>
      </c>
      <c r="F122" s="6" t="s">
        <v>25</v>
      </c>
      <c r="J122">
        <v>65000000000</v>
      </c>
      <c r="K122">
        <v>-95.243896000000007</v>
      </c>
      <c r="L122">
        <v>-84.138924000000003</v>
      </c>
      <c r="N122" s="6" t="s">
        <v>25</v>
      </c>
    </row>
    <row r="123" spans="2:15" x14ac:dyDescent="0.25">
      <c r="B123">
        <v>65000000000</v>
      </c>
      <c r="C123">
        <v>-84.736969000000002</v>
      </c>
      <c r="D123">
        <v>-74.238418999999993</v>
      </c>
      <c r="J123">
        <v>65000000000</v>
      </c>
      <c r="K123">
        <v>-98.409698000000006</v>
      </c>
      <c r="L123">
        <v>-87.123786999999993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252</v>
      </c>
      <c r="D128" t="s">
        <v>294</v>
      </c>
      <c r="J128" t="s">
        <v>23</v>
      </c>
      <c r="K128" t="s">
        <v>252</v>
      </c>
      <c r="L128" t="s">
        <v>294</v>
      </c>
    </row>
    <row r="129" spans="2:12" x14ac:dyDescent="0.25">
      <c r="B129">
        <v>67000000000</v>
      </c>
      <c r="C129">
        <v>-109.06014</v>
      </c>
      <c r="D129">
        <v>-102.57266</v>
      </c>
      <c r="J129">
        <v>67000000000</v>
      </c>
      <c r="K129">
        <v>-105.97514</v>
      </c>
      <c r="L129">
        <v>-97.094109000000003</v>
      </c>
    </row>
    <row r="130" spans="2:12" x14ac:dyDescent="0.25">
      <c r="B130">
        <v>67000000000</v>
      </c>
      <c r="C130">
        <v>-117.71446</v>
      </c>
      <c r="D130">
        <v>-111.58239</v>
      </c>
      <c r="J130">
        <v>67000000000</v>
      </c>
      <c r="K130">
        <v>-106.86462</v>
      </c>
      <c r="L130">
        <v>-100.70757999999999</v>
      </c>
    </row>
    <row r="131" spans="2:12" x14ac:dyDescent="0.25">
      <c r="B131">
        <v>67000000000</v>
      </c>
      <c r="C131">
        <v>-119.41871</v>
      </c>
      <c r="D131">
        <v>-113.43237999999999</v>
      </c>
      <c r="J131">
        <v>67000000000</v>
      </c>
      <c r="K131">
        <v>-107.07809</v>
      </c>
      <c r="L131">
        <v>-101.19773000000001</v>
      </c>
    </row>
    <row r="132" spans="2:12" x14ac:dyDescent="0.25">
      <c r="B132">
        <v>67000000000</v>
      </c>
      <c r="C132">
        <v>-110.10539</v>
      </c>
      <c r="D132">
        <v>-103.94511</v>
      </c>
      <c r="J132">
        <v>67000000000</v>
      </c>
      <c r="K132">
        <v>-102.49478000000001</v>
      </c>
      <c r="L132">
        <v>-96.344420999999997</v>
      </c>
    </row>
    <row r="133" spans="2:12" x14ac:dyDescent="0.25">
      <c r="B133">
        <v>67000000000</v>
      </c>
      <c r="C133">
        <v>-104.67939</v>
      </c>
      <c r="D133">
        <v>-97.948791999999997</v>
      </c>
      <c r="J133">
        <v>67000000000</v>
      </c>
      <c r="K133">
        <v>-103.37701</v>
      </c>
      <c r="L133">
        <v>-96.656363999999996</v>
      </c>
    </row>
    <row r="134" spans="2:12" x14ac:dyDescent="0.25">
      <c r="B134">
        <v>67000000000</v>
      </c>
      <c r="C134">
        <v>-101.52278</v>
      </c>
      <c r="D134">
        <v>-94.261268999999999</v>
      </c>
      <c r="J134">
        <v>67000000000</v>
      </c>
      <c r="K134">
        <v>-102.11953</v>
      </c>
      <c r="L134">
        <v>-95.282157999999995</v>
      </c>
    </row>
    <row r="135" spans="2:12" x14ac:dyDescent="0.25">
      <c r="B135">
        <v>67000000000</v>
      </c>
      <c r="C135">
        <v>-106.74984000000001</v>
      </c>
      <c r="D135">
        <v>-99.572036999999995</v>
      </c>
      <c r="J135">
        <v>67000000000</v>
      </c>
      <c r="K135">
        <v>-112.84181</v>
      </c>
      <c r="L135">
        <v>-106.08765</v>
      </c>
    </row>
    <row r="136" spans="2:12" x14ac:dyDescent="0.25">
      <c r="B136">
        <v>67000000000</v>
      </c>
      <c r="C136">
        <v>-113.18577999999999</v>
      </c>
      <c r="D136">
        <v>-104.47168000000001</v>
      </c>
      <c r="J136">
        <v>67000000000</v>
      </c>
      <c r="K136">
        <v>-101.17762</v>
      </c>
      <c r="L136">
        <v>-92.870994999999994</v>
      </c>
    </row>
    <row r="137" spans="2:12" x14ac:dyDescent="0.25">
      <c r="B137">
        <v>67000000000</v>
      </c>
      <c r="C137">
        <v>-105.17641</v>
      </c>
      <c r="D137">
        <v>-96.880013000000005</v>
      </c>
      <c r="J137">
        <v>67000000000</v>
      </c>
      <c r="K137">
        <v>-110.10538</v>
      </c>
      <c r="L137">
        <v>-102.50308</v>
      </c>
    </row>
    <row r="138" spans="2:12" x14ac:dyDescent="0.25">
      <c r="B138">
        <v>67000000000</v>
      </c>
      <c r="C138">
        <v>-111.51305000000001</v>
      </c>
      <c r="D138">
        <v>-104.19422</v>
      </c>
      <c r="J138">
        <v>67000000000</v>
      </c>
      <c r="K138">
        <v>-122.3323</v>
      </c>
      <c r="L138">
        <v>-113.91858999999999</v>
      </c>
    </row>
    <row r="139" spans="2:12" x14ac:dyDescent="0.25">
      <c r="B139">
        <v>67000000000</v>
      </c>
      <c r="C139">
        <v>-103.71262</v>
      </c>
      <c r="D139">
        <v>-96.108031999999994</v>
      </c>
      <c r="J139">
        <v>67000000000</v>
      </c>
      <c r="K139">
        <v>-103.86362</v>
      </c>
      <c r="L139">
        <v>-95.209609999999998</v>
      </c>
    </row>
    <row r="140" spans="2:12" x14ac:dyDescent="0.25">
      <c r="B140">
        <v>67000000000</v>
      </c>
      <c r="C140">
        <v>-103.61527</v>
      </c>
      <c r="D140">
        <v>-95.587142999999998</v>
      </c>
      <c r="J140">
        <v>67000000000</v>
      </c>
      <c r="K140">
        <v>-105.7109</v>
      </c>
      <c r="L140">
        <v>-96.907157999999995</v>
      </c>
    </row>
    <row r="141" spans="2:12" x14ac:dyDescent="0.25">
      <c r="B141">
        <v>67000000000</v>
      </c>
      <c r="C141">
        <v>-109.01662</v>
      </c>
      <c r="D141">
        <v>-100.70860999999999</v>
      </c>
      <c r="J141">
        <v>67000000000</v>
      </c>
      <c r="K141">
        <v>-105.97839</v>
      </c>
      <c r="L141">
        <v>-97.636322000000007</v>
      </c>
    </row>
    <row r="142" spans="2:12" x14ac:dyDescent="0.25">
      <c r="B142">
        <v>67000000000</v>
      </c>
      <c r="C142">
        <v>-107.82643</v>
      </c>
      <c r="D142">
        <v>-99.005188000000004</v>
      </c>
      <c r="J142">
        <v>67000000000</v>
      </c>
      <c r="K142">
        <v>-108.02357000000001</v>
      </c>
      <c r="L142">
        <v>-99.540344000000005</v>
      </c>
    </row>
    <row r="143" spans="2:12" x14ac:dyDescent="0.25">
      <c r="B143">
        <v>67000000000</v>
      </c>
      <c r="C143">
        <v>-103.47664</v>
      </c>
      <c r="D143">
        <v>-94.807899000000006</v>
      </c>
      <c r="J143">
        <v>67000000000</v>
      </c>
      <c r="K143">
        <v>-104.90295</v>
      </c>
      <c r="L143">
        <v>-96.371475000000004</v>
      </c>
    </row>
    <row r="144" spans="2:12" x14ac:dyDescent="0.25">
      <c r="B144">
        <v>67000000000</v>
      </c>
      <c r="C144">
        <v>-102.17116</v>
      </c>
      <c r="D144">
        <v>-93.904365999999996</v>
      </c>
      <c r="J144">
        <v>67000000000</v>
      </c>
      <c r="K144">
        <v>-109.86228</v>
      </c>
      <c r="L144">
        <v>-100.27291</v>
      </c>
    </row>
    <row r="145" spans="2:12" x14ac:dyDescent="0.25">
      <c r="B145">
        <v>67000000000</v>
      </c>
      <c r="C145">
        <v>-106.61194999999999</v>
      </c>
      <c r="D145">
        <v>-98.744452999999993</v>
      </c>
      <c r="J145">
        <v>67000000000</v>
      </c>
      <c r="K145">
        <v>-108.83710000000001</v>
      </c>
      <c r="L145">
        <v>-98.555969000000005</v>
      </c>
    </row>
    <row r="146" spans="2:12" x14ac:dyDescent="0.25">
      <c r="B146">
        <v>67000000000</v>
      </c>
      <c r="C146">
        <v>-101.25561</v>
      </c>
      <c r="D146">
        <v>-92.118155999999999</v>
      </c>
      <c r="J146">
        <v>67000000000</v>
      </c>
      <c r="K146">
        <v>-111.00633000000001</v>
      </c>
      <c r="L146">
        <v>-99.901359999999997</v>
      </c>
    </row>
    <row r="147" spans="2:12" x14ac:dyDescent="0.25">
      <c r="B147">
        <v>67000000000</v>
      </c>
      <c r="C147">
        <v>-107.08891</v>
      </c>
      <c r="D147">
        <v>-96.590362999999996</v>
      </c>
      <c r="J147">
        <v>67000000000</v>
      </c>
      <c r="K147">
        <v>-108.60548</v>
      </c>
      <c r="L147">
        <v>-97.319564999999997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8" customWidth="1"/>
    <col min="17" max="17" width="2" style="7" customWidth="1"/>
  </cols>
  <sheetData>
    <row r="1" spans="1:17" x14ac:dyDescent="0.25">
      <c r="B1" t="s">
        <v>99</v>
      </c>
      <c r="E1" s="10"/>
      <c r="G1" s="6" t="s">
        <v>16</v>
      </c>
      <c r="J1" t="s">
        <v>99</v>
      </c>
      <c r="M1" s="10"/>
      <c r="O1" s="6" t="s">
        <v>17</v>
      </c>
      <c r="Q1" s="10"/>
    </row>
    <row r="2" spans="1:17" x14ac:dyDescent="0.25">
      <c r="A2" s="50" t="s">
        <v>117</v>
      </c>
      <c r="B2" t="s">
        <v>300</v>
      </c>
      <c r="C2" t="s">
        <v>275</v>
      </c>
      <c r="D2" t="s">
        <v>277</v>
      </c>
      <c r="E2" s="10"/>
      <c r="F2" s="15"/>
      <c r="G2" s="84" t="s">
        <v>295</v>
      </c>
      <c r="I2" s="50" t="s">
        <v>113</v>
      </c>
      <c r="J2" t="s">
        <v>300</v>
      </c>
      <c r="K2" t="s">
        <v>275</v>
      </c>
      <c r="L2" t="s">
        <v>277</v>
      </c>
      <c r="M2" s="10"/>
      <c r="N2" s="15"/>
      <c r="O2" s="84" t="s">
        <v>295</v>
      </c>
      <c r="Q2" s="10"/>
    </row>
    <row r="3" spans="1:17" x14ac:dyDescent="0.25">
      <c r="B3" t="s">
        <v>310</v>
      </c>
      <c r="C3" t="s">
        <v>311</v>
      </c>
      <c r="D3" t="s">
        <v>319</v>
      </c>
      <c r="E3" s="10"/>
      <c r="F3" s="15"/>
      <c r="G3" s="13"/>
      <c r="J3" t="s">
        <v>310</v>
      </c>
      <c r="K3" t="s">
        <v>311</v>
      </c>
      <c r="L3" t="s">
        <v>320</v>
      </c>
      <c r="M3" s="10"/>
      <c r="N3" s="15"/>
      <c r="O3" s="13"/>
      <c r="Q3" s="10"/>
    </row>
    <row r="4" spans="1:17" x14ac:dyDescent="0.25">
      <c r="B4" t="s">
        <v>103</v>
      </c>
      <c r="E4" s="10"/>
      <c r="G4" s="41" t="s">
        <v>24</v>
      </c>
      <c r="J4" t="s">
        <v>103</v>
      </c>
      <c r="M4" s="10"/>
      <c r="O4" s="41" t="s">
        <v>24</v>
      </c>
      <c r="Q4" s="10"/>
    </row>
    <row r="5" spans="1:17" x14ac:dyDescent="0.25">
      <c r="E5" s="10"/>
      <c r="F5" s="6" t="s">
        <v>22</v>
      </c>
      <c r="M5" s="10"/>
      <c r="N5" s="6" t="s">
        <v>22</v>
      </c>
      <c r="Q5" s="10"/>
    </row>
    <row r="6" spans="1:17" ht="15.75" x14ac:dyDescent="0.25">
      <c r="E6" s="10"/>
      <c r="F6" s="6" t="s">
        <v>23</v>
      </c>
      <c r="G6" s="6" t="str">
        <f t="shared" ref="G6:G25" si="0">D32</f>
        <v>1Rx2L dBc Log Mag(dB)</v>
      </c>
      <c r="H6" s="35">
        <v>1</v>
      </c>
      <c r="M6" s="10"/>
      <c r="N6" s="6" t="s">
        <v>23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t="s">
        <v>104</v>
      </c>
      <c r="E7" s="10"/>
      <c r="F7" s="6">
        <f t="shared" ref="F7:F25" si="2">B33/1000000000</f>
        <v>30.989000000000001</v>
      </c>
      <c r="G7" s="6">
        <f t="shared" si="0"/>
        <v>-29.929296000000001</v>
      </c>
      <c r="H7" s="36">
        <f>ABS(AVERAGE(G7:G25)-(H6-1)*5)</f>
        <v>28.771957578947369</v>
      </c>
      <c r="J7" t="s">
        <v>104</v>
      </c>
      <c r="M7" s="10"/>
      <c r="N7" s="6">
        <f t="shared" ref="N7:N25" si="3">J33/1000000000</f>
        <v>30.989000000000001</v>
      </c>
      <c r="O7" s="6">
        <f t="shared" si="1"/>
        <v>-40.556213</v>
      </c>
      <c r="P7" s="36">
        <f>ABS(AVERAGE(O7:O25)-(P6-1)*5)</f>
        <v>33.98833831578947</v>
      </c>
      <c r="Q7" s="10"/>
    </row>
    <row r="8" spans="1:17" x14ac:dyDescent="0.25">
      <c r="B8" t="s">
        <v>23</v>
      </c>
      <c r="C8" t="s">
        <v>119</v>
      </c>
      <c r="E8" s="10"/>
      <c r="F8" s="6">
        <f t="shared" si="2"/>
        <v>32.434055555556</v>
      </c>
      <c r="G8" s="6">
        <f t="shared" si="0"/>
        <v>-32.143898</v>
      </c>
      <c r="J8" t="s">
        <v>23</v>
      </c>
      <c r="K8" t="s">
        <v>119</v>
      </c>
      <c r="M8" s="10"/>
      <c r="N8" s="6">
        <f t="shared" si="3"/>
        <v>32.434055555556</v>
      </c>
      <c r="O8" s="6">
        <f t="shared" si="1"/>
        <v>-37.573512999999998</v>
      </c>
      <c r="Q8" s="10"/>
    </row>
    <row r="9" spans="1:17" x14ac:dyDescent="0.25">
      <c r="B9">
        <v>18091000000</v>
      </c>
      <c r="C9">
        <v>-6.4784164000000004</v>
      </c>
      <c r="E9" s="10"/>
      <c r="F9" s="6">
        <f t="shared" si="2"/>
        <v>33.879111111111001</v>
      </c>
      <c r="G9" s="6">
        <f t="shared" si="0"/>
        <v>-30.657084000000001</v>
      </c>
      <c r="J9">
        <v>18091000000</v>
      </c>
      <c r="K9">
        <v>-8.7452115999999993</v>
      </c>
      <c r="M9" s="10"/>
      <c r="N9" s="6">
        <f t="shared" si="3"/>
        <v>33.879111111111001</v>
      </c>
      <c r="O9" s="6">
        <f t="shared" si="1"/>
        <v>-28.554485</v>
      </c>
      <c r="Q9" s="10"/>
    </row>
    <row r="10" spans="1:17" x14ac:dyDescent="0.25">
      <c r="B10">
        <v>20252611111.111</v>
      </c>
      <c r="C10">
        <v>-6.0226363999999997</v>
      </c>
      <c r="E10" s="10"/>
      <c r="F10" s="6">
        <f t="shared" si="2"/>
        <v>35.324166666666997</v>
      </c>
      <c r="G10" s="6">
        <f t="shared" si="0"/>
        <v>-28.268799000000001</v>
      </c>
      <c r="J10">
        <v>20252611111.111</v>
      </c>
      <c r="K10">
        <v>-5.9797586999999996</v>
      </c>
      <c r="M10" s="10"/>
      <c r="N10" s="6">
        <f t="shared" si="3"/>
        <v>35.324166666666997</v>
      </c>
      <c r="O10" s="6">
        <f t="shared" si="1"/>
        <v>-29.594201999999999</v>
      </c>
      <c r="Q10" s="10"/>
    </row>
    <row r="11" spans="1:17" x14ac:dyDescent="0.25">
      <c r="B11">
        <v>22414222222.222</v>
      </c>
      <c r="C11">
        <v>-6.1019211000000002</v>
      </c>
      <c r="E11" s="10"/>
      <c r="F11" s="6">
        <f t="shared" si="2"/>
        <v>36.769222222221998</v>
      </c>
      <c r="G11" s="6">
        <f t="shared" si="0"/>
        <v>-28.630873000000001</v>
      </c>
      <c r="J11">
        <v>22414222222.222</v>
      </c>
      <c r="K11">
        <v>-6.0150537000000002</v>
      </c>
      <c r="M11" s="10"/>
      <c r="N11" s="6">
        <f t="shared" si="3"/>
        <v>36.769222222221998</v>
      </c>
      <c r="O11" s="6">
        <f t="shared" si="1"/>
        <v>-31.463760000000001</v>
      </c>
      <c r="Q11" s="10"/>
    </row>
    <row r="12" spans="1:17" x14ac:dyDescent="0.25">
      <c r="B12">
        <v>24575833333.333</v>
      </c>
      <c r="C12">
        <v>-6.0775480000000002</v>
      </c>
      <c r="E12" s="10"/>
      <c r="F12" s="6">
        <f t="shared" si="2"/>
        <v>38.214277777778001</v>
      </c>
      <c r="G12" s="6">
        <f t="shared" si="0"/>
        <v>-29.031898000000002</v>
      </c>
      <c r="J12">
        <v>24575833333.333</v>
      </c>
      <c r="K12">
        <v>-6.0952802000000004</v>
      </c>
      <c r="M12" s="10"/>
      <c r="N12" s="6">
        <f t="shared" si="3"/>
        <v>38.214277777778001</v>
      </c>
      <c r="O12" s="6">
        <f t="shared" si="1"/>
        <v>-35.542636999999999</v>
      </c>
      <c r="Q12" s="10"/>
    </row>
    <row r="13" spans="1:17" x14ac:dyDescent="0.25">
      <c r="B13">
        <v>26737444444.444</v>
      </c>
      <c r="C13">
        <v>-6.6811461000000003</v>
      </c>
      <c r="E13" s="10"/>
      <c r="F13" s="6">
        <f t="shared" si="2"/>
        <v>39.659333333333002</v>
      </c>
      <c r="G13" s="6">
        <f t="shared" si="0"/>
        <v>-29.253133999999999</v>
      </c>
      <c r="J13">
        <v>26737444444.444</v>
      </c>
      <c r="K13">
        <v>-6.6910610000000004</v>
      </c>
      <c r="M13" s="10"/>
      <c r="N13" s="6">
        <f t="shared" si="3"/>
        <v>39.659333333333002</v>
      </c>
      <c r="O13" s="6">
        <f t="shared" si="1"/>
        <v>-33.344375999999997</v>
      </c>
      <c r="Q13" s="10"/>
    </row>
    <row r="14" spans="1:17" x14ac:dyDescent="0.25">
      <c r="B14">
        <v>28899055555.556</v>
      </c>
      <c r="C14">
        <v>-7.2145362000000004</v>
      </c>
      <c r="E14" s="10"/>
      <c r="F14" s="6">
        <f t="shared" si="2"/>
        <v>41.104388888888998</v>
      </c>
      <c r="G14" s="6">
        <f t="shared" si="0"/>
        <v>-29.942368999999999</v>
      </c>
      <c r="J14">
        <v>28899055555.556</v>
      </c>
      <c r="K14">
        <v>-6.7051401000000004</v>
      </c>
      <c r="M14" s="10"/>
      <c r="N14" s="6">
        <f t="shared" si="3"/>
        <v>41.104388888888998</v>
      </c>
      <c r="O14" s="6">
        <f t="shared" si="1"/>
        <v>-29.592030999999999</v>
      </c>
      <c r="Q14" s="10"/>
    </row>
    <row r="15" spans="1:17" x14ac:dyDescent="0.25">
      <c r="B15">
        <v>31060666666.667</v>
      </c>
      <c r="C15">
        <v>-7.1077819</v>
      </c>
      <c r="E15" s="10"/>
      <c r="F15" s="6">
        <f t="shared" si="2"/>
        <v>42.549444444443999</v>
      </c>
      <c r="G15" s="6">
        <f t="shared" si="0"/>
        <v>-31.082487</v>
      </c>
      <c r="J15">
        <v>31060666666.667</v>
      </c>
      <c r="K15">
        <v>-6.6676402000000001</v>
      </c>
      <c r="M15" s="10"/>
      <c r="N15" s="6">
        <f t="shared" si="3"/>
        <v>42.549444444443999</v>
      </c>
      <c r="O15" s="6">
        <f t="shared" si="1"/>
        <v>-39.619830999999998</v>
      </c>
      <c r="Q15" s="10"/>
    </row>
    <row r="16" spans="1:17" x14ac:dyDescent="0.25">
      <c r="B16">
        <v>33222277777.778</v>
      </c>
      <c r="C16">
        <v>-8.7270974999999993</v>
      </c>
      <c r="E16" s="10"/>
      <c r="F16" s="6">
        <f t="shared" si="2"/>
        <v>43.994500000000002</v>
      </c>
      <c r="G16" s="6">
        <f t="shared" si="0"/>
        <v>-35.486130000000003</v>
      </c>
      <c r="J16">
        <v>33222277777.778</v>
      </c>
      <c r="K16">
        <v>-8.2691306999999998</v>
      </c>
      <c r="M16" s="10"/>
      <c r="N16" s="6">
        <f t="shared" si="3"/>
        <v>43.994500000000002</v>
      </c>
      <c r="O16" s="6">
        <f t="shared" si="1"/>
        <v>-32.962837</v>
      </c>
      <c r="Q16" s="10"/>
    </row>
    <row r="17" spans="2:17" x14ac:dyDescent="0.25">
      <c r="B17">
        <v>35383888888.889</v>
      </c>
      <c r="C17">
        <v>-8.2471504000000007</v>
      </c>
      <c r="E17" s="10"/>
      <c r="F17" s="6">
        <f t="shared" si="2"/>
        <v>45.439555555555998</v>
      </c>
      <c r="G17" s="6">
        <f t="shared" si="0"/>
        <v>-33.188549000000002</v>
      </c>
      <c r="J17">
        <v>35383888888.889</v>
      </c>
      <c r="K17">
        <v>-7.6201829999999999</v>
      </c>
      <c r="M17" s="10"/>
      <c r="N17" s="6">
        <f t="shared" si="3"/>
        <v>45.439555555555998</v>
      </c>
      <c r="O17" s="6">
        <f t="shared" si="1"/>
        <v>-29.951108999999999</v>
      </c>
      <c r="Q17" s="10"/>
    </row>
    <row r="18" spans="2:17" x14ac:dyDescent="0.25">
      <c r="B18">
        <v>37545500000</v>
      </c>
      <c r="C18">
        <v>-7.3794870000000001</v>
      </c>
      <c r="E18" s="10"/>
      <c r="F18" s="6">
        <f t="shared" si="2"/>
        <v>46.884611111110999</v>
      </c>
      <c r="G18" s="6">
        <f t="shared" si="0"/>
        <v>-31.905259999999998</v>
      </c>
      <c r="J18">
        <v>37545500000</v>
      </c>
      <c r="K18">
        <v>-8.3131199000000002</v>
      </c>
      <c r="M18" s="10"/>
      <c r="N18" s="6">
        <f t="shared" si="3"/>
        <v>46.884611111110999</v>
      </c>
      <c r="O18" s="6">
        <f t="shared" si="1"/>
        <v>-30.126034000000001</v>
      </c>
      <c r="Q18" s="10"/>
    </row>
    <row r="19" spans="2:17" x14ac:dyDescent="0.25">
      <c r="B19">
        <v>39707111111.111</v>
      </c>
      <c r="C19">
        <v>-7.5431385000000004</v>
      </c>
      <c r="E19" s="10"/>
      <c r="F19" s="6">
        <f t="shared" si="2"/>
        <v>48.329666666667002</v>
      </c>
      <c r="G19" s="6">
        <f t="shared" si="0"/>
        <v>-30.051318999999999</v>
      </c>
      <c r="J19">
        <v>39707111111.111</v>
      </c>
      <c r="K19">
        <v>-8.6195868999999998</v>
      </c>
      <c r="M19" s="10"/>
      <c r="N19" s="6">
        <f t="shared" si="3"/>
        <v>48.329666666667002</v>
      </c>
      <c r="O19" s="6">
        <f t="shared" si="1"/>
        <v>-35.002929999999999</v>
      </c>
      <c r="Q19" s="10"/>
    </row>
    <row r="20" spans="2:17" x14ac:dyDescent="0.25">
      <c r="B20">
        <v>41868722222.222</v>
      </c>
      <c r="C20">
        <v>-8.0019311999999996</v>
      </c>
      <c r="E20" s="10"/>
      <c r="F20" s="6">
        <f t="shared" si="2"/>
        <v>49.774722222222003</v>
      </c>
      <c r="G20" s="6">
        <f t="shared" si="0"/>
        <v>-28.810368</v>
      </c>
      <c r="J20">
        <v>41868722222.222</v>
      </c>
      <c r="K20">
        <v>-8.6948594999999997</v>
      </c>
      <c r="M20" s="10"/>
      <c r="N20" s="6">
        <f t="shared" si="3"/>
        <v>49.774722222222003</v>
      </c>
      <c r="O20" s="6">
        <f t="shared" si="1"/>
        <v>-37.741405</v>
      </c>
      <c r="Q20" s="10"/>
    </row>
    <row r="21" spans="2:17" x14ac:dyDescent="0.25">
      <c r="B21">
        <v>44030333333.333</v>
      </c>
      <c r="C21">
        <v>-8.3553695999999995</v>
      </c>
      <c r="E21" s="10"/>
      <c r="F21" s="6">
        <f t="shared" si="2"/>
        <v>51.219777777777999</v>
      </c>
      <c r="G21" s="6">
        <f t="shared" si="0"/>
        <v>-27.145508</v>
      </c>
      <c r="J21">
        <v>44030333333.333</v>
      </c>
      <c r="K21">
        <v>-8.2735195000000008</v>
      </c>
      <c r="M21" s="10"/>
      <c r="N21" s="6">
        <f t="shared" si="3"/>
        <v>51.219777777777999</v>
      </c>
      <c r="O21" s="6">
        <f t="shared" si="1"/>
        <v>-46.345806000000003</v>
      </c>
      <c r="Q21" s="10"/>
    </row>
    <row r="22" spans="2:17" x14ac:dyDescent="0.25">
      <c r="B22">
        <v>46191944444.444</v>
      </c>
      <c r="C22">
        <v>-8.8089227999999995</v>
      </c>
      <c r="E22" s="10"/>
      <c r="F22" s="6">
        <f t="shared" si="2"/>
        <v>52.664833333333</v>
      </c>
      <c r="G22" s="6">
        <f t="shared" si="0"/>
        <v>-25.842452999999999</v>
      </c>
      <c r="J22">
        <v>46191944444.444</v>
      </c>
      <c r="K22">
        <v>-8.4047909000000001</v>
      </c>
      <c r="M22" s="10"/>
      <c r="N22" s="6">
        <f t="shared" si="3"/>
        <v>52.664833333333</v>
      </c>
      <c r="O22" s="6">
        <f t="shared" si="1"/>
        <v>-34.155655000000003</v>
      </c>
      <c r="Q22" s="10"/>
    </row>
    <row r="23" spans="2:17" x14ac:dyDescent="0.25">
      <c r="B23">
        <v>48353555555.556</v>
      </c>
      <c r="C23">
        <v>-8.6147585000000007</v>
      </c>
      <c r="E23" s="10"/>
      <c r="F23" s="6">
        <f t="shared" si="2"/>
        <v>54.109888888889003</v>
      </c>
      <c r="G23" s="6">
        <f t="shared" si="0"/>
        <v>-25.363849999999999</v>
      </c>
      <c r="J23">
        <v>48353555555.556</v>
      </c>
      <c r="K23">
        <v>-8.5585442</v>
      </c>
      <c r="M23" s="10"/>
      <c r="N23" s="6">
        <f t="shared" si="3"/>
        <v>54.109888888889003</v>
      </c>
      <c r="O23" s="6">
        <f t="shared" si="1"/>
        <v>-28.621983</v>
      </c>
      <c r="Q23" s="10"/>
    </row>
    <row r="24" spans="2:17" x14ac:dyDescent="0.25">
      <c r="B24">
        <v>50515166666.667</v>
      </c>
      <c r="C24">
        <v>-8.1972742000000007</v>
      </c>
      <c r="E24" s="10"/>
      <c r="F24" s="6">
        <f t="shared" si="2"/>
        <v>55.554944444443997</v>
      </c>
      <c r="G24" s="6">
        <f t="shared" si="0"/>
        <v>-21.3262</v>
      </c>
      <c r="J24">
        <v>50515166666.667</v>
      </c>
      <c r="K24">
        <v>-9.5576591000000004</v>
      </c>
      <c r="M24" s="10"/>
      <c r="N24" s="6">
        <f t="shared" si="3"/>
        <v>55.554944444443997</v>
      </c>
      <c r="O24" s="6">
        <f t="shared" si="1"/>
        <v>-29.908871000000001</v>
      </c>
      <c r="Q24" s="10"/>
    </row>
    <row r="25" spans="2:17" x14ac:dyDescent="0.25">
      <c r="B25">
        <v>52676777777.778</v>
      </c>
      <c r="C25">
        <v>-7.8344164000000003</v>
      </c>
      <c r="E25" s="10"/>
      <c r="F25" s="6">
        <f t="shared" si="2"/>
        <v>57</v>
      </c>
      <c r="G25" s="6">
        <f t="shared" si="0"/>
        <v>-18.607718999999999</v>
      </c>
      <c r="J25">
        <v>52676777777.778</v>
      </c>
      <c r="K25">
        <v>-10.25902</v>
      </c>
      <c r="M25" s="10"/>
      <c r="N25" s="6">
        <f t="shared" si="3"/>
        <v>57</v>
      </c>
      <c r="O25" s="6">
        <f t="shared" si="1"/>
        <v>-35.120750000000001</v>
      </c>
      <c r="Q25" s="10"/>
    </row>
    <row r="26" spans="2:17" x14ac:dyDescent="0.25">
      <c r="B26">
        <v>54838388888.889</v>
      </c>
      <c r="C26">
        <v>-9.0483332000000001</v>
      </c>
      <c r="E26" s="10"/>
      <c r="F26" s="6" t="s">
        <v>25</v>
      </c>
      <c r="J26">
        <v>54838388888.889</v>
      </c>
      <c r="K26">
        <v>-11.087757999999999</v>
      </c>
      <c r="M26" s="10"/>
      <c r="N26" s="6" t="s">
        <v>25</v>
      </c>
      <c r="Q26" s="10"/>
    </row>
    <row r="27" spans="2:17" x14ac:dyDescent="0.25">
      <c r="B27">
        <v>57000000000</v>
      </c>
      <c r="C27">
        <v>-10.551807999999999</v>
      </c>
      <c r="E27" s="10"/>
      <c r="J27">
        <v>57000000000</v>
      </c>
      <c r="K27">
        <v>-11.275765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6" t="s">
        <v>26</v>
      </c>
      <c r="M29" s="10"/>
      <c r="N29" s="6" t="s">
        <v>26</v>
      </c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1Rx3L dBc Log Mag(dB)</v>
      </c>
      <c r="H30" s="35">
        <v>1</v>
      </c>
      <c r="M30" s="10"/>
      <c r="N30" s="6" t="s">
        <v>23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47.988999999999997</v>
      </c>
      <c r="G31" s="6">
        <f t="shared" si="4"/>
        <v>-13.483501</v>
      </c>
      <c r="H31" s="36">
        <f>ABS(AVERAGE(G31:G49)-(H30-1)*5)</f>
        <v>14.335371894736843</v>
      </c>
      <c r="J31" t="s">
        <v>22</v>
      </c>
      <c r="M31" s="10"/>
      <c r="N31" s="6">
        <f t="shared" ref="N31:N49" si="7">J57/1000000000</f>
        <v>47.988999999999997</v>
      </c>
      <c r="O31" s="6">
        <f t="shared" si="5"/>
        <v>-8.5423984999999991</v>
      </c>
      <c r="P31" s="36">
        <f>ABS(AVERAGE(O31:O49)-(P30-1)*5)</f>
        <v>13.534188026315789</v>
      </c>
      <c r="Q31" s="10"/>
    </row>
    <row r="32" spans="2:17" x14ac:dyDescent="0.25">
      <c r="B32" t="s">
        <v>23</v>
      </c>
      <c r="C32" t="s">
        <v>129</v>
      </c>
      <c r="D32" t="s">
        <v>35</v>
      </c>
      <c r="E32" s="10"/>
      <c r="F32" s="6">
        <f t="shared" si="6"/>
        <v>48.489611111111003</v>
      </c>
      <c r="G32" s="6">
        <f t="shared" si="4"/>
        <v>-15.219364000000001</v>
      </c>
      <c r="J32" t="s">
        <v>23</v>
      </c>
      <c r="K32" t="s">
        <v>129</v>
      </c>
      <c r="L32" t="s">
        <v>35</v>
      </c>
      <c r="M32" s="10"/>
      <c r="N32" s="6">
        <f t="shared" si="7"/>
        <v>48.489611111111003</v>
      </c>
      <c r="O32" s="6">
        <f t="shared" si="5"/>
        <v>-12.273434999999999</v>
      </c>
      <c r="Q32" s="10"/>
    </row>
    <row r="33" spans="2:17" x14ac:dyDescent="0.25">
      <c r="B33">
        <v>30989000000</v>
      </c>
      <c r="C33">
        <v>-36.407710999999999</v>
      </c>
      <c r="D33">
        <v>-29.929296000000001</v>
      </c>
      <c r="E33" s="10"/>
      <c r="F33" s="6">
        <f t="shared" si="6"/>
        <v>48.990222222222002</v>
      </c>
      <c r="G33" s="6">
        <f t="shared" si="4"/>
        <v>-15.895042999999999</v>
      </c>
      <c r="J33">
        <v>30989000000</v>
      </c>
      <c r="K33">
        <v>-49.301425999999999</v>
      </c>
      <c r="L33">
        <v>-40.556213</v>
      </c>
      <c r="M33" s="10"/>
      <c r="N33" s="6">
        <f t="shared" si="7"/>
        <v>48.990222222222002</v>
      </c>
      <c r="O33" s="6">
        <f t="shared" si="5"/>
        <v>-13.169279</v>
      </c>
      <c r="Q33" s="10"/>
    </row>
    <row r="34" spans="2:17" x14ac:dyDescent="0.25">
      <c r="B34">
        <v>32434055555.556</v>
      </c>
      <c r="C34">
        <v>-38.166533999999999</v>
      </c>
      <c r="D34">
        <v>-32.143898</v>
      </c>
      <c r="E34" s="10"/>
      <c r="F34" s="6">
        <f t="shared" si="6"/>
        <v>49.490833333333001</v>
      </c>
      <c r="G34" s="6">
        <f t="shared" si="4"/>
        <v>-15.836912</v>
      </c>
      <c r="J34">
        <v>32434055555.556</v>
      </c>
      <c r="K34">
        <v>-43.553272</v>
      </c>
      <c r="L34">
        <v>-37.573512999999998</v>
      </c>
      <c r="M34" s="10"/>
      <c r="N34" s="6">
        <f t="shared" si="7"/>
        <v>49.490833333333001</v>
      </c>
      <c r="O34" s="6">
        <f t="shared" si="5"/>
        <v>-13.455657</v>
      </c>
      <c r="Q34" s="10"/>
    </row>
    <row r="35" spans="2:17" x14ac:dyDescent="0.25">
      <c r="B35">
        <v>33879111111.111</v>
      </c>
      <c r="C35">
        <v>-36.759006999999997</v>
      </c>
      <c r="D35">
        <v>-30.657084000000001</v>
      </c>
      <c r="E35" s="10"/>
      <c r="F35" s="6">
        <f t="shared" si="6"/>
        <v>49.991444444443999</v>
      </c>
      <c r="G35" s="6">
        <f t="shared" si="4"/>
        <v>-14.976521</v>
      </c>
      <c r="J35">
        <v>33879111111.111</v>
      </c>
      <c r="K35">
        <v>-34.569538000000001</v>
      </c>
      <c r="L35">
        <v>-28.554485</v>
      </c>
      <c r="M35" s="10"/>
      <c r="N35" s="6">
        <f t="shared" si="7"/>
        <v>49.991444444443999</v>
      </c>
      <c r="O35" s="6">
        <f t="shared" si="5"/>
        <v>-12.91536</v>
      </c>
      <c r="Q35" s="10"/>
    </row>
    <row r="36" spans="2:17" x14ac:dyDescent="0.25">
      <c r="B36">
        <v>35324166666.667</v>
      </c>
      <c r="C36">
        <v>-34.346347999999999</v>
      </c>
      <c r="D36">
        <v>-28.268799000000001</v>
      </c>
      <c r="E36" s="10"/>
      <c r="F36" s="6">
        <f t="shared" si="6"/>
        <v>50.492055555556</v>
      </c>
      <c r="G36" s="6">
        <f t="shared" si="4"/>
        <v>-14.709134000000001</v>
      </c>
      <c r="J36">
        <v>35324166666.667</v>
      </c>
      <c r="K36">
        <v>-35.689480000000003</v>
      </c>
      <c r="L36">
        <v>-29.594201999999999</v>
      </c>
      <c r="M36" s="10"/>
      <c r="N36" s="6">
        <f t="shared" si="7"/>
        <v>50.492055555556</v>
      </c>
      <c r="O36" s="6">
        <f t="shared" si="5"/>
        <v>-13.058468</v>
      </c>
      <c r="Q36" s="10"/>
    </row>
    <row r="37" spans="2:17" x14ac:dyDescent="0.25">
      <c r="B37">
        <v>36769222222.222</v>
      </c>
      <c r="C37">
        <v>-35.312018999999999</v>
      </c>
      <c r="D37">
        <v>-28.630873000000001</v>
      </c>
      <c r="E37" s="10"/>
      <c r="F37" s="6">
        <f t="shared" si="6"/>
        <v>50.992666666666999</v>
      </c>
      <c r="G37" s="6">
        <f t="shared" si="4"/>
        <v>-13.826668</v>
      </c>
      <c r="J37">
        <v>36769222222.222</v>
      </c>
      <c r="K37">
        <v>-38.154819000000003</v>
      </c>
      <c r="L37">
        <v>-31.463760000000001</v>
      </c>
      <c r="M37" s="10"/>
      <c r="N37" s="6">
        <f t="shared" si="7"/>
        <v>50.992666666666999</v>
      </c>
      <c r="O37" s="6">
        <f t="shared" si="5"/>
        <v>-12.783007</v>
      </c>
      <c r="Q37" s="10"/>
    </row>
    <row r="38" spans="2:17" x14ac:dyDescent="0.25">
      <c r="B38">
        <v>38214277777.778</v>
      </c>
      <c r="C38">
        <v>-36.246433000000003</v>
      </c>
      <c r="D38">
        <v>-29.031898000000002</v>
      </c>
      <c r="E38" s="10"/>
      <c r="F38" s="6">
        <f t="shared" si="6"/>
        <v>51.493277777777998</v>
      </c>
      <c r="G38" s="6">
        <f t="shared" si="4"/>
        <v>-12.036305</v>
      </c>
      <c r="J38">
        <v>38214277777.778</v>
      </c>
      <c r="K38">
        <v>-42.247776000000002</v>
      </c>
      <c r="L38">
        <v>-35.542636999999999</v>
      </c>
      <c r="M38" s="10"/>
      <c r="N38" s="6">
        <f t="shared" si="7"/>
        <v>51.493277777777998</v>
      </c>
      <c r="O38" s="6">
        <f t="shared" si="5"/>
        <v>-11.430605999999999</v>
      </c>
      <c r="Q38" s="10"/>
    </row>
    <row r="39" spans="2:17" x14ac:dyDescent="0.25">
      <c r="B39">
        <v>39659333333.333</v>
      </c>
      <c r="C39">
        <v>-36.360916000000003</v>
      </c>
      <c r="D39">
        <v>-29.253133999999999</v>
      </c>
      <c r="E39" s="10"/>
      <c r="F39" s="6">
        <f t="shared" si="6"/>
        <v>51.993888888889003</v>
      </c>
      <c r="G39" s="6">
        <f t="shared" si="4"/>
        <v>-12.326086</v>
      </c>
      <c r="J39">
        <v>39659333333.333</v>
      </c>
      <c r="K39">
        <v>-40.012016000000003</v>
      </c>
      <c r="L39">
        <v>-33.344375999999997</v>
      </c>
      <c r="M39" s="10"/>
      <c r="N39" s="6">
        <f t="shared" si="7"/>
        <v>51.993888888889003</v>
      </c>
      <c r="O39" s="6">
        <f t="shared" si="5"/>
        <v>-12.65497</v>
      </c>
      <c r="Q39" s="10"/>
    </row>
    <row r="40" spans="2:17" x14ac:dyDescent="0.25">
      <c r="B40">
        <v>41104388888.889</v>
      </c>
      <c r="C40">
        <v>-38.669468000000002</v>
      </c>
      <c r="D40">
        <v>-29.942368999999999</v>
      </c>
      <c r="E40" s="10"/>
      <c r="F40" s="6">
        <f t="shared" si="6"/>
        <v>52.494500000000002</v>
      </c>
      <c r="G40" s="6">
        <f t="shared" si="4"/>
        <v>-12.357473000000001</v>
      </c>
      <c r="J40">
        <v>41104388888.889</v>
      </c>
      <c r="K40">
        <v>-37.861164000000002</v>
      </c>
      <c r="L40">
        <v>-29.592030999999999</v>
      </c>
      <c r="M40" s="10"/>
      <c r="N40" s="6">
        <f t="shared" si="7"/>
        <v>52.494500000000002</v>
      </c>
      <c r="O40" s="6">
        <f t="shared" si="5"/>
        <v>-11.716697999999999</v>
      </c>
      <c r="Q40" s="10"/>
    </row>
    <row r="41" spans="2:17" x14ac:dyDescent="0.25">
      <c r="B41">
        <v>42549444444.444</v>
      </c>
      <c r="C41">
        <v>-39.329636000000001</v>
      </c>
      <c r="D41">
        <v>-31.082487</v>
      </c>
      <c r="E41" s="10"/>
      <c r="F41" s="6">
        <f t="shared" si="6"/>
        <v>52.995111111111001</v>
      </c>
      <c r="G41" s="6">
        <f t="shared" si="4"/>
        <v>-13.008627000000001</v>
      </c>
      <c r="J41">
        <v>42549444444.444</v>
      </c>
      <c r="K41">
        <v>-47.240017000000002</v>
      </c>
      <c r="L41">
        <v>-39.619830999999998</v>
      </c>
      <c r="M41" s="10"/>
      <c r="N41" s="6">
        <f t="shared" si="7"/>
        <v>52.995111111111001</v>
      </c>
      <c r="O41" s="6">
        <f t="shared" si="5"/>
        <v>-13.396297000000001</v>
      </c>
      <c r="Q41" s="10"/>
    </row>
    <row r="42" spans="2:17" x14ac:dyDescent="0.25">
      <c r="B42">
        <v>43994500000</v>
      </c>
      <c r="C42">
        <v>-42.865616000000003</v>
      </c>
      <c r="D42">
        <v>-35.486130000000003</v>
      </c>
      <c r="E42" s="10"/>
      <c r="F42" s="6">
        <f t="shared" si="6"/>
        <v>53.495722222222</v>
      </c>
      <c r="G42" s="6">
        <f t="shared" si="4"/>
        <v>-12.464778000000001</v>
      </c>
      <c r="J42">
        <v>43994500000</v>
      </c>
      <c r="K42">
        <v>-41.275955000000003</v>
      </c>
      <c r="L42">
        <v>-32.962837</v>
      </c>
      <c r="M42" s="10"/>
      <c r="N42" s="6">
        <f t="shared" si="7"/>
        <v>53.495722222222</v>
      </c>
      <c r="O42" s="6">
        <f t="shared" si="5"/>
        <v>-13.864140000000001</v>
      </c>
      <c r="Q42" s="10"/>
    </row>
    <row r="43" spans="2:17" x14ac:dyDescent="0.25">
      <c r="B43">
        <v>45439555555.556</v>
      </c>
      <c r="C43">
        <v>-40.731686000000003</v>
      </c>
      <c r="D43">
        <v>-33.188549000000002</v>
      </c>
      <c r="E43" s="10"/>
      <c r="F43" s="6">
        <f t="shared" si="6"/>
        <v>53.996333333332998</v>
      </c>
      <c r="G43" s="6">
        <f t="shared" si="4"/>
        <v>-12.651471000000001</v>
      </c>
      <c r="J43">
        <v>45439555555.556</v>
      </c>
      <c r="K43">
        <v>-38.570694000000003</v>
      </c>
      <c r="L43">
        <v>-29.951108999999999</v>
      </c>
      <c r="M43" s="10"/>
      <c r="N43" s="6">
        <f t="shared" si="7"/>
        <v>53.996333333332998</v>
      </c>
      <c r="O43" s="6">
        <f t="shared" si="5"/>
        <v>-15.004004</v>
      </c>
      <c r="Q43" s="10"/>
    </row>
    <row r="44" spans="2:17" x14ac:dyDescent="0.25">
      <c r="B44">
        <v>46884611111.111</v>
      </c>
      <c r="C44">
        <v>-39.907192000000002</v>
      </c>
      <c r="D44">
        <v>-31.905259999999998</v>
      </c>
      <c r="E44" s="10"/>
      <c r="F44" s="6">
        <f t="shared" si="6"/>
        <v>54.496944444443997</v>
      </c>
      <c r="G44" s="6">
        <f t="shared" si="4"/>
        <v>-13.05498</v>
      </c>
      <c r="J44">
        <v>46884611111.111</v>
      </c>
      <c r="K44">
        <v>-38.820892000000001</v>
      </c>
      <c r="L44">
        <v>-30.126034000000001</v>
      </c>
      <c r="M44" s="10"/>
      <c r="N44" s="6">
        <f t="shared" si="7"/>
        <v>54.496944444443997</v>
      </c>
      <c r="O44" s="6">
        <f t="shared" si="5"/>
        <v>-15.760664999999999</v>
      </c>
      <c r="Q44" s="10"/>
    </row>
    <row r="45" spans="2:17" x14ac:dyDescent="0.25">
      <c r="B45">
        <v>48329666666.667</v>
      </c>
      <c r="C45">
        <v>-38.406689</v>
      </c>
      <c r="D45">
        <v>-30.051318999999999</v>
      </c>
      <c r="E45" s="10"/>
      <c r="F45" s="6">
        <f t="shared" si="6"/>
        <v>54.997555555555998</v>
      </c>
      <c r="G45" s="6">
        <f t="shared" si="4"/>
        <v>-13.728251</v>
      </c>
      <c r="J45">
        <v>48329666666.667</v>
      </c>
      <c r="K45">
        <v>-43.276451000000002</v>
      </c>
      <c r="L45">
        <v>-35.002929999999999</v>
      </c>
      <c r="M45" s="10"/>
      <c r="N45" s="6">
        <f t="shared" si="7"/>
        <v>54.997555555555998</v>
      </c>
      <c r="O45" s="6">
        <f t="shared" si="5"/>
        <v>-16.040710000000001</v>
      </c>
      <c r="Q45" s="10"/>
    </row>
    <row r="46" spans="2:17" x14ac:dyDescent="0.25">
      <c r="B46">
        <v>49774722222.222</v>
      </c>
      <c r="C46">
        <v>-37.619289000000002</v>
      </c>
      <c r="D46">
        <v>-28.810368</v>
      </c>
      <c r="E46" s="10"/>
      <c r="F46" s="6">
        <f t="shared" si="6"/>
        <v>55.498166666666997</v>
      </c>
      <c r="G46" s="6">
        <f t="shared" si="4"/>
        <v>-15.622925</v>
      </c>
      <c r="J46">
        <v>49774722222.222</v>
      </c>
      <c r="K46">
        <v>-46.146197999999998</v>
      </c>
      <c r="L46">
        <v>-37.741405</v>
      </c>
      <c r="M46" s="10"/>
      <c r="N46" s="6">
        <f t="shared" si="7"/>
        <v>55.498166666666997</v>
      </c>
      <c r="O46" s="6">
        <f t="shared" si="5"/>
        <v>-15.764951</v>
      </c>
      <c r="Q46" s="10"/>
    </row>
    <row r="47" spans="2:17" x14ac:dyDescent="0.25">
      <c r="B47">
        <v>51219777777.778</v>
      </c>
      <c r="C47">
        <v>-35.760264999999997</v>
      </c>
      <c r="D47">
        <v>-27.145508</v>
      </c>
      <c r="E47" s="10"/>
      <c r="F47" s="6">
        <f t="shared" si="6"/>
        <v>55.998777777778002</v>
      </c>
      <c r="G47" s="6">
        <f t="shared" si="4"/>
        <v>-16.733044</v>
      </c>
      <c r="J47">
        <v>51219777777.778</v>
      </c>
      <c r="K47">
        <v>-54.904350000000001</v>
      </c>
      <c r="L47">
        <v>-46.345806000000003</v>
      </c>
      <c r="M47" s="10"/>
      <c r="N47" s="6">
        <f t="shared" si="7"/>
        <v>55.998777777778002</v>
      </c>
      <c r="O47" s="6">
        <f t="shared" si="5"/>
        <v>-15.450977</v>
      </c>
      <c r="Q47" s="10"/>
    </row>
    <row r="48" spans="2:17" x14ac:dyDescent="0.25">
      <c r="B48">
        <v>52664833333.333</v>
      </c>
      <c r="C48">
        <v>-34.039726000000002</v>
      </c>
      <c r="D48">
        <v>-25.842452999999999</v>
      </c>
      <c r="E48" s="10"/>
      <c r="F48" s="6">
        <f t="shared" si="6"/>
        <v>56.499388888889001</v>
      </c>
      <c r="G48" s="6">
        <f t="shared" si="4"/>
        <v>-17.588844000000002</v>
      </c>
      <c r="J48">
        <v>52664833333.333</v>
      </c>
      <c r="K48">
        <v>-43.713313999999997</v>
      </c>
      <c r="L48">
        <v>-34.155655000000003</v>
      </c>
      <c r="M48" s="10"/>
      <c r="N48" s="6">
        <f t="shared" si="7"/>
        <v>56.499388888889001</v>
      </c>
      <c r="O48" s="6">
        <f t="shared" si="5"/>
        <v>-15.25141</v>
      </c>
      <c r="Q48" s="10"/>
    </row>
    <row r="49" spans="2:17" x14ac:dyDescent="0.25">
      <c r="B49">
        <v>54109888888.889</v>
      </c>
      <c r="C49">
        <v>-33.198264999999999</v>
      </c>
      <c r="D49">
        <v>-25.363849999999999</v>
      </c>
      <c r="E49" s="10"/>
      <c r="F49" s="6">
        <f t="shared" si="6"/>
        <v>57</v>
      </c>
      <c r="G49" s="6">
        <f t="shared" si="4"/>
        <v>-16.852139000000001</v>
      </c>
      <c r="J49">
        <v>54109888888.889</v>
      </c>
      <c r="K49">
        <v>-38.881003999999997</v>
      </c>
      <c r="L49">
        <v>-28.621983</v>
      </c>
      <c r="M49" s="10"/>
      <c r="N49" s="6">
        <f t="shared" si="7"/>
        <v>57</v>
      </c>
      <c r="O49" s="6">
        <f t="shared" si="5"/>
        <v>-14.616540000000001</v>
      </c>
      <c r="Q49" s="10"/>
    </row>
    <row r="50" spans="2:17" x14ac:dyDescent="0.25">
      <c r="B50">
        <v>55554944444.444</v>
      </c>
      <c r="C50">
        <v>-30.374533</v>
      </c>
      <c r="D50">
        <v>-21.3262</v>
      </c>
      <c r="E50" s="10"/>
      <c r="F50" s="6" t="s">
        <v>25</v>
      </c>
      <c r="J50">
        <v>55554944444.444</v>
      </c>
      <c r="K50">
        <v>-40.996628000000001</v>
      </c>
      <c r="L50">
        <v>-29.908871000000001</v>
      </c>
      <c r="M50" s="10"/>
      <c r="N50" s="6" t="s">
        <v>25</v>
      </c>
      <c r="Q50" s="10"/>
    </row>
    <row r="51" spans="2:17" x14ac:dyDescent="0.25">
      <c r="B51">
        <v>57000000000</v>
      </c>
      <c r="C51">
        <v>-29.159527000000001</v>
      </c>
      <c r="D51">
        <v>-18.607718999999999</v>
      </c>
      <c r="E51" s="10"/>
      <c r="J51">
        <v>57000000000</v>
      </c>
      <c r="K51">
        <v>-46.396518999999998</v>
      </c>
      <c r="L51">
        <v>-35.120750000000001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6" t="s">
        <v>27</v>
      </c>
      <c r="M53" s="8"/>
      <c r="N53" s="6" t="s">
        <v>27</v>
      </c>
      <c r="Q53" s="8"/>
    </row>
    <row r="54" spans="2:17" ht="15.75" x14ac:dyDescent="0.25">
      <c r="E54" s="8"/>
      <c r="F54" s="6" t="s">
        <v>23</v>
      </c>
      <c r="G54" s="6" t="str">
        <f t="shared" ref="G54:G73" si="8">D80</f>
        <v>1Rx4L dBc Log Mag(dB)</v>
      </c>
      <c r="H54" s="35">
        <v>1</v>
      </c>
      <c r="M54" s="8"/>
      <c r="N54" s="6" t="s">
        <v>23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6">
        <f t="shared" ref="F55:F73" si="10">B81/1000000000</f>
        <v>51.988999999999997</v>
      </c>
      <c r="G55" s="6">
        <f t="shared" si="8"/>
        <v>-44.603355000000001</v>
      </c>
      <c r="H55" s="36">
        <f>ABS(AVERAGE(G55:G73)-(H54-1)*5)</f>
        <v>41.179276842105267</v>
      </c>
      <c r="J55" t="s">
        <v>26</v>
      </c>
      <c r="M55" s="8"/>
      <c r="N55" s="6">
        <f t="shared" ref="N55:N73" si="11">J81/1000000000</f>
        <v>51.988999999999997</v>
      </c>
      <c r="O55" s="6">
        <f t="shared" si="9"/>
        <v>-46.607985999999997</v>
      </c>
      <c r="P55" s="36">
        <f>ABS(AVERAGE(O55:O73)-(P54-1)*5)</f>
        <v>36.505342684210532</v>
      </c>
      <c r="Q55" s="8"/>
    </row>
    <row r="56" spans="2:17" x14ac:dyDescent="0.25">
      <c r="B56" t="s">
        <v>23</v>
      </c>
      <c r="C56" t="s">
        <v>130</v>
      </c>
      <c r="D56" t="s">
        <v>36</v>
      </c>
      <c r="E56" s="8"/>
      <c r="F56" s="6">
        <f t="shared" si="10"/>
        <v>52.267388888889002</v>
      </c>
      <c r="G56" s="6">
        <f t="shared" si="8"/>
        <v>-45.614578000000002</v>
      </c>
      <c r="J56" t="s">
        <v>23</v>
      </c>
      <c r="K56" t="s">
        <v>130</v>
      </c>
      <c r="L56" t="s">
        <v>36</v>
      </c>
      <c r="M56" s="8"/>
      <c r="N56" s="6">
        <f t="shared" si="11"/>
        <v>52.267388888889002</v>
      </c>
      <c r="O56" s="6">
        <f t="shared" si="9"/>
        <v>-46.776282999999999</v>
      </c>
      <c r="Q56" s="8"/>
    </row>
    <row r="57" spans="2:17" x14ac:dyDescent="0.25">
      <c r="B57">
        <v>47989000000</v>
      </c>
      <c r="C57">
        <v>-19.961918000000001</v>
      </c>
      <c r="D57">
        <v>-13.483501</v>
      </c>
      <c r="E57" s="8"/>
      <c r="F57" s="6">
        <f t="shared" si="10"/>
        <v>52.545777777778</v>
      </c>
      <c r="G57" s="6">
        <f t="shared" si="8"/>
        <v>-44.453091000000001</v>
      </c>
      <c r="J57">
        <v>47989000000</v>
      </c>
      <c r="K57">
        <v>-17.287609</v>
      </c>
      <c r="L57">
        <v>-8.5423984999999991</v>
      </c>
      <c r="M57" s="8"/>
      <c r="N57" s="6">
        <f t="shared" si="11"/>
        <v>52.545777777778</v>
      </c>
      <c r="O57" s="6">
        <f t="shared" si="9"/>
        <v>-45.130322</v>
      </c>
      <c r="Q57" s="8"/>
    </row>
    <row r="58" spans="2:17" x14ac:dyDescent="0.25">
      <c r="B58">
        <v>48489611111.111</v>
      </c>
      <c r="C58">
        <v>-21.242000999999998</v>
      </c>
      <c r="D58">
        <v>-15.219364000000001</v>
      </c>
      <c r="E58" s="8"/>
      <c r="F58" s="6">
        <f t="shared" si="10"/>
        <v>52.824166666666997</v>
      </c>
      <c r="G58" s="6">
        <f t="shared" si="8"/>
        <v>-44.300322999999999</v>
      </c>
      <c r="J58">
        <v>48489611111.111</v>
      </c>
      <c r="K58">
        <v>-18.253193</v>
      </c>
      <c r="L58">
        <v>-12.273434999999999</v>
      </c>
      <c r="M58" s="8"/>
      <c r="N58" s="6">
        <f t="shared" si="11"/>
        <v>52.824166666666997</v>
      </c>
      <c r="O58" s="6">
        <f t="shared" si="9"/>
        <v>-44.941364</v>
      </c>
      <c r="Q58" s="8"/>
    </row>
    <row r="59" spans="2:17" x14ac:dyDescent="0.25">
      <c r="B59">
        <v>48990222222.222</v>
      </c>
      <c r="C59">
        <v>-21.996964999999999</v>
      </c>
      <c r="D59">
        <v>-15.895042999999999</v>
      </c>
      <c r="E59" s="8"/>
      <c r="F59" s="6">
        <f t="shared" si="10"/>
        <v>53.102555555556002</v>
      </c>
      <c r="G59" s="6">
        <f t="shared" si="8"/>
        <v>-42.432499</v>
      </c>
      <c r="J59">
        <v>48990222222.222</v>
      </c>
      <c r="K59">
        <v>-19.184334</v>
      </c>
      <c r="L59">
        <v>-13.169279</v>
      </c>
      <c r="M59" s="8"/>
      <c r="N59" s="6">
        <f t="shared" si="11"/>
        <v>53.102555555556002</v>
      </c>
      <c r="O59" s="6">
        <f t="shared" si="9"/>
        <v>-40.700062000000003</v>
      </c>
      <c r="Q59" s="8"/>
    </row>
    <row r="60" spans="2:17" x14ac:dyDescent="0.25">
      <c r="B60">
        <v>49490833333.333</v>
      </c>
      <c r="C60">
        <v>-21.914459000000001</v>
      </c>
      <c r="D60">
        <v>-15.836912</v>
      </c>
      <c r="E60" s="8"/>
      <c r="F60" s="6">
        <f t="shared" si="10"/>
        <v>53.380944444443998</v>
      </c>
      <c r="G60" s="6">
        <f t="shared" si="8"/>
        <v>-41.769291000000003</v>
      </c>
      <c r="J60">
        <v>49490833333.333</v>
      </c>
      <c r="K60">
        <v>-19.550937999999999</v>
      </c>
      <c r="L60">
        <v>-13.455657</v>
      </c>
      <c r="M60" s="8"/>
      <c r="N60" s="6">
        <f t="shared" si="11"/>
        <v>53.380944444443998</v>
      </c>
      <c r="O60" s="6">
        <f t="shared" si="9"/>
        <v>-40.049075999999999</v>
      </c>
      <c r="Q60" s="8"/>
    </row>
    <row r="61" spans="2:17" x14ac:dyDescent="0.25">
      <c r="B61">
        <v>49991444444.444</v>
      </c>
      <c r="C61">
        <v>-21.657667</v>
      </c>
      <c r="D61">
        <v>-14.976521</v>
      </c>
      <c r="E61" s="8"/>
      <c r="F61" s="6">
        <f t="shared" si="10"/>
        <v>53.659333333333002</v>
      </c>
      <c r="G61" s="6">
        <f t="shared" si="8"/>
        <v>-41.581738000000001</v>
      </c>
      <c r="J61">
        <v>49991444444.444</v>
      </c>
      <c r="K61">
        <v>-19.606421000000001</v>
      </c>
      <c r="L61">
        <v>-12.91536</v>
      </c>
      <c r="M61" s="8"/>
      <c r="N61" s="6">
        <f t="shared" si="11"/>
        <v>53.659333333333002</v>
      </c>
      <c r="O61" s="6">
        <f t="shared" si="9"/>
        <v>-38.284469999999999</v>
      </c>
      <c r="Q61" s="8"/>
    </row>
    <row r="62" spans="2:17" x14ac:dyDescent="0.25">
      <c r="B62">
        <v>50492055555.556</v>
      </c>
      <c r="C62">
        <v>-21.923670000000001</v>
      </c>
      <c r="D62">
        <v>-14.709134000000001</v>
      </c>
      <c r="E62" s="8"/>
      <c r="F62" s="6">
        <f t="shared" si="10"/>
        <v>53.937722222222</v>
      </c>
      <c r="G62" s="6">
        <f t="shared" si="8"/>
        <v>-39.353225999999999</v>
      </c>
      <c r="J62">
        <v>50492055555.556</v>
      </c>
      <c r="K62">
        <v>-19.763607</v>
      </c>
      <c r="L62">
        <v>-13.058468</v>
      </c>
      <c r="M62" s="8"/>
      <c r="N62" s="6">
        <f t="shared" si="11"/>
        <v>53.937722222222</v>
      </c>
      <c r="O62" s="6">
        <f t="shared" si="9"/>
        <v>-36.030456999999998</v>
      </c>
      <c r="Q62" s="8"/>
    </row>
    <row r="63" spans="2:17" x14ac:dyDescent="0.25">
      <c r="B63">
        <v>50992666666.667</v>
      </c>
      <c r="C63">
        <v>-20.934449999999998</v>
      </c>
      <c r="D63">
        <v>-13.826668</v>
      </c>
      <c r="E63" s="8"/>
      <c r="F63" s="6">
        <f t="shared" si="10"/>
        <v>54.216111111110997</v>
      </c>
      <c r="G63" s="6">
        <f t="shared" si="8"/>
        <v>-40.427410000000002</v>
      </c>
      <c r="J63">
        <v>50992666666.667</v>
      </c>
      <c r="K63">
        <v>-19.450647</v>
      </c>
      <c r="L63">
        <v>-12.783007</v>
      </c>
      <c r="M63" s="8"/>
      <c r="N63" s="6">
        <f t="shared" si="11"/>
        <v>54.216111111110997</v>
      </c>
      <c r="O63" s="6">
        <f t="shared" si="9"/>
        <v>-36.312286</v>
      </c>
      <c r="Q63" s="8"/>
    </row>
    <row r="64" spans="2:17" x14ac:dyDescent="0.25">
      <c r="B64">
        <v>51493277777.778</v>
      </c>
      <c r="C64">
        <v>-20.763403</v>
      </c>
      <c r="D64">
        <v>-12.036305</v>
      </c>
      <c r="E64" s="8"/>
      <c r="F64" s="6">
        <f t="shared" si="10"/>
        <v>54.494500000000002</v>
      </c>
      <c r="G64" s="6">
        <f t="shared" si="8"/>
        <v>-41.277348000000003</v>
      </c>
      <c r="J64">
        <v>51493277777.778</v>
      </c>
      <c r="K64">
        <v>-19.699738</v>
      </c>
      <c r="L64">
        <v>-11.430605999999999</v>
      </c>
      <c r="M64" s="8"/>
      <c r="N64" s="6">
        <f t="shared" si="11"/>
        <v>54.494500000000002</v>
      </c>
      <c r="O64" s="6">
        <f t="shared" si="9"/>
        <v>-34.564404000000003</v>
      </c>
      <c r="Q64" s="8"/>
    </row>
    <row r="65" spans="2:17" x14ac:dyDescent="0.25">
      <c r="B65">
        <v>51993888888.889</v>
      </c>
      <c r="C65">
        <v>-20.573238</v>
      </c>
      <c r="D65">
        <v>-12.326086</v>
      </c>
      <c r="E65" s="8"/>
      <c r="F65" s="6">
        <f t="shared" si="10"/>
        <v>54.772888888889</v>
      </c>
      <c r="G65" s="6">
        <f t="shared" si="8"/>
        <v>-40.665531000000001</v>
      </c>
      <c r="J65">
        <v>51993888888.889</v>
      </c>
      <c r="K65">
        <v>-20.275154000000001</v>
      </c>
      <c r="L65">
        <v>-12.65497</v>
      </c>
      <c r="M65" s="8"/>
      <c r="N65" s="6">
        <f t="shared" si="11"/>
        <v>54.772888888889</v>
      </c>
      <c r="O65" s="6">
        <f t="shared" si="9"/>
        <v>-33.333435000000001</v>
      </c>
      <c r="Q65" s="8"/>
    </row>
    <row r="66" spans="2:17" x14ac:dyDescent="0.25">
      <c r="B66">
        <v>52494500000</v>
      </c>
      <c r="C66">
        <v>-19.736958999999999</v>
      </c>
      <c r="D66">
        <v>-12.357473000000001</v>
      </c>
      <c r="E66" s="8"/>
      <c r="F66" s="6">
        <f t="shared" si="10"/>
        <v>55.051277777777997</v>
      </c>
      <c r="G66" s="6">
        <f t="shared" si="8"/>
        <v>-39.599876000000002</v>
      </c>
      <c r="J66">
        <v>52494500000</v>
      </c>
      <c r="K66">
        <v>-20.029817999999999</v>
      </c>
      <c r="L66">
        <v>-11.716697999999999</v>
      </c>
      <c r="M66" s="8"/>
      <c r="N66" s="6">
        <f t="shared" si="11"/>
        <v>55.051277777777997</v>
      </c>
      <c r="O66" s="6">
        <f t="shared" si="9"/>
        <v>-32.453555999999999</v>
      </c>
      <c r="Q66" s="8"/>
    </row>
    <row r="67" spans="2:17" x14ac:dyDescent="0.25">
      <c r="B67">
        <v>52995111111.111</v>
      </c>
      <c r="C67">
        <v>-20.551765</v>
      </c>
      <c r="D67">
        <v>-13.008627000000001</v>
      </c>
      <c r="E67" s="8"/>
      <c r="F67" s="6">
        <f t="shared" si="10"/>
        <v>55.329666666667002</v>
      </c>
      <c r="G67" s="6">
        <f t="shared" si="8"/>
        <v>-39.908183999999999</v>
      </c>
      <c r="J67">
        <v>52995111111.111</v>
      </c>
      <c r="K67">
        <v>-22.015884</v>
      </c>
      <c r="L67">
        <v>-13.396297000000001</v>
      </c>
      <c r="M67" s="8"/>
      <c r="N67" s="6">
        <f t="shared" si="11"/>
        <v>55.329666666667002</v>
      </c>
      <c r="O67" s="6">
        <f t="shared" si="9"/>
        <v>-32.251159999999999</v>
      </c>
      <c r="Q67" s="8"/>
    </row>
    <row r="68" spans="2:17" x14ac:dyDescent="0.25">
      <c r="B68">
        <v>53495722222.222</v>
      </c>
      <c r="C68">
        <v>-20.466709000000002</v>
      </c>
      <c r="D68">
        <v>-12.464778000000001</v>
      </c>
      <c r="E68" s="8"/>
      <c r="F68" s="6">
        <f t="shared" si="10"/>
        <v>55.608055555556</v>
      </c>
      <c r="G68" s="6">
        <f t="shared" si="8"/>
        <v>-39.310187999999997</v>
      </c>
      <c r="J68">
        <v>53495722222.222</v>
      </c>
      <c r="K68">
        <v>-22.558997999999999</v>
      </c>
      <c r="L68">
        <v>-13.864140000000001</v>
      </c>
      <c r="M68" s="8"/>
      <c r="N68" s="6">
        <f t="shared" si="11"/>
        <v>55.608055555556</v>
      </c>
      <c r="O68" s="6">
        <f t="shared" si="9"/>
        <v>-32.144168999999998</v>
      </c>
      <c r="Q68" s="8"/>
    </row>
    <row r="69" spans="2:17" x14ac:dyDescent="0.25">
      <c r="B69">
        <v>53996333333.333</v>
      </c>
      <c r="C69">
        <v>-21.006841999999999</v>
      </c>
      <c r="D69">
        <v>-12.651471000000001</v>
      </c>
      <c r="E69" s="8"/>
      <c r="F69" s="6">
        <f t="shared" si="10"/>
        <v>55.886444444444002</v>
      </c>
      <c r="G69" s="6">
        <f t="shared" si="8"/>
        <v>-38.826706000000001</v>
      </c>
      <c r="J69">
        <v>53996333333.333</v>
      </c>
      <c r="K69">
        <v>-23.277522999999999</v>
      </c>
      <c r="L69">
        <v>-15.004004</v>
      </c>
      <c r="M69" s="8"/>
      <c r="N69" s="6">
        <f t="shared" si="11"/>
        <v>55.886444444444002</v>
      </c>
      <c r="O69" s="6">
        <f t="shared" si="9"/>
        <v>-32.52655</v>
      </c>
      <c r="Q69" s="8"/>
    </row>
    <row r="70" spans="2:17" x14ac:dyDescent="0.25">
      <c r="B70">
        <v>54496944444.444</v>
      </c>
      <c r="C70">
        <v>-21.863903000000001</v>
      </c>
      <c r="D70">
        <v>-13.05498</v>
      </c>
      <c r="E70" s="8"/>
      <c r="F70" s="6">
        <f t="shared" si="10"/>
        <v>56.164833333333</v>
      </c>
      <c r="G70" s="6">
        <f t="shared" si="8"/>
        <v>-39.733401999999998</v>
      </c>
      <c r="J70">
        <v>54496944444.444</v>
      </c>
      <c r="K70">
        <v>-24.165455000000001</v>
      </c>
      <c r="L70">
        <v>-15.760664999999999</v>
      </c>
      <c r="M70" s="8"/>
      <c r="N70" s="6">
        <f t="shared" si="11"/>
        <v>56.164833333333</v>
      </c>
      <c r="O70" s="6">
        <f t="shared" si="9"/>
        <v>-31.301127999999999</v>
      </c>
      <c r="Q70" s="8"/>
    </row>
    <row r="71" spans="2:17" x14ac:dyDescent="0.25">
      <c r="B71">
        <v>54997555555.556</v>
      </c>
      <c r="C71">
        <v>-22.34301</v>
      </c>
      <c r="D71">
        <v>-13.728251</v>
      </c>
      <c r="E71" s="8"/>
      <c r="F71" s="6">
        <f t="shared" si="10"/>
        <v>56.443222222221998</v>
      </c>
      <c r="G71" s="6">
        <f t="shared" si="8"/>
        <v>-40.269798000000002</v>
      </c>
      <c r="J71">
        <v>54997555555.556</v>
      </c>
      <c r="K71">
        <v>-24.599257000000001</v>
      </c>
      <c r="L71">
        <v>-16.040710000000001</v>
      </c>
      <c r="M71" s="8"/>
      <c r="N71" s="6">
        <f t="shared" si="11"/>
        <v>56.443222222221998</v>
      </c>
      <c r="O71" s="6">
        <f t="shared" si="9"/>
        <v>-30.576329999999999</v>
      </c>
      <c r="Q71" s="8"/>
    </row>
    <row r="72" spans="2:17" x14ac:dyDescent="0.25">
      <c r="B72">
        <v>55498166666.667</v>
      </c>
      <c r="C72">
        <v>-23.8202</v>
      </c>
      <c r="D72">
        <v>-15.622925</v>
      </c>
      <c r="E72" s="8"/>
      <c r="F72" s="6">
        <f t="shared" si="10"/>
        <v>56.721611111111002</v>
      </c>
      <c r="G72" s="6">
        <f t="shared" si="8"/>
        <v>-39.797657000000001</v>
      </c>
      <c r="J72">
        <v>55498166666.667</v>
      </c>
      <c r="K72">
        <v>-25.322610999999998</v>
      </c>
      <c r="L72">
        <v>-15.764951</v>
      </c>
      <c r="M72" s="8"/>
      <c r="N72" s="6">
        <f t="shared" si="11"/>
        <v>56.721611111111002</v>
      </c>
      <c r="O72" s="6">
        <f t="shared" si="9"/>
        <v>-29.829626000000001</v>
      </c>
      <c r="Q72" s="8"/>
    </row>
    <row r="73" spans="2:17" x14ac:dyDescent="0.25">
      <c r="B73">
        <v>55998777777.778</v>
      </c>
      <c r="C73">
        <v>-24.567461000000002</v>
      </c>
      <c r="D73">
        <v>-16.733044</v>
      </c>
      <c r="E73" s="8"/>
      <c r="F73" s="6">
        <f t="shared" si="10"/>
        <v>57</v>
      </c>
      <c r="G73" s="6">
        <f t="shared" si="8"/>
        <v>-38.482059</v>
      </c>
      <c r="J73">
        <v>55998777777.778</v>
      </c>
      <c r="K73">
        <v>-25.709997000000001</v>
      </c>
      <c r="L73">
        <v>-15.450977</v>
      </c>
      <c r="M73" s="8"/>
      <c r="N73" s="6">
        <f t="shared" si="11"/>
        <v>57</v>
      </c>
      <c r="O73" s="6">
        <f t="shared" si="9"/>
        <v>-29.788847000000001</v>
      </c>
      <c r="Q73" s="8"/>
    </row>
    <row r="74" spans="2:17" x14ac:dyDescent="0.25">
      <c r="B74">
        <v>56499388888.889</v>
      </c>
      <c r="C74">
        <v>-26.637177999999999</v>
      </c>
      <c r="D74">
        <v>-17.588844000000002</v>
      </c>
      <c r="E74" s="8"/>
      <c r="F74" s="6" t="s">
        <v>25</v>
      </c>
      <c r="J74">
        <v>56499388888.889</v>
      </c>
      <c r="K74">
        <v>-26.339168999999998</v>
      </c>
      <c r="L74">
        <v>-15.25141</v>
      </c>
      <c r="M74" s="8"/>
      <c r="N74" s="6" t="s">
        <v>25</v>
      </c>
      <c r="Q74" s="8"/>
    </row>
    <row r="75" spans="2:17" x14ac:dyDescent="0.25">
      <c r="B75">
        <v>57000000000</v>
      </c>
      <c r="C75">
        <v>-27.403948</v>
      </c>
      <c r="D75">
        <v>-16.852139000000001</v>
      </c>
      <c r="J75">
        <v>57000000000</v>
      </c>
      <c r="K75">
        <v>-25.892305</v>
      </c>
      <c r="L75">
        <v>-14.616540000000001</v>
      </c>
    </row>
    <row r="76" spans="2:17" x14ac:dyDescent="0.25">
      <c r="B76" t="s">
        <v>25</v>
      </c>
      <c r="J76" t="s">
        <v>25</v>
      </c>
    </row>
    <row r="77" spans="2:17" x14ac:dyDescent="0.25">
      <c r="F77" s="6" t="s">
        <v>28</v>
      </c>
      <c r="N77" s="6" t="s">
        <v>28</v>
      </c>
    </row>
    <row r="78" spans="2:17" ht="15.75" x14ac:dyDescent="0.25">
      <c r="F78" s="6" t="s">
        <v>23</v>
      </c>
      <c r="G78" s="6" t="str">
        <f t="shared" ref="G78:G97" si="12">D104</f>
        <v>1Rx5L dBc N/A Log Mag(dB)</v>
      </c>
      <c r="H78" s="35">
        <v>1</v>
      </c>
      <c r="N78" s="6" t="s">
        <v>23</v>
      </c>
      <c r="O78" s="6" t="str">
        <f t="shared" ref="O78:O97" si="13">L104</f>
        <v>1Rx5L dBc N/A Log Mag(dB)</v>
      </c>
      <c r="P78" s="35">
        <v>1</v>
      </c>
    </row>
    <row r="79" spans="2:17" ht="15.75" x14ac:dyDescent="0.25">
      <c r="B79" t="s">
        <v>27</v>
      </c>
      <c r="F79" s="6">
        <f t="shared" ref="F79:F97" si="14">B105/1000000000</f>
        <v>57</v>
      </c>
      <c r="G79" s="6">
        <f t="shared" si="12"/>
        <v>-47.139622000000003</v>
      </c>
      <c r="H79" s="36">
        <f>ABS(AVERAGE(G79:G97)-(H78-1)*5)</f>
        <v>45.836024263157903</v>
      </c>
      <c r="J79" t="s">
        <v>27</v>
      </c>
      <c r="N79" s="6">
        <f t="shared" ref="N79:N97" si="15">J105/1000000000</f>
        <v>57</v>
      </c>
      <c r="O79" s="6">
        <f t="shared" si="13"/>
        <v>-22.341864000000001</v>
      </c>
      <c r="P79" s="36">
        <f>ABS(AVERAGE(O79:O97)-(P78-1)*5)</f>
        <v>22.885242578947359</v>
      </c>
    </row>
    <row r="80" spans="2:17" x14ac:dyDescent="0.25">
      <c r="B80" t="s">
        <v>23</v>
      </c>
      <c r="C80" t="s">
        <v>131</v>
      </c>
      <c r="D80" t="s">
        <v>37</v>
      </c>
      <c r="F80" s="6">
        <f t="shared" si="14"/>
        <v>57</v>
      </c>
      <c r="G80" s="6">
        <f t="shared" si="12"/>
        <v>-47.528407999999999</v>
      </c>
      <c r="J80" t="s">
        <v>23</v>
      </c>
      <c r="K80" t="s">
        <v>131</v>
      </c>
      <c r="L80" t="s">
        <v>37</v>
      </c>
      <c r="N80" s="6">
        <f t="shared" si="15"/>
        <v>57</v>
      </c>
      <c r="O80" s="6">
        <f t="shared" si="13"/>
        <v>-25.108419000000001</v>
      </c>
    </row>
    <row r="81" spans="2:15" x14ac:dyDescent="0.25">
      <c r="B81">
        <v>51989000000</v>
      </c>
      <c r="C81">
        <v>-51.081772000000001</v>
      </c>
      <c r="D81">
        <v>-44.603355000000001</v>
      </c>
      <c r="F81" s="6">
        <f t="shared" si="14"/>
        <v>57</v>
      </c>
      <c r="G81" s="6">
        <f t="shared" si="12"/>
        <v>-47.513035000000002</v>
      </c>
      <c r="J81">
        <v>51989000000</v>
      </c>
      <c r="K81">
        <v>-55.353198999999996</v>
      </c>
      <c r="L81">
        <v>-46.607985999999997</v>
      </c>
      <c r="N81" s="6">
        <f t="shared" si="15"/>
        <v>57</v>
      </c>
      <c r="O81" s="6">
        <f t="shared" si="13"/>
        <v>-25.070978</v>
      </c>
    </row>
    <row r="82" spans="2:15" x14ac:dyDescent="0.25">
      <c r="B82">
        <v>52267388888.889</v>
      </c>
      <c r="C82">
        <v>-51.637214999999998</v>
      </c>
      <c r="D82">
        <v>-45.614578000000002</v>
      </c>
      <c r="F82" s="6">
        <f t="shared" si="14"/>
        <v>57</v>
      </c>
      <c r="G82" s="6">
        <f t="shared" si="12"/>
        <v>-47.480803999999999</v>
      </c>
      <c r="J82">
        <v>52267388888.889</v>
      </c>
      <c r="K82">
        <v>-52.756042000000001</v>
      </c>
      <c r="L82">
        <v>-46.776282999999999</v>
      </c>
      <c r="N82" s="6">
        <f t="shared" si="15"/>
        <v>57</v>
      </c>
      <c r="O82" s="6">
        <f t="shared" si="13"/>
        <v>-24.993269000000002</v>
      </c>
    </row>
    <row r="83" spans="2:15" x14ac:dyDescent="0.25">
      <c r="B83">
        <v>52545777777.778</v>
      </c>
      <c r="C83">
        <v>-50.555011999999998</v>
      </c>
      <c r="D83">
        <v>-44.453091000000001</v>
      </c>
      <c r="F83" s="6">
        <f t="shared" si="14"/>
        <v>57</v>
      </c>
      <c r="G83" s="6">
        <f t="shared" si="12"/>
        <v>-46.891449000000001</v>
      </c>
      <c r="J83">
        <v>52545777777.778</v>
      </c>
      <c r="K83">
        <v>-51.145378000000001</v>
      </c>
      <c r="L83">
        <v>-45.130322</v>
      </c>
      <c r="N83" s="6">
        <f t="shared" si="15"/>
        <v>57</v>
      </c>
      <c r="O83" s="6">
        <f t="shared" si="13"/>
        <v>-24.395855000000001</v>
      </c>
    </row>
    <row r="84" spans="2:15" x14ac:dyDescent="0.25">
      <c r="B84">
        <v>52824166666.667</v>
      </c>
      <c r="C84">
        <v>-50.377872000000004</v>
      </c>
      <c r="D84">
        <v>-44.300322999999999</v>
      </c>
      <c r="F84" s="6">
        <f t="shared" si="14"/>
        <v>57</v>
      </c>
      <c r="G84" s="6">
        <f t="shared" si="12"/>
        <v>-46.344521</v>
      </c>
      <c r="J84">
        <v>52824166666.667</v>
      </c>
      <c r="K84">
        <v>-51.036644000000003</v>
      </c>
      <c r="L84">
        <v>-44.941364</v>
      </c>
      <c r="N84" s="6">
        <f t="shared" si="15"/>
        <v>57</v>
      </c>
      <c r="O84" s="6">
        <f t="shared" si="13"/>
        <v>-24.386987999999999</v>
      </c>
    </row>
    <row r="85" spans="2:15" x14ac:dyDescent="0.25">
      <c r="B85">
        <v>53102555555.556</v>
      </c>
      <c r="C85">
        <v>-49.113644000000001</v>
      </c>
      <c r="D85">
        <v>-42.432499</v>
      </c>
      <c r="F85" s="6">
        <f t="shared" si="14"/>
        <v>57</v>
      </c>
      <c r="G85" s="6">
        <f t="shared" si="12"/>
        <v>-46.446297000000001</v>
      </c>
      <c r="J85">
        <v>53102555555.556</v>
      </c>
      <c r="K85">
        <v>-47.391125000000002</v>
      </c>
      <c r="L85">
        <v>-40.700062000000003</v>
      </c>
      <c r="N85" s="6">
        <f t="shared" si="15"/>
        <v>57</v>
      </c>
      <c r="O85" s="6">
        <f t="shared" si="13"/>
        <v>-24.410889000000001</v>
      </c>
    </row>
    <row r="86" spans="2:15" x14ac:dyDescent="0.25">
      <c r="B86">
        <v>53380944444.444</v>
      </c>
      <c r="C86">
        <v>-48.983829</v>
      </c>
      <c r="D86">
        <v>-41.769291000000003</v>
      </c>
      <c r="F86" s="6">
        <f t="shared" si="14"/>
        <v>57</v>
      </c>
      <c r="G86" s="6">
        <f t="shared" si="12"/>
        <v>-44.82497</v>
      </c>
      <c r="J86">
        <v>53380944444.444</v>
      </c>
      <c r="K86">
        <v>-46.754215000000002</v>
      </c>
      <c r="L86">
        <v>-40.049075999999999</v>
      </c>
      <c r="N86" s="6">
        <f t="shared" si="15"/>
        <v>57</v>
      </c>
      <c r="O86" s="6">
        <f t="shared" si="13"/>
        <v>-22.814910999999999</v>
      </c>
    </row>
    <row r="87" spans="2:15" x14ac:dyDescent="0.25">
      <c r="B87">
        <v>53659333333.333</v>
      </c>
      <c r="C87">
        <v>-48.689518</v>
      </c>
      <c r="D87">
        <v>-41.581738000000001</v>
      </c>
      <c r="F87" s="6">
        <f t="shared" si="14"/>
        <v>57</v>
      </c>
      <c r="G87" s="6">
        <f t="shared" si="12"/>
        <v>-45.345959000000001</v>
      </c>
      <c r="J87">
        <v>53659333333.333</v>
      </c>
      <c r="K87">
        <v>-44.952106000000001</v>
      </c>
      <c r="L87">
        <v>-38.284469999999999</v>
      </c>
      <c r="N87" s="6">
        <f t="shared" si="15"/>
        <v>57</v>
      </c>
      <c r="O87" s="6">
        <f t="shared" si="13"/>
        <v>-23.462069</v>
      </c>
    </row>
    <row r="88" spans="2:15" x14ac:dyDescent="0.25">
      <c r="B88">
        <v>53937722222.222</v>
      </c>
      <c r="C88">
        <v>-48.080322000000002</v>
      </c>
      <c r="D88">
        <v>-39.353225999999999</v>
      </c>
      <c r="F88" s="6">
        <f t="shared" si="14"/>
        <v>57</v>
      </c>
      <c r="G88" s="6">
        <f t="shared" si="12"/>
        <v>-46.184769000000003</v>
      </c>
      <c r="J88">
        <v>53937722222.222</v>
      </c>
      <c r="K88">
        <v>-44.299587000000002</v>
      </c>
      <c r="L88">
        <v>-36.030456999999998</v>
      </c>
      <c r="N88" s="6">
        <f t="shared" si="15"/>
        <v>57</v>
      </c>
      <c r="O88" s="6">
        <f t="shared" si="13"/>
        <v>-22.768148</v>
      </c>
    </row>
    <row r="89" spans="2:15" x14ac:dyDescent="0.25">
      <c r="B89">
        <v>54216111111.111</v>
      </c>
      <c r="C89">
        <v>-48.674560999999997</v>
      </c>
      <c r="D89">
        <v>-40.427410000000002</v>
      </c>
      <c r="F89" s="6">
        <f t="shared" si="14"/>
        <v>57</v>
      </c>
      <c r="G89" s="6">
        <f t="shared" si="12"/>
        <v>-46.032325999999998</v>
      </c>
      <c r="J89">
        <v>54216111111.111</v>
      </c>
      <c r="K89">
        <v>-43.932468</v>
      </c>
      <c r="L89">
        <v>-36.312286</v>
      </c>
      <c r="N89" s="6">
        <f t="shared" si="15"/>
        <v>57</v>
      </c>
      <c r="O89" s="6">
        <f t="shared" si="13"/>
        <v>-22.471703999999999</v>
      </c>
    </row>
    <row r="90" spans="2:15" x14ac:dyDescent="0.25">
      <c r="B90">
        <v>54494500000</v>
      </c>
      <c r="C90">
        <v>-48.656837000000003</v>
      </c>
      <c r="D90">
        <v>-41.277348000000003</v>
      </c>
      <c r="F90" s="6">
        <f t="shared" si="14"/>
        <v>57</v>
      </c>
      <c r="G90" s="6">
        <f t="shared" si="12"/>
        <v>-45.577067999999997</v>
      </c>
      <c r="J90">
        <v>54494500000</v>
      </c>
      <c r="K90">
        <v>-42.877521999999999</v>
      </c>
      <c r="L90">
        <v>-34.564404000000003</v>
      </c>
      <c r="N90" s="6">
        <f t="shared" si="15"/>
        <v>57</v>
      </c>
      <c r="O90" s="6">
        <f t="shared" si="13"/>
        <v>-22.386782</v>
      </c>
    </row>
    <row r="91" spans="2:15" x14ac:dyDescent="0.25">
      <c r="B91">
        <v>54772888888.889</v>
      </c>
      <c r="C91">
        <v>-48.208668000000003</v>
      </c>
      <c r="D91">
        <v>-40.665531000000001</v>
      </c>
      <c r="F91" s="6">
        <f t="shared" si="14"/>
        <v>57</v>
      </c>
      <c r="G91" s="6">
        <f t="shared" si="12"/>
        <v>-45.192577</v>
      </c>
      <c r="J91">
        <v>54772888888.889</v>
      </c>
      <c r="K91">
        <v>-41.953021999999997</v>
      </c>
      <c r="L91">
        <v>-33.333435000000001</v>
      </c>
      <c r="N91" s="6">
        <f t="shared" si="15"/>
        <v>57</v>
      </c>
      <c r="O91" s="6">
        <f t="shared" si="13"/>
        <v>-22.825095999999998</v>
      </c>
    </row>
    <row r="92" spans="2:15" x14ac:dyDescent="0.25">
      <c r="B92">
        <v>55051277777.778</v>
      </c>
      <c r="C92">
        <v>-47.60181</v>
      </c>
      <c r="D92">
        <v>-39.599876000000002</v>
      </c>
      <c r="F92" s="6">
        <f t="shared" si="14"/>
        <v>57</v>
      </c>
      <c r="G92" s="6">
        <f t="shared" si="12"/>
        <v>-44.794696999999999</v>
      </c>
      <c r="J92">
        <v>55051277777.778</v>
      </c>
      <c r="K92">
        <v>-41.148417999999999</v>
      </c>
      <c r="L92">
        <v>-32.453555999999999</v>
      </c>
      <c r="N92" s="6">
        <f t="shared" si="15"/>
        <v>57</v>
      </c>
      <c r="O92" s="6">
        <f t="shared" si="13"/>
        <v>-22.689914999999999</v>
      </c>
    </row>
    <row r="93" spans="2:15" x14ac:dyDescent="0.25">
      <c r="B93">
        <v>55329666666.667</v>
      </c>
      <c r="C93">
        <v>-48.263553999999999</v>
      </c>
      <c r="D93">
        <v>-39.908183999999999</v>
      </c>
      <c r="F93" s="6">
        <f t="shared" si="14"/>
        <v>57</v>
      </c>
      <c r="G93" s="6">
        <f t="shared" si="12"/>
        <v>-44.935901999999999</v>
      </c>
      <c r="J93">
        <v>55329666666.667</v>
      </c>
      <c r="K93">
        <v>-40.524676999999997</v>
      </c>
      <c r="L93">
        <v>-32.251159999999999</v>
      </c>
      <c r="N93" s="6">
        <f t="shared" si="15"/>
        <v>57</v>
      </c>
      <c r="O93" s="6">
        <f t="shared" si="13"/>
        <v>-22.534521000000002</v>
      </c>
    </row>
    <row r="94" spans="2:15" x14ac:dyDescent="0.25">
      <c r="B94">
        <v>55608055555.556</v>
      </c>
      <c r="C94">
        <v>-48.119109999999999</v>
      </c>
      <c r="D94">
        <v>-39.310187999999997</v>
      </c>
      <c r="F94" s="6">
        <f t="shared" si="14"/>
        <v>57</v>
      </c>
      <c r="G94" s="6">
        <f t="shared" si="12"/>
        <v>-45.348891999999999</v>
      </c>
      <c r="J94">
        <v>55608055555.556</v>
      </c>
      <c r="K94">
        <v>-40.548957999999999</v>
      </c>
      <c r="L94">
        <v>-32.144168999999998</v>
      </c>
      <c r="N94" s="6">
        <f t="shared" si="15"/>
        <v>57</v>
      </c>
      <c r="O94" s="6">
        <f t="shared" si="13"/>
        <v>-21.525559999999999</v>
      </c>
    </row>
    <row r="95" spans="2:15" x14ac:dyDescent="0.25">
      <c r="B95">
        <v>55886444444.444</v>
      </c>
      <c r="C95">
        <v>-47.441462999999999</v>
      </c>
      <c r="D95">
        <v>-38.826706000000001</v>
      </c>
      <c r="F95" s="6">
        <f t="shared" si="14"/>
        <v>57</v>
      </c>
      <c r="G95" s="6">
        <f t="shared" si="12"/>
        <v>-45.763710000000003</v>
      </c>
      <c r="J95">
        <v>55886444444.444</v>
      </c>
      <c r="K95">
        <v>-41.085093999999998</v>
      </c>
      <c r="L95">
        <v>-32.52655</v>
      </c>
      <c r="N95" s="6">
        <f t="shared" si="15"/>
        <v>57</v>
      </c>
      <c r="O95" s="6">
        <f t="shared" si="13"/>
        <v>-20.828873000000002</v>
      </c>
    </row>
    <row r="96" spans="2:15" x14ac:dyDescent="0.25">
      <c r="B96">
        <v>56164833333.333</v>
      </c>
      <c r="C96">
        <v>-47.930675999999998</v>
      </c>
      <c r="D96">
        <v>-39.733401999999998</v>
      </c>
      <c r="F96" s="6">
        <f t="shared" si="14"/>
        <v>57</v>
      </c>
      <c r="G96" s="6">
        <f t="shared" si="12"/>
        <v>-44.545597000000001</v>
      </c>
      <c r="J96">
        <v>56164833333.333</v>
      </c>
      <c r="K96">
        <v>-40.858787999999997</v>
      </c>
      <c r="L96">
        <v>-31.301127999999999</v>
      </c>
      <c r="N96" s="6">
        <f t="shared" si="15"/>
        <v>57</v>
      </c>
      <c r="O96" s="6">
        <f t="shared" si="13"/>
        <v>-20.000392999999999</v>
      </c>
    </row>
    <row r="97" spans="2:16" x14ac:dyDescent="0.25">
      <c r="B97">
        <v>56443222222.222</v>
      </c>
      <c r="C97">
        <v>-48.104213999999999</v>
      </c>
      <c r="D97">
        <v>-40.269798000000002</v>
      </c>
      <c r="F97" s="6">
        <f t="shared" si="14"/>
        <v>57</v>
      </c>
      <c r="G97" s="6">
        <f t="shared" si="12"/>
        <v>-42.993858000000003</v>
      </c>
      <c r="J97">
        <v>56443222222.222</v>
      </c>
      <c r="K97">
        <v>-40.835349999999998</v>
      </c>
      <c r="L97">
        <v>-30.576329999999999</v>
      </c>
      <c r="N97" s="6">
        <f t="shared" si="15"/>
        <v>57</v>
      </c>
      <c r="O97" s="6">
        <f t="shared" si="13"/>
        <v>-19.803374999999999</v>
      </c>
    </row>
    <row r="98" spans="2:16" x14ac:dyDescent="0.25">
      <c r="B98">
        <v>56721611111.111</v>
      </c>
      <c r="C98">
        <v>-48.845989000000003</v>
      </c>
      <c r="D98">
        <v>-39.797657000000001</v>
      </c>
      <c r="F98" s="6" t="s">
        <v>25</v>
      </c>
      <c r="J98">
        <v>56721611111.111</v>
      </c>
      <c r="K98">
        <v>-40.917385000000003</v>
      </c>
      <c r="L98">
        <v>-29.829626000000001</v>
      </c>
      <c r="N98" s="6" t="s">
        <v>25</v>
      </c>
    </row>
    <row r="99" spans="2:16" x14ac:dyDescent="0.25">
      <c r="B99">
        <v>57000000000</v>
      </c>
      <c r="C99">
        <v>-49.033870999999998</v>
      </c>
      <c r="D99">
        <v>-38.482059</v>
      </c>
      <c r="J99">
        <v>57000000000</v>
      </c>
      <c r="K99">
        <v>-41.064613000000001</v>
      </c>
      <c r="L99">
        <v>-29.788847000000001</v>
      </c>
    </row>
    <row r="100" spans="2:16" x14ac:dyDescent="0.25">
      <c r="B100" t="s">
        <v>25</v>
      </c>
      <c r="J100" t="s">
        <v>25</v>
      </c>
    </row>
    <row r="101" spans="2:16" x14ac:dyDescent="0.25">
      <c r="F101" s="6" t="s">
        <v>29</v>
      </c>
      <c r="N101" s="6" t="s">
        <v>29</v>
      </c>
    </row>
    <row r="102" spans="2:16" ht="15.75" x14ac:dyDescent="0.25">
      <c r="F102" s="6" t="s">
        <v>23</v>
      </c>
      <c r="G102" s="6" t="str">
        <f t="shared" ref="G102:G121" si="16">D128</f>
        <v>2Rx1L dBc Log Mag(dB)</v>
      </c>
      <c r="H102" s="35">
        <v>2</v>
      </c>
      <c r="N102" s="6" t="s">
        <v>23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t="s">
        <v>28</v>
      </c>
      <c r="F103" s="6">
        <f t="shared" ref="F103:F121" si="18">B129/1000000000</f>
        <v>18</v>
      </c>
      <c r="G103" s="6">
        <f t="shared" si="16"/>
        <v>-42.924061000000002</v>
      </c>
      <c r="H103" s="36">
        <f>ABS(AVERAGE(G103:G121)-(H102-1)*5)</f>
        <v>45.363328315789474</v>
      </c>
      <c r="J103" t="s">
        <v>28</v>
      </c>
      <c r="N103" s="6">
        <f t="shared" ref="N103:N121" si="19">J129/1000000000</f>
        <v>18</v>
      </c>
      <c r="O103" s="6">
        <f t="shared" si="17"/>
        <v>-48.119286000000002</v>
      </c>
      <c r="P103" s="36">
        <f>ABS(AVERAGE(O103:O121)-(P102-1)*5)</f>
        <v>53.520415105263154</v>
      </c>
    </row>
    <row r="104" spans="2:16" x14ac:dyDescent="0.25">
      <c r="B104" t="s">
        <v>23</v>
      </c>
      <c r="C104" t="s">
        <v>132</v>
      </c>
      <c r="D104" t="s">
        <v>296</v>
      </c>
      <c r="F104" s="6">
        <f t="shared" si="18"/>
        <v>18.580805555556001</v>
      </c>
      <c r="G104" s="6">
        <f t="shared" si="16"/>
        <v>-49.303829</v>
      </c>
      <c r="J104" t="s">
        <v>23</v>
      </c>
      <c r="K104" t="s">
        <v>132</v>
      </c>
      <c r="L104" t="s">
        <v>296</v>
      </c>
      <c r="N104" s="6">
        <f t="shared" si="19"/>
        <v>18.580805555556001</v>
      </c>
      <c r="O104" s="6">
        <f t="shared" si="17"/>
        <v>-49.180442999999997</v>
      </c>
    </row>
    <row r="105" spans="2:16" x14ac:dyDescent="0.25">
      <c r="B105">
        <v>57000000000</v>
      </c>
      <c r="C105">
        <v>-53.618037999999999</v>
      </c>
      <c r="D105">
        <v>-47.139622000000003</v>
      </c>
      <c r="F105" s="6">
        <f t="shared" si="18"/>
        <v>19.161611111111</v>
      </c>
      <c r="G105" s="6">
        <f t="shared" si="16"/>
        <v>-47.960697000000003</v>
      </c>
      <c r="J105">
        <v>57000000000</v>
      </c>
      <c r="K105">
        <v>-31.087076</v>
      </c>
      <c r="L105">
        <v>-22.341864000000001</v>
      </c>
      <c r="N105" s="6">
        <f t="shared" si="19"/>
        <v>19.161611111111</v>
      </c>
      <c r="O105" s="6">
        <f t="shared" si="17"/>
        <v>-51.157173</v>
      </c>
    </row>
    <row r="106" spans="2:16" x14ac:dyDescent="0.25">
      <c r="B106">
        <v>57000000000</v>
      </c>
      <c r="C106">
        <v>-53.551043999999997</v>
      </c>
      <c r="D106">
        <v>-47.528407999999999</v>
      </c>
      <c r="F106" s="6">
        <f t="shared" si="18"/>
        <v>19.742416666667001</v>
      </c>
      <c r="G106" s="6">
        <f t="shared" si="16"/>
        <v>-46.734226</v>
      </c>
      <c r="J106">
        <v>57000000000</v>
      </c>
      <c r="K106">
        <v>-31.088179</v>
      </c>
      <c r="L106">
        <v>-25.108419000000001</v>
      </c>
      <c r="N106" s="6">
        <f t="shared" si="19"/>
        <v>19.742416666667001</v>
      </c>
      <c r="O106" s="6">
        <f t="shared" si="17"/>
        <v>-65.129288000000003</v>
      </c>
    </row>
    <row r="107" spans="2:16" x14ac:dyDescent="0.25">
      <c r="B107">
        <v>57000000000</v>
      </c>
      <c r="C107">
        <v>-53.614955999999999</v>
      </c>
      <c r="D107">
        <v>-47.513035000000002</v>
      </c>
      <c r="F107" s="6">
        <f t="shared" si="18"/>
        <v>20.323222222222</v>
      </c>
      <c r="G107" s="6">
        <f t="shared" si="16"/>
        <v>-47.249214000000002</v>
      </c>
      <c r="J107">
        <v>57000000000</v>
      </c>
      <c r="K107">
        <v>-31.086033</v>
      </c>
      <c r="L107">
        <v>-25.070978</v>
      </c>
      <c r="N107" s="6">
        <f t="shared" si="19"/>
        <v>20.323222222222</v>
      </c>
      <c r="O107" s="6">
        <f t="shared" si="17"/>
        <v>-47.365752999999998</v>
      </c>
    </row>
    <row r="108" spans="2:16" x14ac:dyDescent="0.25">
      <c r="B108">
        <v>57000000000</v>
      </c>
      <c r="C108">
        <v>-53.558352999999997</v>
      </c>
      <c r="D108">
        <v>-47.480803999999999</v>
      </c>
      <c r="F108" s="6">
        <f t="shared" si="18"/>
        <v>20.904027777778001</v>
      </c>
      <c r="G108" s="6">
        <f t="shared" si="16"/>
        <v>-40.694592</v>
      </c>
      <c r="J108">
        <v>57000000000</v>
      </c>
      <c r="K108">
        <v>-31.088549</v>
      </c>
      <c r="L108">
        <v>-24.993269000000002</v>
      </c>
      <c r="N108" s="6">
        <f t="shared" si="19"/>
        <v>20.904027777778001</v>
      </c>
      <c r="O108" s="6">
        <f t="shared" si="17"/>
        <v>-46.493546000000002</v>
      </c>
    </row>
    <row r="109" spans="2:16" x14ac:dyDescent="0.25">
      <c r="B109">
        <v>57000000000</v>
      </c>
      <c r="C109">
        <v>-53.572594000000002</v>
      </c>
      <c r="D109">
        <v>-46.891449000000001</v>
      </c>
      <c r="F109" s="6">
        <f t="shared" si="18"/>
        <v>21.484833333333</v>
      </c>
      <c r="G109" s="6">
        <f t="shared" si="16"/>
        <v>-38.006644999999999</v>
      </c>
      <c r="J109">
        <v>57000000000</v>
      </c>
      <c r="K109">
        <v>-31.086915999999999</v>
      </c>
      <c r="L109">
        <v>-24.395855000000001</v>
      </c>
      <c r="N109" s="6">
        <f t="shared" si="19"/>
        <v>21.484833333333</v>
      </c>
      <c r="O109" s="6">
        <f t="shared" si="17"/>
        <v>-47.267059000000003</v>
      </c>
    </row>
    <row r="110" spans="2:16" x14ac:dyDescent="0.25">
      <c r="B110">
        <v>57000000000</v>
      </c>
      <c r="C110">
        <v>-53.559055000000001</v>
      </c>
      <c r="D110">
        <v>-46.344521</v>
      </c>
      <c r="F110" s="6">
        <f t="shared" si="18"/>
        <v>22.065638888889001</v>
      </c>
      <c r="G110" s="6">
        <f t="shared" si="16"/>
        <v>-31.106598000000002</v>
      </c>
      <c r="J110">
        <v>57000000000</v>
      </c>
      <c r="K110">
        <v>-31.092127000000001</v>
      </c>
      <c r="L110">
        <v>-24.386987999999999</v>
      </c>
      <c r="N110" s="6">
        <f t="shared" si="19"/>
        <v>22.065638888889001</v>
      </c>
      <c r="O110" s="6">
        <f t="shared" si="17"/>
        <v>-45.127529000000003</v>
      </c>
    </row>
    <row r="111" spans="2:16" x14ac:dyDescent="0.25">
      <c r="B111">
        <v>57000000000</v>
      </c>
      <c r="C111">
        <v>-53.554076999999999</v>
      </c>
      <c r="D111">
        <v>-46.446297000000001</v>
      </c>
      <c r="F111" s="6">
        <f t="shared" si="18"/>
        <v>22.646444444444001</v>
      </c>
      <c r="G111" s="6">
        <f t="shared" si="16"/>
        <v>-30.959769999999999</v>
      </c>
      <c r="J111">
        <v>57000000000</v>
      </c>
      <c r="K111">
        <v>-31.078529</v>
      </c>
      <c r="L111">
        <v>-24.410889000000001</v>
      </c>
      <c r="N111" s="6">
        <f t="shared" si="19"/>
        <v>22.646444444444001</v>
      </c>
      <c r="O111" s="6">
        <f t="shared" si="17"/>
        <v>-45.156734</v>
      </c>
    </row>
    <row r="112" spans="2:16" x14ac:dyDescent="0.25">
      <c r="B112">
        <v>57000000000</v>
      </c>
      <c r="C112">
        <v>-53.552070999999998</v>
      </c>
      <c r="D112">
        <v>-44.82497</v>
      </c>
      <c r="F112" s="6">
        <f t="shared" si="18"/>
        <v>23.227250000000002</v>
      </c>
      <c r="G112" s="6">
        <f t="shared" si="16"/>
        <v>-30.337226999999999</v>
      </c>
      <c r="J112">
        <v>57000000000</v>
      </c>
      <c r="K112">
        <v>-31.084042</v>
      </c>
      <c r="L112">
        <v>-22.814910999999999</v>
      </c>
      <c r="N112" s="6">
        <f t="shared" si="19"/>
        <v>23.227250000000002</v>
      </c>
      <c r="O112" s="6">
        <f t="shared" si="17"/>
        <v>-46.619728000000002</v>
      </c>
    </row>
    <row r="113" spans="2:16" x14ac:dyDescent="0.25">
      <c r="B113">
        <v>57000000000</v>
      </c>
      <c r="C113">
        <v>-53.593108999999998</v>
      </c>
      <c r="D113">
        <v>-45.345959000000001</v>
      </c>
      <c r="F113" s="6">
        <f t="shared" si="18"/>
        <v>23.808055555555999</v>
      </c>
      <c r="G113" s="6">
        <f t="shared" si="16"/>
        <v>-31.465170000000001</v>
      </c>
      <c r="J113">
        <v>57000000000</v>
      </c>
      <c r="K113">
        <v>-31.082253000000001</v>
      </c>
      <c r="L113">
        <v>-23.462069</v>
      </c>
      <c r="N113" s="6">
        <f t="shared" si="19"/>
        <v>23.808055555555999</v>
      </c>
      <c r="O113" s="6">
        <f t="shared" si="17"/>
        <v>-48.301163000000003</v>
      </c>
    </row>
    <row r="114" spans="2:16" x14ac:dyDescent="0.25">
      <c r="B114">
        <v>57000000000</v>
      </c>
      <c r="C114">
        <v>-53.564255000000003</v>
      </c>
      <c r="D114">
        <v>-46.184769000000003</v>
      </c>
      <c r="F114" s="6">
        <f t="shared" si="18"/>
        <v>24.388861111111002</v>
      </c>
      <c r="G114" s="6">
        <f t="shared" si="16"/>
        <v>-33.975914000000003</v>
      </c>
      <c r="J114">
        <v>57000000000</v>
      </c>
      <c r="K114">
        <v>-31.081268000000001</v>
      </c>
      <c r="L114">
        <v>-22.768148</v>
      </c>
      <c r="N114" s="6">
        <f t="shared" si="19"/>
        <v>24.388861111111002</v>
      </c>
      <c r="O114" s="6">
        <f t="shared" si="17"/>
        <v>-46.436745000000002</v>
      </c>
    </row>
    <row r="115" spans="2:16" x14ac:dyDescent="0.25">
      <c r="B115">
        <v>57000000000</v>
      </c>
      <c r="C115">
        <v>-53.575465999999999</v>
      </c>
      <c r="D115">
        <v>-46.032325999999998</v>
      </c>
      <c r="F115" s="6">
        <f t="shared" si="18"/>
        <v>24.969666666666999</v>
      </c>
      <c r="G115" s="6">
        <f t="shared" si="16"/>
        <v>-34.800316000000002</v>
      </c>
      <c r="J115">
        <v>57000000000</v>
      </c>
      <c r="K115">
        <v>-31.091290999999998</v>
      </c>
      <c r="L115">
        <v>-22.471703999999999</v>
      </c>
      <c r="N115" s="6">
        <f t="shared" si="19"/>
        <v>24.969666666666999</v>
      </c>
      <c r="O115" s="6">
        <f t="shared" si="17"/>
        <v>-47.004458999999997</v>
      </c>
    </row>
    <row r="116" spans="2:16" x14ac:dyDescent="0.25">
      <c r="B116">
        <v>57000000000</v>
      </c>
      <c r="C116">
        <v>-53.579002000000003</v>
      </c>
      <c r="D116">
        <v>-45.577067999999997</v>
      </c>
      <c r="F116" s="6">
        <f t="shared" si="18"/>
        <v>25.550472222222002</v>
      </c>
      <c r="G116" s="6">
        <f t="shared" si="16"/>
        <v>-37.044392000000002</v>
      </c>
      <c r="J116">
        <v>57000000000</v>
      </c>
      <c r="K116">
        <v>-31.08164</v>
      </c>
      <c r="L116">
        <v>-22.386782</v>
      </c>
      <c r="N116" s="6">
        <f t="shared" si="19"/>
        <v>25.550472222222002</v>
      </c>
      <c r="O116" s="6">
        <f t="shared" si="17"/>
        <v>-48.239021000000001</v>
      </c>
    </row>
    <row r="117" spans="2:16" x14ac:dyDescent="0.25">
      <c r="B117">
        <v>57000000000</v>
      </c>
      <c r="C117">
        <v>-53.547947000000001</v>
      </c>
      <c r="D117">
        <v>-45.192577</v>
      </c>
      <c r="F117" s="6">
        <f t="shared" si="18"/>
        <v>26.131277777777999</v>
      </c>
      <c r="G117" s="6">
        <f t="shared" si="16"/>
        <v>-41.710987000000003</v>
      </c>
      <c r="J117">
        <v>57000000000</v>
      </c>
      <c r="K117">
        <v>-31.098616</v>
      </c>
      <c r="L117">
        <v>-22.825095999999998</v>
      </c>
      <c r="N117" s="6">
        <f t="shared" si="19"/>
        <v>26.131277777777999</v>
      </c>
      <c r="O117" s="6">
        <f t="shared" si="17"/>
        <v>-46.148406999999999</v>
      </c>
    </row>
    <row r="118" spans="2:16" x14ac:dyDescent="0.25">
      <c r="B118">
        <v>57000000000</v>
      </c>
      <c r="C118">
        <v>-53.603619000000002</v>
      </c>
      <c r="D118">
        <v>-44.794696999999999</v>
      </c>
      <c r="F118" s="6">
        <f t="shared" si="18"/>
        <v>26.712083333333002</v>
      </c>
      <c r="G118" s="6">
        <f t="shared" si="16"/>
        <v>-45.37677</v>
      </c>
      <c r="J118">
        <v>57000000000</v>
      </c>
      <c r="K118">
        <v>-31.094705999999999</v>
      </c>
      <c r="L118">
        <v>-22.689914999999999</v>
      </c>
      <c r="N118" s="6">
        <f t="shared" si="19"/>
        <v>26.712083333333002</v>
      </c>
      <c r="O118" s="6">
        <f t="shared" si="17"/>
        <v>-44.569961999999997</v>
      </c>
    </row>
    <row r="119" spans="2:16" x14ac:dyDescent="0.25">
      <c r="B119">
        <v>57000000000</v>
      </c>
      <c r="C119">
        <v>-53.550663</v>
      </c>
      <c r="D119">
        <v>-44.935901999999999</v>
      </c>
      <c r="F119" s="6">
        <f t="shared" si="18"/>
        <v>27.292888888888999</v>
      </c>
      <c r="G119" s="6">
        <f t="shared" si="16"/>
        <v>-49.324061999999998</v>
      </c>
      <c r="J119">
        <v>57000000000</v>
      </c>
      <c r="K119">
        <v>-31.093064999999999</v>
      </c>
      <c r="L119">
        <v>-22.534521000000002</v>
      </c>
      <c r="N119" s="6">
        <f t="shared" si="19"/>
        <v>27.292888888888999</v>
      </c>
      <c r="O119" s="6">
        <f t="shared" si="17"/>
        <v>-48.013267999999997</v>
      </c>
    </row>
    <row r="120" spans="2:16" x14ac:dyDescent="0.25">
      <c r="B120">
        <v>57000000000</v>
      </c>
      <c r="C120">
        <v>-53.546165000000002</v>
      </c>
      <c r="D120">
        <v>-45.348891999999999</v>
      </c>
      <c r="F120" s="6">
        <f t="shared" si="18"/>
        <v>27.873694444444002</v>
      </c>
      <c r="G120" s="6">
        <f t="shared" si="16"/>
        <v>-44.365402000000003</v>
      </c>
      <c r="J120">
        <v>57000000000</v>
      </c>
      <c r="K120">
        <v>-31.083220000000001</v>
      </c>
      <c r="L120">
        <v>-21.525559999999999</v>
      </c>
      <c r="N120" s="6">
        <f t="shared" si="19"/>
        <v>27.873694444444002</v>
      </c>
      <c r="O120" s="6">
        <f t="shared" si="17"/>
        <v>-50.772613999999997</v>
      </c>
    </row>
    <row r="121" spans="2:16" x14ac:dyDescent="0.25">
      <c r="B121">
        <v>57000000000</v>
      </c>
      <c r="C121">
        <v>-53.598125000000003</v>
      </c>
      <c r="D121">
        <v>-45.763710000000003</v>
      </c>
      <c r="F121" s="6">
        <f t="shared" si="18"/>
        <v>28.454499999999999</v>
      </c>
      <c r="G121" s="6">
        <f t="shared" si="16"/>
        <v>-43.563366000000002</v>
      </c>
      <c r="J121">
        <v>57000000000</v>
      </c>
      <c r="K121">
        <v>-31.087893000000001</v>
      </c>
      <c r="L121">
        <v>-20.828873000000002</v>
      </c>
      <c r="N121" s="6">
        <f t="shared" si="19"/>
        <v>28.454499999999999</v>
      </c>
      <c r="O121" s="6">
        <f t="shared" si="17"/>
        <v>-50.785708999999997</v>
      </c>
    </row>
    <row r="122" spans="2:16" x14ac:dyDescent="0.25">
      <c r="B122">
        <v>57000000000</v>
      </c>
      <c r="C122">
        <v>-53.593933</v>
      </c>
      <c r="D122">
        <v>-44.545597000000001</v>
      </c>
      <c r="F122" s="6" t="s">
        <v>25</v>
      </c>
      <c r="J122">
        <v>57000000000</v>
      </c>
      <c r="K122">
        <v>-31.088149999999999</v>
      </c>
      <c r="L122">
        <v>-20.000392999999999</v>
      </c>
      <c r="N122" s="6" t="s">
        <v>25</v>
      </c>
    </row>
    <row r="123" spans="2:16" x14ac:dyDescent="0.25">
      <c r="B123">
        <v>57000000000</v>
      </c>
      <c r="C123">
        <v>-53.545665999999997</v>
      </c>
      <c r="D123">
        <v>-42.993858000000003</v>
      </c>
      <c r="J123">
        <v>57000000000</v>
      </c>
      <c r="K123">
        <v>-31.079139999999999</v>
      </c>
      <c r="L123">
        <v>-19.803374999999999</v>
      </c>
    </row>
    <row r="124" spans="2:16" x14ac:dyDescent="0.25">
      <c r="B124" t="s">
        <v>25</v>
      </c>
      <c r="J124" t="s">
        <v>25</v>
      </c>
    </row>
    <row r="125" spans="2:16" x14ac:dyDescent="0.25">
      <c r="F125" s="6" t="s">
        <v>39</v>
      </c>
      <c r="N125" s="6" t="s">
        <v>39</v>
      </c>
    </row>
    <row r="126" spans="2:16" ht="15.75" x14ac:dyDescent="0.25">
      <c r="F126" s="6" t="s">
        <v>23</v>
      </c>
      <c r="G126" s="6" t="str">
        <f t="shared" ref="G126:G145" si="20">D152</f>
        <v>2Rx2L dBc Log Mag(dB)</v>
      </c>
      <c r="H126" s="35">
        <v>2</v>
      </c>
      <c r="N126" s="6" t="s">
        <v>23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t="s">
        <v>29</v>
      </c>
      <c r="F127" s="6">
        <f t="shared" ref="F127:F145" si="22">B153/1000000000</f>
        <v>18</v>
      </c>
      <c r="G127" s="6">
        <f t="shared" si="20"/>
        <v>-60.031311000000002</v>
      </c>
      <c r="H127" s="36">
        <f>ABS(AVERAGE(G127:G145)-(H126-1)*5)</f>
        <v>63.118023157894733</v>
      </c>
      <c r="J127" t="s">
        <v>29</v>
      </c>
      <c r="N127" s="6">
        <f t="shared" ref="N127:N145" si="23">J153/1000000000</f>
        <v>18</v>
      </c>
      <c r="O127" s="6">
        <f t="shared" si="21"/>
        <v>-67.165458999999998</v>
      </c>
      <c r="P127" s="36">
        <f>ABS(AVERAGE(O127:O145)-(P126-1)*5)</f>
        <v>64.063529631578945</v>
      </c>
    </row>
    <row r="128" spans="2:16" x14ac:dyDescent="0.25">
      <c r="B128" t="s">
        <v>23</v>
      </c>
      <c r="C128" t="s">
        <v>133</v>
      </c>
      <c r="D128" t="s">
        <v>38</v>
      </c>
      <c r="F128" s="6">
        <f t="shared" si="22"/>
        <v>20.164138888888999</v>
      </c>
      <c r="G128" s="6">
        <f t="shared" si="20"/>
        <v>-59.207236999999999</v>
      </c>
      <c r="J128" t="s">
        <v>23</v>
      </c>
      <c r="K128" t="s">
        <v>133</v>
      </c>
      <c r="L128" t="s">
        <v>38</v>
      </c>
      <c r="N128" s="6">
        <f t="shared" si="23"/>
        <v>20.164138888888999</v>
      </c>
      <c r="O128" s="6">
        <f t="shared" si="21"/>
        <v>-60.542155999999999</v>
      </c>
    </row>
    <row r="129" spans="2:15" x14ac:dyDescent="0.25">
      <c r="B129">
        <v>18000000000</v>
      </c>
      <c r="C129">
        <v>-49.402476999999998</v>
      </c>
      <c r="D129">
        <v>-42.924061000000002</v>
      </c>
      <c r="F129" s="6">
        <f t="shared" si="22"/>
        <v>22.328277777777998</v>
      </c>
      <c r="G129" s="6">
        <f t="shared" si="20"/>
        <v>-65.765311999999994</v>
      </c>
      <c r="J129">
        <v>18000000000</v>
      </c>
      <c r="K129">
        <v>-56.864497999999998</v>
      </c>
      <c r="L129">
        <v>-48.119286000000002</v>
      </c>
      <c r="N129" s="6">
        <f t="shared" si="23"/>
        <v>22.328277777777998</v>
      </c>
      <c r="O129" s="6">
        <f t="shared" si="21"/>
        <v>-56.258693999999998</v>
      </c>
    </row>
    <row r="130" spans="2:15" x14ac:dyDescent="0.25">
      <c r="B130">
        <v>18580805555.556</v>
      </c>
      <c r="C130">
        <v>-55.326466000000003</v>
      </c>
      <c r="D130">
        <v>-49.303829</v>
      </c>
      <c r="F130" s="6">
        <f t="shared" si="22"/>
        <v>24.492416666667001</v>
      </c>
      <c r="G130" s="6">
        <f t="shared" si="20"/>
        <v>-55.374245000000002</v>
      </c>
      <c r="J130">
        <v>18580805555.556</v>
      </c>
      <c r="K130">
        <v>-55.160201999999998</v>
      </c>
      <c r="L130">
        <v>-49.180442999999997</v>
      </c>
      <c r="N130" s="6">
        <f t="shared" si="23"/>
        <v>24.492416666667001</v>
      </c>
      <c r="O130" s="6">
        <f t="shared" si="21"/>
        <v>-65.206215</v>
      </c>
    </row>
    <row r="131" spans="2:15" x14ac:dyDescent="0.25">
      <c r="B131">
        <v>19161611111.111</v>
      </c>
      <c r="C131">
        <v>-54.062618000000001</v>
      </c>
      <c r="D131">
        <v>-47.960697000000003</v>
      </c>
      <c r="F131" s="6">
        <f t="shared" si="22"/>
        <v>26.656555555556</v>
      </c>
      <c r="G131" s="6">
        <f t="shared" si="20"/>
        <v>-58.700932000000002</v>
      </c>
      <c r="J131">
        <v>19161611111.111</v>
      </c>
      <c r="K131">
        <v>-57.172226000000002</v>
      </c>
      <c r="L131">
        <v>-51.157173</v>
      </c>
      <c r="N131" s="6">
        <f t="shared" si="23"/>
        <v>26.656555555556</v>
      </c>
      <c r="O131" s="6">
        <f t="shared" si="21"/>
        <v>-48.962035999999998</v>
      </c>
    </row>
    <row r="132" spans="2:15" x14ac:dyDescent="0.25">
      <c r="B132">
        <v>19742416666.667</v>
      </c>
      <c r="C132">
        <v>-52.811771</v>
      </c>
      <c r="D132">
        <v>-46.734226</v>
      </c>
      <c r="F132" s="6">
        <f t="shared" si="22"/>
        <v>28.820694444444001</v>
      </c>
      <c r="G132" s="6">
        <f t="shared" si="20"/>
        <v>-55.175541000000003</v>
      </c>
      <c r="J132">
        <v>19742416666.667</v>
      </c>
      <c r="K132">
        <v>-71.224564000000001</v>
      </c>
      <c r="L132">
        <v>-65.129288000000003</v>
      </c>
      <c r="N132" s="6">
        <f t="shared" si="23"/>
        <v>28.820694444444001</v>
      </c>
      <c r="O132" s="6">
        <f t="shared" si="21"/>
        <v>-62.756560999999998</v>
      </c>
    </row>
    <row r="133" spans="2:15" x14ac:dyDescent="0.25">
      <c r="B133">
        <v>20323222222.222</v>
      </c>
      <c r="C133">
        <v>-53.930359000000003</v>
      </c>
      <c r="D133">
        <v>-47.249214000000002</v>
      </c>
      <c r="F133" s="6">
        <f t="shared" si="22"/>
        <v>30.984833333333</v>
      </c>
      <c r="G133" s="6">
        <f t="shared" si="20"/>
        <v>-57.021149000000001</v>
      </c>
      <c r="J133">
        <v>20323222222.222</v>
      </c>
      <c r="K133">
        <v>-54.056815999999998</v>
      </c>
      <c r="L133">
        <v>-47.365752999999998</v>
      </c>
      <c r="N133" s="6">
        <f t="shared" si="23"/>
        <v>30.984833333333</v>
      </c>
      <c r="O133" s="6">
        <f t="shared" si="21"/>
        <v>-58.84301</v>
      </c>
    </row>
    <row r="134" spans="2:15" x14ac:dyDescent="0.25">
      <c r="B134">
        <v>20904027777.778</v>
      </c>
      <c r="C134">
        <v>-47.909126000000001</v>
      </c>
      <c r="D134">
        <v>-40.694592</v>
      </c>
      <c r="F134" s="6">
        <f t="shared" si="22"/>
        <v>33.148972222222</v>
      </c>
      <c r="G134" s="6">
        <f t="shared" si="20"/>
        <v>-46.951552999999997</v>
      </c>
      <c r="J134">
        <v>20904027777.778</v>
      </c>
      <c r="K134">
        <v>-53.198684999999998</v>
      </c>
      <c r="L134">
        <v>-46.493546000000002</v>
      </c>
      <c r="N134" s="6">
        <f t="shared" si="23"/>
        <v>33.148972222222</v>
      </c>
      <c r="O134" s="6">
        <f t="shared" si="21"/>
        <v>-61.455547000000003</v>
      </c>
    </row>
    <row r="135" spans="2:15" x14ac:dyDescent="0.25">
      <c r="B135">
        <v>21484833333.333</v>
      </c>
      <c r="C135">
        <v>-45.114426000000002</v>
      </c>
      <c r="D135">
        <v>-38.006644999999999</v>
      </c>
      <c r="F135" s="6">
        <f t="shared" si="22"/>
        <v>35.313111111110999</v>
      </c>
      <c r="G135" s="6">
        <f t="shared" si="20"/>
        <v>-53.323486000000003</v>
      </c>
      <c r="J135">
        <v>21484833333.333</v>
      </c>
      <c r="K135">
        <v>-53.934696000000002</v>
      </c>
      <c r="L135">
        <v>-47.267059000000003</v>
      </c>
      <c r="N135" s="6">
        <f t="shared" si="23"/>
        <v>35.313111111110999</v>
      </c>
      <c r="O135" s="6">
        <f t="shared" si="21"/>
        <v>-56.046115999999998</v>
      </c>
    </row>
    <row r="136" spans="2:15" x14ac:dyDescent="0.25">
      <c r="B136">
        <v>22065638888.889</v>
      </c>
      <c r="C136">
        <v>-39.833694000000001</v>
      </c>
      <c r="D136">
        <v>-31.106598000000002</v>
      </c>
      <c r="F136" s="6">
        <f t="shared" si="22"/>
        <v>37.477249999999998</v>
      </c>
      <c r="G136" s="6">
        <f t="shared" si="20"/>
        <v>-49.716923000000001</v>
      </c>
      <c r="J136">
        <v>22065638888.889</v>
      </c>
      <c r="K136">
        <v>-53.396659999999997</v>
      </c>
      <c r="L136">
        <v>-45.127529000000003</v>
      </c>
      <c r="N136" s="6">
        <f t="shared" si="23"/>
        <v>37.477249999999998</v>
      </c>
      <c r="O136" s="6">
        <f t="shared" si="21"/>
        <v>-51.605721000000003</v>
      </c>
    </row>
    <row r="137" spans="2:15" x14ac:dyDescent="0.25">
      <c r="B137">
        <v>22646444444.444</v>
      </c>
      <c r="C137">
        <v>-39.206921000000001</v>
      </c>
      <c r="D137">
        <v>-30.959769999999999</v>
      </c>
      <c r="F137" s="6">
        <f t="shared" si="22"/>
        <v>39.641388888888997</v>
      </c>
      <c r="G137" s="6">
        <f t="shared" si="20"/>
        <v>-63.718418</v>
      </c>
      <c r="J137">
        <v>22646444444.444</v>
      </c>
      <c r="K137">
        <v>-52.776916999999997</v>
      </c>
      <c r="L137">
        <v>-45.156734</v>
      </c>
      <c r="N137" s="6">
        <f t="shared" si="23"/>
        <v>39.641388888888997</v>
      </c>
      <c r="O137" s="6">
        <f t="shared" si="21"/>
        <v>-60.309902000000001</v>
      </c>
    </row>
    <row r="138" spans="2:15" x14ac:dyDescent="0.25">
      <c r="B138">
        <v>23227250000</v>
      </c>
      <c r="C138">
        <v>-37.716712999999999</v>
      </c>
      <c r="D138">
        <v>-30.337226999999999</v>
      </c>
      <c r="F138" s="6">
        <f t="shared" si="22"/>
        <v>41.805527777777996</v>
      </c>
      <c r="G138" s="6">
        <f t="shared" si="20"/>
        <v>-61.650761000000003</v>
      </c>
      <c r="J138">
        <v>23227250000</v>
      </c>
      <c r="K138">
        <v>-54.932850000000002</v>
      </c>
      <c r="L138">
        <v>-46.619728000000002</v>
      </c>
      <c r="N138" s="6">
        <f t="shared" si="23"/>
        <v>41.805527777777996</v>
      </c>
      <c r="O138" s="6">
        <f t="shared" si="21"/>
        <v>-63.849685999999998</v>
      </c>
    </row>
    <row r="139" spans="2:15" x14ac:dyDescent="0.25">
      <c r="B139">
        <v>23808055555.556</v>
      </c>
      <c r="C139">
        <v>-39.008308</v>
      </c>
      <c r="D139">
        <v>-31.465170000000001</v>
      </c>
      <c r="F139" s="6">
        <f t="shared" si="22"/>
        <v>43.969666666667003</v>
      </c>
      <c r="G139" s="6">
        <f t="shared" si="20"/>
        <v>-64.668662999999995</v>
      </c>
      <c r="J139">
        <v>23808055555.556</v>
      </c>
      <c r="K139">
        <v>-56.920749999999998</v>
      </c>
      <c r="L139">
        <v>-48.301163000000003</v>
      </c>
      <c r="N139" s="6">
        <f t="shared" si="23"/>
        <v>43.969666666667003</v>
      </c>
      <c r="O139" s="6">
        <f t="shared" si="21"/>
        <v>-65.216376999999994</v>
      </c>
    </row>
    <row r="140" spans="2:15" x14ac:dyDescent="0.25">
      <c r="B140">
        <v>24388861111.111</v>
      </c>
      <c r="C140">
        <v>-41.977843999999997</v>
      </c>
      <c r="D140">
        <v>-33.975914000000003</v>
      </c>
      <c r="F140" s="6">
        <f t="shared" si="22"/>
        <v>46.133805555556002</v>
      </c>
      <c r="G140" s="6">
        <f t="shared" si="20"/>
        <v>-69.205307000000005</v>
      </c>
      <c r="J140">
        <v>24388861111.111</v>
      </c>
      <c r="K140">
        <v>-55.131607000000002</v>
      </c>
      <c r="L140">
        <v>-46.436745000000002</v>
      </c>
      <c r="N140" s="6">
        <f t="shared" si="23"/>
        <v>46.133805555556002</v>
      </c>
      <c r="O140" s="6">
        <f t="shared" si="21"/>
        <v>-55.791573</v>
      </c>
    </row>
    <row r="141" spans="2:15" x14ac:dyDescent="0.25">
      <c r="B141">
        <v>24969666666.667</v>
      </c>
      <c r="C141">
        <v>-43.155684999999998</v>
      </c>
      <c r="D141">
        <v>-34.800316000000002</v>
      </c>
      <c r="F141" s="6">
        <f t="shared" si="22"/>
        <v>48.297944444443999</v>
      </c>
      <c r="G141" s="6">
        <f t="shared" si="20"/>
        <v>-60.661343000000002</v>
      </c>
      <c r="J141">
        <v>24969666666.667</v>
      </c>
      <c r="K141">
        <v>-55.277980999999997</v>
      </c>
      <c r="L141">
        <v>-47.004458999999997</v>
      </c>
      <c r="N141" s="6">
        <f t="shared" si="23"/>
        <v>48.297944444443999</v>
      </c>
      <c r="O141" s="6">
        <f t="shared" si="21"/>
        <v>-59.178165</v>
      </c>
    </row>
    <row r="142" spans="2:15" x14ac:dyDescent="0.25">
      <c r="B142">
        <v>25550472222.222</v>
      </c>
      <c r="C142">
        <v>-45.853313</v>
      </c>
      <c r="D142">
        <v>-37.044392000000002</v>
      </c>
      <c r="F142" s="6">
        <f t="shared" si="22"/>
        <v>50.462083333332998</v>
      </c>
      <c r="G142" s="6">
        <f t="shared" si="20"/>
        <v>-58.745685999999999</v>
      </c>
      <c r="J142">
        <v>25550472222.222</v>
      </c>
      <c r="K142">
        <v>-56.643810000000002</v>
      </c>
      <c r="L142">
        <v>-48.239021000000001</v>
      </c>
      <c r="N142" s="6">
        <f t="shared" si="23"/>
        <v>50.462083333332998</v>
      </c>
      <c r="O142" s="6">
        <f t="shared" si="21"/>
        <v>-59.572918000000001</v>
      </c>
    </row>
    <row r="143" spans="2:15" x14ac:dyDescent="0.25">
      <c r="B143">
        <v>26131277777.778</v>
      </c>
      <c r="C143">
        <v>-50.325744999999998</v>
      </c>
      <c r="D143">
        <v>-41.710987000000003</v>
      </c>
      <c r="F143" s="6">
        <f t="shared" si="22"/>
        <v>52.626222222221998</v>
      </c>
      <c r="G143" s="6">
        <f t="shared" si="20"/>
        <v>-53.627181999999998</v>
      </c>
      <c r="J143">
        <v>26131277777.778</v>
      </c>
      <c r="K143">
        <v>-54.706955000000001</v>
      </c>
      <c r="L143">
        <v>-46.148406999999999</v>
      </c>
      <c r="N143" s="6">
        <f t="shared" si="23"/>
        <v>52.626222222221998</v>
      </c>
      <c r="O143" s="6">
        <f t="shared" si="21"/>
        <v>-63.359833000000002</v>
      </c>
    </row>
    <row r="144" spans="2:15" x14ac:dyDescent="0.25">
      <c r="B144">
        <v>26712083333.333</v>
      </c>
      <c r="C144">
        <v>-53.574047</v>
      </c>
      <c r="D144">
        <v>-45.37677</v>
      </c>
      <c r="F144" s="6">
        <f t="shared" si="22"/>
        <v>54.790361111110997</v>
      </c>
      <c r="G144" s="6">
        <f t="shared" si="20"/>
        <v>-54.885371999999997</v>
      </c>
      <c r="J144">
        <v>26712083333.333</v>
      </c>
      <c r="K144">
        <v>-54.127620999999998</v>
      </c>
      <c r="L144">
        <v>-44.569961999999997</v>
      </c>
      <c r="N144" s="6">
        <f t="shared" si="23"/>
        <v>54.790361111110997</v>
      </c>
      <c r="O144" s="6">
        <f t="shared" si="21"/>
        <v>-53.894005</v>
      </c>
    </row>
    <row r="145" spans="2:16" x14ac:dyDescent="0.25">
      <c r="B145">
        <v>27292888888.889</v>
      </c>
      <c r="C145">
        <v>-57.158481999999999</v>
      </c>
      <c r="D145">
        <v>-49.324061999999998</v>
      </c>
      <c r="F145" s="6">
        <f t="shared" si="22"/>
        <v>56.954500000000003</v>
      </c>
      <c r="G145" s="6">
        <f t="shared" si="20"/>
        <v>-55.812018999999999</v>
      </c>
      <c r="J145">
        <v>27292888888.889</v>
      </c>
      <c r="K145">
        <v>-58.272284999999997</v>
      </c>
      <c r="L145">
        <v>-48.013267999999997</v>
      </c>
      <c r="N145" s="6">
        <f t="shared" si="23"/>
        <v>56.954500000000003</v>
      </c>
      <c r="O145" s="6">
        <f t="shared" si="21"/>
        <v>-52.193089000000001</v>
      </c>
    </row>
    <row r="146" spans="2:16" x14ac:dyDescent="0.25">
      <c r="B146">
        <v>27873694444.444</v>
      </c>
      <c r="C146">
        <v>-53.413738000000002</v>
      </c>
      <c r="D146">
        <v>-44.365402000000003</v>
      </c>
      <c r="F146" s="6" t="s">
        <v>25</v>
      </c>
      <c r="J146">
        <v>27873694444.444</v>
      </c>
      <c r="K146">
        <v>-61.860371000000001</v>
      </c>
      <c r="L146">
        <v>-50.772613999999997</v>
      </c>
      <c r="N146" s="6" t="s">
        <v>25</v>
      </c>
    </row>
    <row r="147" spans="2:16" x14ac:dyDescent="0.25">
      <c r="B147">
        <v>28454500000</v>
      </c>
      <c r="C147">
        <v>-54.115177000000003</v>
      </c>
      <c r="D147">
        <v>-43.563366000000002</v>
      </c>
      <c r="J147">
        <v>28454500000</v>
      </c>
      <c r="K147">
        <v>-62.061478000000001</v>
      </c>
      <c r="L147">
        <v>-50.785708999999997</v>
      </c>
    </row>
    <row r="148" spans="2:16" x14ac:dyDescent="0.25">
      <c r="B148" t="s">
        <v>25</v>
      </c>
      <c r="J148" t="s">
        <v>25</v>
      </c>
    </row>
    <row r="149" spans="2:16" x14ac:dyDescent="0.25">
      <c r="F149" s="6" t="s">
        <v>41</v>
      </c>
      <c r="N149" s="6" t="s">
        <v>41</v>
      </c>
    </row>
    <row r="150" spans="2:16" ht="15.75" x14ac:dyDescent="0.25">
      <c r="F150" s="6" t="s">
        <v>23</v>
      </c>
      <c r="G150" s="6" t="str">
        <f t="shared" ref="G150:G169" si="24">D176</f>
        <v>2Rx3L dBc Log Mag(dB)</v>
      </c>
      <c r="H150" s="35">
        <v>2</v>
      </c>
      <c r="N150" s="6" t="s">
        <v>23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t="s">
        <v>39</v>
      </c>
      <c r="F151" s="6">
        <f t="shared" ref="F151:F169" si="26">B177/1000000000</f>
        <v>24.494499999999999</v>
      </c>
      <c r="G151" s="6">
        <f t="shared" si="24"/>
        <v>-45.677132</v>
      </c>
      <c r="H151" s="36">
        <f>ABS(AVERAGE(G151:G169)-(H150-1)*5)</f>
        <v>54.611512421052637</v>
      </c>
      <c r="J151" t="s">
        <v>39</v>
      </c>
      <c r="N151" s="6">
        <f t="shared" ref="N151:N169" si="27">J177/1000000000</f>
        <v>24.494499999999999</v>
      </c>
      <c r="O151" s="6">
        <f t="shared" si="25"/>
        <v>-45.167427000000004</v>
      </c>
      <c r="P151" s="36">
        <f>ABS(AVERAGE(O151:O169)-(P150-1)*5)</f>
        <v>54.213726894736837</v>
      </c>
    </row>
    <row r="152" spans="2:16" x14ac:dyDescent="0.25">
      <c r="B152" t="s">
        <v>23</v>
      </c>
      <c r="C152" t="s">
        <v>120</v>
      </c>
      <c r="D152" t="s">
        <v>40</v>
      </c>
      <c r="F152" s="6">
        <f t="shared" si="26"/>
        <v>26.300361111111002</v>
      </c>
      <c r="G152" s="6">
        <f t="shared" si="24"/>
        <v>-48.614162</v>
      </c>
      <c r="J152" t="s">
        <v>23</v>
      </c>
      <c r="K152" t="s">
        <v>120</v>
      </c>
      <c r="L152" t="s">
        <v>40</v>
      </c>
      <c r="N152" s="6">
        <f t="shared" si="27"/>
        <v>26.300361111111002</v>
      </c>
      <c r="O152" s="6">
        <f t="shared" si="25"/>
        <v>-55.485771</v>
      </c>
    </row>
    <row r="153" spans="2:16" x14ac:dyDescent="0.25">
      <c r="B153">
        <v>18000000000</v>
      </c>
      <c r="C153">
        <v>-66.509726999999998</v>
      </c>
      <c r="D153">
        <v>-60.031311000000002</v>
      </c>
      <c r="F153" s="6">
        <f t="shared" si="26"/>
        <v>28.106222222222002</v>
      </c>
      <c r="G153" s="6">
        <f t="shared" si="24"/>
        <v>-68.403023000000005</v>
      </c>
      <c r="J153">
        <v>18000000000</v>
      </c>
      <c r="K153">
        <v>-75.910667000000004</v>
      </c>
      <c r="L153">
        <v>-67.165458999999998</v>
      </c>
      <c r="N153" s="6">
        <f t="shared" si="27"/>
        <v>28.106222222222002</v>
      </c>
      <c r="O153" s="6">
        <f t="shared" si="25"/>
        <v>-44.538012999999999</v>
      </c>
    </row>
    <row r="154" spans="2:16" x14ac:dyDescent="0.25">
      <c r="B154">
        <v>20164138888.889</v>
      </c>
      <c r="C154">
        <v>-65.229873999999995</v>
      </c>
      <c r="D154">
        <v>-59.207236999999999</v>
      </c>
      <c r="F154" s="6">
        <f t="shared" si="26"/>
        <v>29.912083333333001</v>
      </c>
      <c r="G154" s="6">
        <f t="shared" si="24"/>
        <v>-55.164707</v>
      </c>
      <c r="J154">
        <v>20164138888.889</v>
      </c>
      <c r="K154">
        <v>-66.521918999999997</v>
      </c>
      <c r="L154">
        <v>-60.542155999999999</v>
      </c>
      <c r="N154" s="6">
        <f t="shared" si="27"/>
        <v>29.912083333333001</v>
      </c>
      <c r="O154" s="6">
        <f t="shared" si="25"/>
        <v>-46.230953</v>
      </c>
    </row>
    <row r="155" spans="2:16" x14ac:dyDescent="0.25">
      <c r="B155">
        <v>22328277777.778</v>
      </c>
      <c r="C155">
        <v>-71.867232999999999</v>
      </c>
      <c r="D155">
        <v>-65.765311999999994</v>
      </c>
      <c r="F155" s="6">
        <f t="shared" si="26"/>
        <v>31.717944444444001</v>
      </c>
      <c r="G155" s="6">
        <f t="shared" si="24"/>
        <v>-73.870750000000001</v>
      </c>
      <c r="J155">
        <v>22328277777.778</v>
      </c>
      <c r="K155">
        <v>-62.27375</v>
      </c>
      <c r="L155">
        <v>-56.258693999999998</v>
      </c>
      <c r="N155" s="6">
        <f t="shared" si="27"/>
        <v>31.717944444444001</v>
      </c>
      <c r="O155" s="6">
        <f t="shared" si="25"/>
        <v>-48.551399000000004</v>
      </c>
    </row>
    <row r="156" spans="2:16" x14ac:dyDescent="0.25">
      <c r="B156">
        <v>24492416666.667</v>
      </c>
      <c r="C156">
        <v>-61.451790000000003</v>
      </c>
      <c r="D156">
        <v>-55.374245000000002</v>
      </c>
      <c r="F156" s="6">
        <f t="shared" si="26"/>
        <v>33.523805555556002</v>
      </c>
      <c r="G156" s="6">
        <f t="shared" si="24"/>
        <v>-41.487492000000003</v>
      </c>
      <c r="J156">
        <v>24492416666.667</v>
      </c>
      <c r="K156">
        <v>-71.301497999999995</v>
      </c>
      <c r="L156">
        <v>-65.206215</v>
      </c>
      <c r="N156" s="6">
        <f t="shared" si="27"/>
        <v>33.523805555556002</v>
      </c>
      <c r="O156" s="6">
        <f t="shared" si="25"/>
        <v>-50.882022999999997</v>
      </c>
    </row>
    <row r="157" spans="2:16" x14ac:dyDescent="0.25">
      <c r="B157">
        <v>26656555555.556</v>
      </c>
      <c r="C157">
        <v>-65.382080000000002</v>
      </c>
      <c r="D157">
        <v>-58.700932000000002</v>
      </c>
      <c r="F157" s="6">
        <f t="shared" si="26"/>
        <v>35.329666666667002</v>
      </c>
      <c r="G157" s="6">
        <f t="shared" si="24"/>
        <v>-47.018028000000001</v>
      </c>
      <c r="J157">
        <v>26656555555.556</v>
      </c>
      <c r="K157">
        <v>-55.653098999999997</v>
      </c>
      <c r="L157">
        <v>-48.962035999999998</v>
      </c>
      <c r="N157" s="6">
        <f t="shared" si="27"/>
        <v>35.329666666667002</v>
      </c>
      <c r="O157" s="6">
        <f t="shared" si="25"/>
        <v>-46.845440000000004</v>
      </c>
    </row>
    <row r="158" spans="2:16" x14ac:dyDescent="0.25">
      <c r="B158">
        <v>28820694444.444</v>
      </c>
      <c r="C158">
        <v>-62.390079</v>
      </c>
      <c r="D158">
        <v>-55.175541000000003</v>
      </c>
      <c r="F158" s="6">
        <f t="shared" si="26"/>
        <v>37.135527777778002</v>
      </c>
      <c r="G158" s="6">
        <f t="shared" si="24"/>
        <v>-55.741706999999998</v>
      </c>
      <c r="J158">
        <v>28820694444.444</v>
      </c>
      <c r="K158">
        <v>-69.461699999999993</v>
      </c>
      <c r="L158">
        <v>-62.756560999999998</v>
      </c>
      <c r="N158" s="6">
        <f t="shared" si="27"/>
        <v>37.135527777778002</v>
      </c>
      <c r="O158" s="6">
        <f t="shared" si="25"/>
        <v>-45.248955000000002</v>
      </c>
    </row>
    <row r="159" spans="2:16" x14ac:dyDescent="0.25">
      <c r="B159">
        <v>30984833333.333</v>
      </c>
      <c r="C159">
        <v>-64.128928999999999</v>
      </c>
      <c r="D159">
        <v>-57.021149000000001</v>
      </c>
      <c r="F159" s="6">
        <f t="shared" si="26"/>
        <v>38.941388888889001</v>
      </c>
      <c r="G159" s="6">
        <f t="shared" si="24"/>
        <v>-45.764392999999998</v>
      </c>
      <c r="J159">
        <v>30984833333.333</v>
      </c>
      <c r="K159">
        <v>-65.510650999999996</v>
      </c>
      <c r="L159">
        <v>-58.84301</v>
      </c>
      <c r="N159" s="6">
        <f t="shared" si="27"/>
        <v>38.941388888889001</v>
      </c>
      <c r="O159" s="6">
        <f t="shared" si="25"/>
        <v>-56.023955999999998</v>
      </c>
    </row>
    <row r="160" spans="2:16" x14ac:dyDescent="0.25">
      <c r="B160">
        <v>33148972222.222</v>
      </c>
      <c r="C160">
        <v>-55.678649999999998</v>
      </c>
      <c r="D160">
        <v>-46.951552999999997</v>
      </c>
      <c r="F160" s="6">
        <f t="shared" si="26"/>
        <v>40.747250000000001</v>
      </c>
      <c r="G160" s="6">
        <f t="shared" si="24"/>
        <v>-42.149265</v>
      </c>
      <c r="J160">
        <v>33148972222.222</v>
      </c>
      <c r="K160">
        <v>-69.724677999999997</v>
      </c>
      <c r="L160">
        <v>-61.455547000000003</v>
      </c>
      <c r="N160" s="6">
        <f t="shared" si="27"/>
        <v>40.747250000000001</v>
      </c>
      <c r="O160" s="6">
        <f t="shared" si="25"/>
        <v>-52.951317000000003</v>
      </c>
    </row>
    <row r="161" spans="2:16" x14ac:dyDescent="0.25">
      <c r="B161">
        <v>35313111111.111</v>
      </c>
      <c r="C161">
        <v>-61.570636999999998</v>
      </c>
      <c r="D161">
        <v>-53.323486000000003</v>
      </c>
      <c r="F161" s="6">
        <f t="shared" si="26"/>
        <v>42.553111111111001</v>
      </c>
      <c r="G161" s="6">
        <f t="shared" si="24"/>
        <v>-43.129416999999997</v>
      </c>
      <c r="J161">
        <v>35313111111.111</v>
      </c>
      <c r="K161">
        <v>-63.666302000000002</v>
      </c>
      <c r="L161">
        <v>-56.046115999999998</v>
      </c>
      <c r="N161" s="6">
        <f t="shared" si="27"/>
        <v>42.553111111111001</v>
      </c>
      <c r="O161" s="6">
        <f t="shared" si="25"/>
        <v>-47.767960000000002</v>
      </c>
    </row>
    <row r="162" spans="2:16" x14ac:dyDescent="0.25">
      <c r="B162">
        <v>37477250000</v>
      </c>
      <c r="C162">
        <v>-57.096412999999998</v>
      </c>
      <c r="D162">
        <v>-49.716923000000001</v>
      </c>
      <c r="F162" s="6">
        <f t="shared" si="26"/>
        <v>44.358972222222</v>
      </c>
      <c r="G162" s="6">
        <f t="shared" si="24"/>
        <v>-50.062508000000001</v>
      </c>
      <c r="J162">
        <v>37477250000</v>
      </c>
      <c r="K162">
        <v>-59.918838999999998</v>
      </c>
      <c r="L162">
        <v>-51.605721000000003</v>
      </c>
      <c r="N162" s="6">
        <f t="shared" si="27"/>
        <v>44.358972222222</v>
      </c>
      <c r="O162" s="6">
        <f t="shared" si="25"/>
        <v>-52.366740999999998</v>
      </c>
    </row>
    <row r="163" spans="2:16" x14ac:dyDescent="0.25">
      <c r="B163">
        <v>39641388888.889</v>
      </c>
      <c r="C163">
        <v>-71.261559000000005</v>
      </c>
      <c r="D163">
        <v>-63.718418</v>
      </c>
      <c r="F163" s="6">
        <f t="shared" si="26"/>
        <v>46.164833333333</v>
      </c>
      <c r="G163" s="6">
        <f t="shared" si="24"/>
        <v>-52.726807000000001</v>
      </c>
      <c r="J163">
        <v>39641388888.889</v>
      </c>
      <c r="K163">
        <v>-68.929489000000004</v>
      </c>
      <c r="L163">
        <v>-60.309902000000001</v>
      </c>
      <c r="N163" s="6">
        <f t="shared" si="27"/>
        <v>46.164833333333</v>
      </c>
      <c r="O163" s="6">
        <f t="shared" si="25"/>
        <v>-56.264935000000001</v>
      </c>
    </row>
    <row r="164" spans="2:16" x14ac:dyDescent="0.25">
      <c r="B164">
        <v>41805527777.778</v>
      </c>
      <c r="C164">
        <v>-69.652694999999994</v>
      </c>
      <c r="D164">
        <v>-61.650761000000003</v>
      </c>
      <c r="F164" s="6">
        <f t="shared" si="26"/>
        <v>47.970694444444</v>
      </c>
      <c r="G164" s="6">
        <f t="shared" si="24"/>
        <v>-51.981650999999999</v>
      </c>
      <c r="J164">
        <v>41805527777.778</v>
      </c>
      <c r="K164">
        <v>-72.544539999999998</v>
      </c>
      <c r="L164">
        <v>-63.849685999999998</v>
      </c>
      <c r="N164" s="6">
        <f t="shared" si="27"/>
        <v>47.970694444444</v>
      </c>
      <c r="O164" s="6">
        <f t="shared" si="25"/>
        <v>-46.516185999999998</v>
      </c>
    </row>
    <row r="165" spans="2:16" x14ac:dyDescent="0.25">
      <c r="B165">
        <v>43969666666.667</v>
      </c>
      <c r="C165">
        <v>-73.024033000000003</v>
      </c>
      <c r="D165">
        <v>-64.668662999999995</v>
      </c>
      <c r="F165" s="6">
        <f t="shared" si="26"/>
        <v>49.776555555556001</v>
      </c>
      <c r="G165" s="6">
        <f t="shared" si="24"/>
        <v>-47.173405000000002</v>
      </c>
      <c r="J165">
        <v>43969666666.667</v>
      </c>
      <c r="K165">
        <v>-73.489898999999994</v>
      </c>
      <c r="L165">
        <v>-65.216376999999994</v>
      </c>
      <c r="N165" s="6">
        <f t="shared" si="27"/>
        <v>49.776555555556001</v>
      </c>
      <c r="O165" s="6">
        <f t="shared" si="25"/>
        <v>-49.667392999999997</v>
      </c>
    </row>
    <row r="166" spans="2:16" x14ac:dyDescent="0.25">
      <c r="B166">
        <v>46133805555.556</v>
      </c>
      <c r="C166">
        <v>-78.014229</v>
      </c>
      <c r="D166">
        <v>-69.205307000000005</v>
      </c>
      <c r="F166" s="6">
        <f t="shared" si="26"/>
        <v>51.582416666667001</v>
      </c>
      <c r="G166" s="6">
        <f t="shared" si="24"/>
        <v>-39.671084999999998</v>
      </c>
      <c r="J166">
        <v>46133805555.556</v>
      </c>
      <c r="K166">
        <v>-64.196365</v>
      </c>
      <c r="L166">
        <v>-55.791573</v>
      </c>
      <c r="N166" s="6">
        <f t="shared" si="27"/>
        <v>51.582416666667001</v>
      </c>
      <c r="O166" s="6">
        <f t="shared" si="25"/>
        <v>-47.651179999999997</v>
      </c>
    </row>
    <row r="167" spans="2:16" x14ac:dyDescent="0.25">
      <c r="B167">
        <v>48297944444.444</v>
      </c>
      <c r="C167">
        <v>-69.2761</v>
      </c>
      <c r="D167">
        <v>-60.661343000000002</v>
      </c>
      <c r="F167" s="6">
        <f t="shared" si="26"/>
        <v>53.388277777778001</v>
      </c>
      <c r="G167" s="6">
        <f t="shared" si="24"/>
        <v>-45.108414000000003</v>
      </c>
      <c r="J167">
        <v>48297944444.444</v>
      </c>
      <c r="K167">
        <v>-67.736710000000002</v>
      </c>
      <c r="L167">
        <v>-59.178165</v>
      </c>
      <c r="N167" s="6">
        <f t="shared" si="27"/>
        <v>53.388277777778001</v>
      </c>
      <c r="O167" s="6">
        <f t="shared" si="25"/>
        <v>-48.292144999999998</v>
      </c>
    </row>
    <row r="168" spans="2:16" x14ac:dyDescent="0.25">
      <c r="B168">
        <v>50462083333.333</v>
      </c>
      <c r="C168">
        <v>-66.942963000000006</v>
      </c>
      <c r="D168">
        <v>-58.745685999999999</v>
      </c>
      <c r="F168" s="6">
        <f t="shared" si="26"/>
        <v>55.194138888889</v>
      </c>
      <c r="G168" s="6">
        <f t="shared" si="24"/>
        <v>-44.661186000000001</v>
      </c>
      <c r="J168">
        <v>50462083333.333</v>
      </c>
      <c r="K168">
        <v>-69.130577000000002</v>
      </c>
      <c r="L168">
        <v>-59.572918000000001</v>
      </c>
      <c r="N168" s="6">
        <f t="shared" si="27"/>
        <v>55.194138888889</v>
      </c>
      <c r="O168" s="6">
        <f t="shared" si="25"/>
        <v>-47.135258</v>
      </c>
    </row>
    <row r="169" spans="2:16" x14ac:dyDescent="0.25">
      <c r="B169">
        <v>52626222222.222</v>
      </c>
      <c r="C169">
        <v>-61.461596999999998</v>
      </c>
      <c r="D169">
        <v>-53.627181999999998</v>
      </c>
      <c r="F169" s="6">
        <f t="shared" si="26"/>
        <v>57</v>
      </c>
      <c r="G169" s="6">
        <f t="shared" si="24"/>
        <v>-44.213603999999997</v>
      </c>
      <c r="J169">
        <v>52626222222.222</v>
      </c>
      <c r="K169">
        <v>-73.618851000000006</v>
      </c>
      <c r="L169">
        <v>-63.359833000000002</v>
      </c>
      <c r="N169" s="6">
        <f t="shared" si="27"/>
        <v>57</v>
      </c>
      <c r="O169" s="6">
        <f t="shared" si="25"/>
        <v>-47.473759000000001</v>
      </c>
    </row>
    <row r="170" spans="2:16" x14ac:dyDescent="0.25">
      <c r="B170">
        <v>54790361111.111</v>
      </c>
      <c r="C170">
        <v>-63.933708000000003</v>
      </c>
      <c r="D170">
        <v>-54.885371999999997</v>
      </c>
      <c r="F170" s="6" t="s">
        <v>25</v>
      </c>
      <c r="J170">
        <v>54790361111.111</v>
      </c>
      <c r="K170">
        <v>-64.981765999999993</v>
      </c>
      <c r="L170">
        <v>-53.894005</v>
      </c>
      <c r="N170" s="6" t="s">
        <v>25</v>
      </c>
    </row>
    <row r="171" spans="2:16" x14ac:dyDescent="0.25">
      <c r="B171">
        <v>56954500000</v>
      </c>
      <c r="C171">
        <v>-66.363822999999996</v>
      </c>
      <c r="D171">
        <v>-55.812018999999999</v>
      </c>
      <c r="J171">
        <v>56954500000</v>
      </c>
      <c r="K171">
        <v>-63.468857</v>
      </c>
      <c r="L171">
        <v>-52.193089000000001</v>
      </c>
    </row>
    <row r="172" spans="2:16" x14ac:dyDescent="0.25">
      <c r="B172" t="s">
        <v>25</v>
      </c>
      <c r="J172" t="s">
        <v>25</v>
      </c>
    </row>
    <row r="173" spans="2:16" x14ac:dyDescent="0.25">
      <c r="F173" s="6" t="s">
        <v>43</v>
      </c>
      <c r="N173" s="6" t="s">
        <v>43</v>
      </c>
    </row>
    <row r="174" spans="2:16" ht="15.75" x14ac:dyDescent="0.25">
      <c r="F174" s="6" t="s">
        <v>23</v>
      </c>
      <c r="G174" s="6" t="str">
        <f t="shared" ref="G174:G193" si="28">D200</f>
        <v>2Rx4L dBc Log Mag(dB)</v>
      </c>
      <c r="H174" s="35">
        <v>2</v>
      </c>
      <c r="N174" s="6" t="s">
        <v>23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t="s">
        <v>41</v>
      </c>
      <c r="F175" s="6">
        <f t="shared" ref="F175:F193" si="30">B201/1000000000</f>
        <v>30.994499999999999</v>
      </c>
      <c r="G175" s="6">
        <f t="shared" si="28"/>
        <v>-59.536200999999998</v>
      </c>
      <c r="H175" s="36">
        <f>ABS(AVERAGE(G175:G193)-(H174-1)*5)</f>
        <v>60.807597263157902</v>
      </c>
      <c r="J175" t="s">
        <v>41</v>
      </c>
      <c r="N175" s="6">
        <f t="shared" ref="N175:N193" si="31">J201/1000000000</f>
        <v>30.994499999999999</v>
      </c>
      <c r="O175" s="6">
        <f t="shared" si="29"/>
        <v>-57.930858999999998</v>
      </c>
      <c r="P175" s="36">
        <f>ABS(AVERAGE(O175:O193)-(P174-1)*5)</f>
        <v>61.974117736842103</v>
      </c>
    </row>
    <row r="176" spans="2:16" x14ac:dyDescent="0.25">
      <c r="B176" t="s">
        <v>23</v>
      </c>
      <c r="C176" t="s">
        <v>134</v>
      </c>
      <c r="D176" t="s">
        <v>42</v>
      </c>
      <c r="F176" s="6">
        <f t="shared" si="30"/>
        <v>32.439250000000001</v>
      </c>
      <c r="G176" s="6">
        <f t="shared" si="28"/>
        <v>-61.582794</v>
      </c>
      <c r="J176" t="s">
        <v>23</v>
      </c>
      <c r="K176" t="s">
        <v>134</v>
      </c>
      <c r="L176" t="s">
        <v>42</v>
      </c>
      <c r="N176" s="6">
        <f t="shared" si="31"/>
        <v>32.439250000000001</v>
      </c>
      <c r="O176" s="6">
        <f t="shared" si="29"/>
        <v>-57.124290000000002</v>
      </c>
    </row>
    <row r="177" spans="2:15" x14ac:dyDescent="0.25">
      <c r="B177">
        <v>24494500000</v>
      </c>
      <c r="C177">
        <v>-52.155548000000003</v>
      </c>
      <c r="D177">
        <v>-45.677132</v>
      </c>
      <c r="F177" s="6">
        <f t="shared" si="30"/>
        <v>33.884</v>
      </c>
      <c r="G177" s="6">
        <f t="shared" si="28"/>
        <v>-53.872943999999997</v>
      </c>
      <c r="J177">
        <v>24494500000</v>
      </c>
      <c r="K177">
        <v>-53.912635999999999</v>
      </c>
      <c r="L177">
        <v>-45.167427000000004</v>
      </c>
      <c r="N177" s="6">
        <f t="shared" si="31"/>
        <v>33.884</v>
      </c>
      <c r="O177" s="6">
        <f t="shared" si="29"/>
        <v>-57.802357000000001</v>
      </c>
    </row>
    <row r="178" spans="2:15" x14ac:dyDescent="0.25">
      <c r="B178">
        <v>26300361111.111</v>
      </c>
      <c r="C178">
        <v>-54.636799000000003</v>
      </c>
      <c r="D178">
        <v>-48.614162</v>
      </c>
      <c r="F178" s="6">
        <f t="shared" si="30"/>
        <v>35.328749999999999</v>
      </c>
      <c r="G178" s="6">
        <f t="shared" si="28"/>
        <v>-66.590286000000006</v>
      </c>
      <c r="J178">
        <v>26300361111.111</v>
      </c>
      <c r="K178">
        <v>-61.465530000000001</v>
      </c>
      <c r="L178">
        <v>-55.485771</v>
      </c>
      <c r="N178" s="6">
        <f t="shared" si="31"/>
        <v>35.328749999999999</v>
      </c>
      <c r="O178" s="6">
        <f t="shared" si="29"/>
        <v>-54.472622000000001</v>
      </c>
    </row>
    <row r="179" spans="2:15" x14ac:dyDescent="0.25">
      <c r="B179">
        <v>28106222222.222</v>
      </c>
      <c r="C179">
        <v>-74.504943999999995</v>
      </c>
      <c r="D179">
        <v>-68.403023000000005</v>
      </c>
      <c r="F179" s="6">
        <f t="shared" si="30"/>
        <v>36.773499999999999</v>
      </c>
      <c r="G179" s="6">
        <f t="shared" si="28"/>
        <v>-62.721001000000001</v>
      </c>
      <c r="J179">
        <v>28106222222.222</v>
      </c>
      <c r="K179">
        <v>-50.553066000000001</v>
      </c>
      <c r="L179">
        <v>-44.538012999999999</v>
      </c>
      <c r="N179" s="6">
        <f t="shared" si="31"/>
        <v>36.773499999999999</v>
      </c>
      <c r="O179" s="6">
        <f t="shared" si="29"/>
        <v>-54.331474</v>
      </c>
    </row>
    <row r="180" spans="2:15" x14ac:dyDescent="0.25">
      <c r="B180">
        <v>29912083333.333</v>
      </c>
      <c r="C180">
        <v>-61.242255999999998</v>
      </c>
      <c r="D180">
        <v>-55.164707</v>
      </c>
      <c r="F180" s="6">
        <f t="shared" si="30"/>
        <v>38.218249999999998</v>
      </c>
      <c r="G180" s="6">
        <f t="shared" si="28"/>
        <v>-63.646343000000002</v>
      </c>
      <c r="J180">
        <v>29912083333.333</v>
      </c>
      <c r="K180">
        <v>-52.326233000000002</v>
      </c>
      <c r="L180">
        <v>-46.230953</v>
      </c>
      <c r="N180" s="6">
        <f t="shared" si="31"/>
        <v>38.218249999999998</v>
      </c>
      <c r="O180" s="6">
        <f t="shared" si="29"/>
        <v>-51.118141000000001</v>
      </c>
    </row>
    <row r="181" spans="2:15" x14ac:dyDescent="0.25">
      <c r="B181">
        <v>31717944444.444</v>
      </c>
      <c r="C181">
        <v>-80.551895000000002</v>
      </c>
      <c r="D181">
        <v>-73.870750000000001</v>
      </c>
      <c r="F181" s="6">
        <f t="shared" si="30"/>
        <v>39.662999999999997</v>
      </c>
      <c r="G181" s="6">
        <f t="shared" si="28"/>
        <v>-52.382362000000001</v>
      </c>
      <c r="J181">
        <v>31717944444.444</v>
      </c>
      <c r="K181">
        <v>-55.242457999999999</v>
      </c>
      <c r="L181">
        <v>-48.551399000000004</v>
      </c>
      <c r="N181" s="6">
        <f t="shared" si="31"/>
        <v>39.662999999999997</v>
      </c>
      <c r="O181" s="6">
        <f t="shared" si="29"/>
        <v>-58.415157000000001</v>
      </c>
    </row>
    <row r="182" spans="2:15" x14ac:dyDescent="0.25">
      <c r="B182">
        <v>33523805555.556</v>
      </c>
      <c r="C182">
        <v>-48.702030000000001</v>
      </c>
      <c r="D182">
        <v>-41.487492000000003</v>
      </c>
      <c r="F182" s="6">
        <f t="shared" si="30"/>
        <v>41.107750000000003</v>
      </c>
      <c r="G182" s="6">
        <f t="shared" si="28"/>
        <v>-46.682568000000003</v>
      </c>
      <c r="J182">
        <v>33523805555.556</v>
      </c>
      <c r="K182">
        <v>-57.587161999999999</v>
      </c>
      <c r="L182">
        <v>-50.882022999999997</v>
      </c>
      <c r="N182" s="6">
        <f t="shared" si="31"/>
        <v>41.107750000000003</v>
      </c>
      <c r="O182" s="6">
        <f t="shared" si="29"/>
        <v>-60.120139999999999</v>
      </c>
    </row>
    <row r="183" spans="2:15" x14ac:dyDescent="0.25">
      <c r="B183">
        <v>35329666666.667</v>
      </c>
      <c r="C183">
        <v>-54.125808999999997</v>
      </c>
      <c r="D183">
        <v>-47.018028000000001</v>
      </c>
      <c r="F183" s="6">
        <f t="shared" si="30"/>
        <v>42.552500000000002</v>
      </c>
      <c r="G183" s="6">
        <f t="shared" si="28"/>
        <v>-48.308365000000002</v>
      </c>
      <c r="J183">
        <v>35329666666.667</v>
      </c>
      <c r="K183">
        <v>-53.513081</v>
      </c>
      <c r="L183">
        <v>-46.845440000000004</v>
      </c>
      <c r="N183" s="6">
        <f t="shared" si="31"/>
        <v>42.552500000000002</v>
      </c>
      <c r="O183" s="6">
        <f t="shared" si="29"/>
        <v>-53.270172000000002</v>
      </c>
    </row>
    <row r="184" spans="2:15" x14ac:dyDescent="0.25">
      <c r="B184">
        <v>37135527777.778</v>
      </c>
      <c r="C184">
        <v>-64.468802999999994</v>
      </c>
      <c r="D184">
        <v>-55.741706999999998</v>
      </c>
      <c r="F184" s="6">
        <f t="shared" si="30"/>
        <v>43.997250000000001</v>
      </c>
      <c r="G184" s="6">
        <f t="shared" si="28"/>
        <v>-47.833942</v>
      </c>
      <c r="J184">
        <v>37135527777.778</v>
      </c>
      <c r="K184">
        <v>-53.518084999999999</v>
      </c>
      <c r="L184">
        <v>-45.248955000000002</v>
      </c>
      <c r="N184" s="6">
        <f t="shared" si="31"/>
        <v>43.997250000000001</v>
      </c>
      <c r="O184" s="6">
        <f t="shared" si="29"/>
        <v>-56.478973000000003</v>
      </c>
    </row>
    <row r="185" spans="2:15" x14ac:dyDescent="0.25">
      <c r="B185">
        <v>38941388888.889</v>
      </c>
      <c r="C185">
        <v>-54.011543000000003</v>
      </c>
      <c r="D185">
        <v>-45.764392999999998</v>
      </c>
      <c r="F185" s="6">
        <f t="shared" si="30"/>
        <v>45.442</v>
      </c>
      <c r="G185" s="6">
        <f t="shared" si="28"/>
        <v>-53.534298</v>
      </c>
      <c r="J185">
        <v>38941388888.889</v>
      </c>
      <c r="K185">
        <v>-63.644137999999998</v>
      </c>
      <c r="L185">
        <v>-56.023955999999998</v>
      </c>
      <c r="N185" s="6">
        <f t="shared" si="31"/>
        <v>45.442</v>
      </c>
      <c r="O185" s="6">
        <f t="shared" si="29"/>
        <v>-52.137099999999997</v>
      </c>
    </row>
    <row r="186" spans="2:15" x14ac:dyDescent="0.25">
      <c r="B186">
        <v>40747250000</v>
      </c>
      <c r="C186">
        <v>-49.528754999999997</v>
      </c>
      <c r="D186">
        <v>-42.149265</v>
      </c>
      <c r="F186" s="6">
        <f t="shared" si="30"/>
        <v>46.886749999999999</v>
      </c>
      <c r="G186" s="6">
        <f t="shared" si="28"/>
        <v>-54.329101999999999</v>
      </c>
      <c r="J186">
        <v>40747250000</v>
      </c>
      <c r="K186">
        <v>-61.264439000000003</v>
      </c>
      <c r="L186">
        <v>-52.951317000000003</v>
      </c>
      <c r="N186" s="6">
        <f t="shared" si="31"/>
        <v>46.886749999999999</v>
      </c>
      <c r="O186" s="6">
        <f t="shared" si="29"/>
        <v>-48.135798999999999</v>
      </c>
    </row>
    <row r="187" spans="2:15" x14ac:dyDescent="0.25">
      <c r="B187">
        <v>42553111111.111</v>
      </c>
      <c r="C187">
        <v>-50.672558000000002</v>
      </c>
      <c r="D187">
        <v>-43.129416999999997</v>
      </c>
      <c r="F187" s="6">
        <f t="shared" si="30"/>
        <v>48.331499999999998</v>
      </c>
      <c r="G187" s="6">
        <f t="shared" si="28"/>
        <v>-51.881596000000002</v>
      </c>
      <c r="J187">
        <v>42553111111.111</v>
      </c>
      <c r="K187">
        <v>-56.387546999999998</v>
      </c>
      <c r="L187">
        <v>-47.767960000000002</v>
      </c>
      <c r="N187" s="6">
        <f t="shared" si="31"/>
        <v>48.331499999999998</v>
      </c>
      <c r="O187" s="6">
        <f t="shared" si="29"/>
        <v>-47.619114000000003</v>
      </c>
    </row>
    <row r="188" spans="2:15" x14ac:dyDescent="0.25">
      <c r="B188">
        <v>44358972222.222</v>
      </c>
      <c r="C188">
        <v>-58.064442</v>
      </c>
      <c r="D188">
        <v>-50.062508000000001</v>
      </c>
      <c r="F188" s="6">
        <f t="shared" si="30"/>
        <v>49.776249999999997</v>
      </c>
      <c r="G188" s="6">
        <f t="shared" si="28"/>
        <v>-63.060473999999999</v>
      </c>
      <c r="J188">
        <v>44358972222.222</v>
      </c>
      <c r="K188">
        <v>-61.061599999999999</v>
      </c>
      <c r="L188">
        <v>-52.366740999999998</v>
      </c>
      <c r="N188" s="6">
        <f t="shared" si="31"/>
        <v>49.776249999999997</v>
      </c>
      <c r="O188" s="6">
        <f t="shared" si="29"/>
        <v>-42.490893999999997</v>
      </c>
    </row>
    <row r="189" spans="2:15" x14ac:dyDescent="0.25">
      <c r="B189">
        <v>46164833333.333</v>
      </c>
      <c r="C189">
        <v>-61.082175999999997</v>
      </c>
      <c r="D189">
        <v>-52.726807000000001</v>
      </c>
      <c r="F189" s="6">
        <f t="shared" si="30"/>
        <v>51.220999999999997</v>
      </c>
      <c r="G189" s="6">
        <f t="shared" si="28"/>
        <v>-58.628169999999997</v>
      </c>
      <c r="J189">
        <v>46164833333.333</v>
      </c>
      <c r="K189">
        <v>-64.538452000000007</v>
      </c>
      <c r="L189">
        <v>-56.264935000000001</v>
      </c>
      <c r="N189" s="6">
        <f t="shared" si="31"/>
        <v>51.220999999999997</v>
      </c>
      <c r="O189" s="6">
        <f t="shared" si="29"/>
        <v>-72.264922999999996</v>
      </c>
    </row>
    <row r="190" spans="2:15" x14ac:dyDescent="0.25">
      <c r="B190">
        <v>47970694444.444</v>
      </c>
      <c r="C190">
        <v>-60.790576999999999</v>
      </c>
      <c r="D190">
        <v>-51.981650999999999</v>
      </c>
      <c r="F190" s="6">
        <f t="shared" si="30"/>
        <v>52.665750000000003</v>
      </c>
      <c r="G190" s="6">
        <f t="shared" si="28"/>
        <v>-53.092590000000001</v>
      </c>
      <c r="J190">
        <v>47970694444.444</v>
      </c>
      <c r="K190">
        <v>-54.920974999999999</v>
      </c>
      <c r="L190">
        <v>-46.516185999999998</v>
      </c>
      <c r="N190" s="6">
        <f t="shared" si="31"/>
        <v>52.665750000000003</v>
      </c>
      <c r="O190" s="6">
        <f t="shared" si="29"/>
        <v>-54.106257999999997</v>
      </c>
    </row>
    <row r="191" spans="2:15" x14ac:dyDescent="0.25">
      <c r="B191">
        <v>49776555555.556</v>
      </c>
      <c r="C191">
        <v>-55.788162</v>
      </c>
      <c r="D191">
        <v>-47.173405000000002</v>
      </c>
      <c r="F191" s="6">
        <f t="shared" si="30"/>
        <v>54.110500000000002</v>
      </c>
      <c r="G191" s="6">
        <f t="shared" si="28"/>
        <v>-53.656207999999999</v>
      </c>
      <c r="J191">
        <v>49776555555.556</v>
      </c>
      <c r="K191">
        <v>-58.225937000000002</v>
      </c>
      <c r="L191">
        <v>-49.667392999999997</v>
      </c>
      <c r="N191" s="6">
        <f t="shared" si="31"/>
        <v>54.110500000000002</v>
      </c>
      <c r="O191" s="6">
        <f t="shared" si="29"/>
        <v>-70.527122000000006</v>
      </c>
    </row>
    <row r="192" spans="2:15" x14ac:dyDescent="0.25">
      <c r="B192">
        <v>51582416666.667</v>
      </c>
      <c r="C192">
        <v>-47.868358999999998</v>
      </c>
      <c r="D192">
        <v>-39.671084999999998</v>
      </c>
      <c r="F192" s="6">
        <f t="shared" si="30"/>
        <v>55.555250000000001</v>
      </c>
      <c r="G192" s="6">
        <f t="shared" si="28"/>
        <v>-55.162689</v>
      </c>
      <c r="J192">
        <v>51582416666.667</v>
      </c>
      <c r="K192">
        <v>-57.208838999999998</v>
      </c>
      <c r="L192">
        <v>-47.651179999999997</v>
      </c>
      <c r="N192" s="6">
        <f t="shared" si="31"/>
        <v>55.555250000000001</v>
      </c>
      <c r="O192" s="6">
        <f t="shared" si="29"/>
        <v>-54.784325000000003</v>
      </c>
    </row>
    <row r="193" spans="2:16" x14ac:dyDescent="0.25">
      <c r="B193">
        <v>53388277777.778</v>
      </c>
      <c r="C193">
        <v>-52.942833</v>
      </c>
      <c r="D193">
        <v>-45.108414000000003</v>
      </c>
      <c r="F193" s="6">
        <f t="shared" si="30"/>
        <v>57</v>
      </c>
      <c r="G193" s="6">
        <f t="shared" si="28"/>
        <v>-53.842415000000003</v>
      </c>
      <c r="J193">
        <v>53388277777.778</v>
      </c>
      <c r="K193">
        <v>-58.551163000000003</v>
      </c>
      <c r="L193">
        <v>-48.292144999999998</v>
      </c>
      <c r="N193" s="6">
        <f t="shared" si="31"/>
        <v>57</v>
      </c>
      <c r="O193" s="6">
        <f t="shared" si="29"/>
        <v>-79.378517000000002</v>
      </c>
    </row>
    <row r="194" spans="2:16" x14ac:dyDescent="0.25">
      <c r="B194">
        <v>55194138888.889</v>
      </c>
      <c r="C194">
        <v>-53.709518000000003</v>
      </c>
      <c r="D194">
        <v>-44.661186000000001</v>
      </c>
      <c r="F194" s="6" t="s">
        <v>25</v>
      </c>
      <c r="J194">
        <v>55194138888.889</v>
      </c>
      <c r="K194">
        <v>-58.223014999999997</v>
      </c>
      <c r="L194">
        <v>-47.135258</v>
      </c>
      <c r="N194" s="6" t="s">
        <v>25</v>
      </c>
    </row>
    <row r="195" spans="2:16" x14ac:dyDescent="0.25">
      <c r="B195">
        <v>57000000000</v>
      </c>
      <c r="C195">
        <v>-54.765411</v>
      </c>
      <c r="D195">
        <v>-44.213603999999997</v>
      </c>
      <c r="J195">
        <v>57000000000</v>
      </c>
      <c r="K195">
        <v>-58.749523000000003</v>
      </c>
      <c r="L195">
        <v>-47.473759000000001</v>
      </c>
    </row>
    <row r="196" spans="2:16" x14ac:dyDescent="0.25">
      <c r="B196" t="s">
        <v>25</v>
      </c>
      <c r="J196" t="s">
        <v>25</v>
      </c>
    </row>
    <row r="197" spans="2:16" x14ac:dyDescent="0.25">
      <c r="F197" s="6" t="s">
        <v>45</v>
      </c>
      <c r="N197" s="6" t="s">
        <v>45</v>
      </c>
    </row>
    <row r="198" spans="2:16" ht="15.75" x14ac:dyDescent="0.25">
      <c r="F198" s="6" t="s">
        <v>23</v>
      </c>
      <c r="G198" s="6" t="str">
        <f t="shared" ref="G198:G217" si="32">D224</f>
        <v>2Rx5L dBc Log Mag(dB)</v>
      </c>
      <c r="H198" s="35">
        <v>2</v>
      </c>
      <c r="N198" s="6" t="s">
        <v>23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t="s">
        <v>43</v>
      </c>
      <c r="F199" s="6">
        <f t="shared" ref="F199:F217" si="34">B225/1000000000</f>
        <v>39.994500000000002</v>
      </c>
      <c r="G199" s="6">
        <f t="shared" si="32"/>
        <v>-52.240237999999998</v>
      </c>
      <c r="H199" s="36">
        <f>ABS(AVERAGE(G199:G217)-(H198-1)*5)</f>
        <v>52.303508315789465</v>
      </c>
      <c r="J199" t="s">
        <v>43</v>
      </c>
      <c r="N199" s="6">
        <f t="shared" ref="N199:N217" si="35">J225/1000000000</f>
        <v>39.994500000000002</v>
      </c>
      <c r="O199" s="6">
        <f t="shared" si="33"/>
        <v>-41.455910000000003</v>
      </c>
      <c r="P199" s="36">
        <f>ABS(AVERAGE(O199:O217)-(P198-1)*5)</f>
        <v>50.600098631578952</v>
      </c>
    </row>
    <row r="200" spans="2:16" x14ac:dyDescent="0.25">
      <c r="B200" t="s">
        <v>23</v>
      </c>
      <c r="C200" t="s">
        <v>135</v>
      </c>
      <c r="D200" t="s">
        <v>44</v>
      </c>
      <c r="F200" s="6">
        <f t="shared" si="34"/>
        <v>40.939250000000001</v>
      </c>
      <c r="G200" s="6">
        <f t="shared" si="32"/>
        <v>-54.742305999999999</v>
      </c>
      <c r="J200" t="s">
        <v>23</v>
      </c>
      <c r="K200" t="s">
        <v>135</v>
      </c>
      <c r="L200" t="s">
        <v>44</v>
      </c>
      <c r="N200" s="6">
        <f t="shared" si="35"/>
        <v>40.939250000000001</v>
      </c>
      <c r="O200" s="6">
        <f t="shared" si="33"/>
        <v>-42.705429000000002</v>
      </c>
    </row>
    <row r="201" spans="2:16" x14ac:dyDescent="0.25">
      <c r="B201">
        <v>30994500000</v>
      </c>
      <c r="C201">
        <v>-66.014617999999999</v>
      </c>
      <c r="D201">
        <v>-59.536200999999998</v>
      </c>
      <c r="F201" s="6">
        <f t="shared" si="34"/>
        <v>41.884</v>
      </c>
      <c r="G201" s="6">
        <f t="shared" si="32"/>
        <v>-52.852386000000003</v>
      </c>
      <c r="J201">
        <v>30994500000</v>
      </c>
      <c r="K201">
        <v>-66.676070999999993</v>
      </c>
      <c r="L201">
        <v>-57.930858999999998</v>
      </c>
      <c r="N201" s="6">
        <f t="shared" si="35"/>
        <v>41.884</v>
      </c>
      <c r="O201" s="6">
        <f t="shared" si="33"/>
        <v>-44.733826000000001</v>
      </c>
    </row>
    <row r="202" spans="2:16" x14ac:dyDescent="0.25">
      <c r="B202">
        <v>32439250000</v>
      </c>
      <c r="C202">
        <v>-67.605430999999996</v>
      </c>
      <c r="D202">
        <v>-61.582794</v>
      </c>
      <c r="F202" s="6">
        <f t="shared" si="34"/>
        <v>42.828749999999999</v>
      </c>
      <c r="G202" s="6">
        <f t="shared" si="32"/>
        <v>-50.092219999999998</v>
      </c>
      <c r="J202">
        <v>32439250000</v>
      </c>
      <c r="K202">
        <v>-63.104050000000001</v>
      </c>
      <c r="L202">
        <v>-57.124290000000002</v>
      </c>
      <c r="N202" s="6">
        <f t="shared" si="35"/>
        <v>42.828749999999999</v>
      </c>
      <c r="O202" s="6">
        <f t="shared" si="33"/>
        <v>-43.682490999999999</v>
      </c>
    </row>
    <row r="203" spans="2:16" x14ac:dyDescent="0.25">
      <c r="B203">
        <v>33884000000</v>
      </c>
      <c r="C203">
        <v>-59.974865000000001</v>
      </c>
      <c r="D203">
        <v>-53.872943999999997</v>
      </c>
      <c r="F203" s="6">
        <f t="shared" si="34"/>
        <v>43.773499999999999</v>
      </c>
      <c r="G203" s="6">
        <f t="shared" si="32"/>
        <v>-49.914856</v>
      </c>
      <c r="J203">
        <v>33884000000</v>
      </c>
      <c r="K203">
        <v>-63.817410000000002</v>
      </c>
      <c r="L203">
        <v>-57.802357000000001</v>
      </c>
      <c r="N203" s="6">
        <f t="shared" si="35"/>
        <v>43.773499999999999</v>
      </c>
      <c r="O203" s="6">
        <f t="shared" si="33"/>
        <v>-38.490214999999999</v>
      </c>
    </row>
    <row r="204" spans="2:16" x14ac:dyDescent="0.25">
      <c r="B204">
        <v>35328750000</v>
      </c>
      <c r="C204">
        <v>-72.667831000000007</v>
      </c>
      <c r="D204">
        <v>-66.590286000000006</v>
      </c>
      <c r="F204" s="6">
        <f t="shared" si="34"/>
        <v>44.718249999999998</v>
      </c>
      <c r="G204" s="6">
        <f t="shared" si="32"/>
        <v>-56.760593</v>
      </c>
      <c r="J204">
        <v>35328750000</v>
      </c>
      <c r="K204">
        <v>-60.567901999999997</v>
      </c>
      <c r="L204">
        <v>-54.472622000000001</v>
      </c>
      <c r="N204" s="6">
        <f t="shared" si="35"/>
        <v>44.718249999999998</v>
      </c>
      <c r="O204" s="6">
        <f t="shared" si="33"/>
        <v>-36.331772000000001</v>
      </c>
    </row>
    <row r="205" spans="2:16" x14ac:dyDescent="0.25">
      <c r="B205">
        <v>36773500000</v>
      </c>
      <c r="C205">
        <v>-69.402145000000004</v>
      </c>
      <c r="D205">
        <v>-62.721001000000001</v>
      </c>
      <c r="F205" s="6">
        <f t="shared" si="34"/>
        <v>45.662999999999997</v>
      </c>
      <c r="G205" s="6">
        <f t="shared" si="32"/>
        <v>-48.414428999999998</v>
      </c>
      <c r="J205">
        <v>36773500000</v>
      </c>
      <c r="K205">
        <v>-61.022533000000003</v>
      </c>
      <c r="L205">
        <v>-54.331474</v>
      </c>
      <c r="N205" s="6">
        <f t="shared" si="35"/>
        <v>45.662999999999997</v>
      </c>
      <c r="O205" s="6">
        <f t="shared" si="33"/>
        <v>-40.963413000000003</v>
      </c>
    </row>
    <row r="206" spans="2:16" x14ac:dyDescent="0.25">
      <c r="B206">
        <v>38218250000</v>
      </c>
      <c r="C206">
        <v>-70.860878</v>
      </c>
      <c r="D206">
        <v>-63.646343000000002</v>
      </c>
      <c r="F206" s="6">
        <f t="shared" si="34"/>
        <v>46.607750000000003</v>
      </c>
      <c r="G206" s="6">
        <f t="shared" si="32"/>
        <v>-47.920177000000002</v>
      </c>
      <c r="J206">
        <v>38218250000</v>
      </c>
      <c r="K206">
        <v>-57.823279999999997</v>
      </c>
      <c r="L206">
        <v>-51.118141000000001</v>
      </c>
      <c r="N206" s="6">
        <f t="shared" si="35"/>
        <v>46.607750000000003</v>
      </c>
      <c r="O206" s="6">
        <f t="shared" si="33"/>
        <v>-48.288963000000003</v>
      </c>
    </row>
    <row r="207" spans="2:16" x14ac:dyDescent="0.25">
      <c r="B207">
        <v>39663000000</v>
      </c>
      <c r="C207">
        <v>-59.490143000000003</v>
      </c>
      <c r="D207">
        <v>-52.382362000000001</v>
      </c>
      <c r="F207" s="6">
        <f t="shared" si="34"/>
        <v>47.552500000000002</v>
      </c>
      <c r="G207" s="6">
        <f t="shared" si="32"/>
        <v>-46.515082999999997</v>
      </c>
      <c r="J207">
        <v>39663000000</v>
      </c>
      <c r="K207">
        <v>-65.082794000000007</v>
      </c>
      <c r="L207">
        <v>-58.415157000000001</v>
      </c>
      <c r="N207" s="6">
        <f t="shared" si="35"/>
        <v>47.552500000000002</v>
      </c>
      <c r="O207" s="6">
        <f t="shared" si="33"/>
        <v>-44.457123000000003</v>
      </c>
    </row>
    <row r="208" spans="2:16" x14ac:dyDescent="0.25">
      <c r="B208">
        <v>41107750000</v>
      </c>
      <c r="C208">
        <v>-55.409663999999999</v>
      </c>
      <c r="D208">
        <v>-46.682568000000003</v>
      </c>
      <c r="F208" s="6">
        <f t="shared" si="34"/>
        <v>48.497250000000001</v>
      </c>
      <c r="G208" s="6">
        <f t="shared" si="32"/>
        <v>-48.136749000000002</v>
      </c>
      <c r="J208">
        <v>41107750000</v>
      </c>
      <c r="K208">
        <v>-68.389274999999998</v>
      </c>
      <c r="L208">
        <v>-60.120139999999999</v>
      </c>
      <c r="N208" s="6">
        <f t="shared" si="35"/>
        <v>48.497250000000001</v>
      </c>
      <c r="O208" s="6">
        <f t="shared" si="33"/>
        <v>-41.698920999999999</v>
      </c>
    </row>
    <row r="209" spans="2:16" x14ac:dyDescent="0.25">
      <c r="B209">
        <v>42552500000</v>
      </c>
      <c r="C209">
        <v>-56.555515</v>
      </c>
      <c r="D209">
        <v>-48.308365000000002</v>
      </c>
      <c r="F209" s="6">
        <f t="shared" si="34"/>
        <v>49.442</v>
      </c>
      <c r="G209" s="6">
        <f t="shared" si="32"/>
        <v>-46.031695999999997</v>
      </c>
      <c r="J209">
        <v>42552500000</v>
      </c>
      <c r="K209">
        <v>-60.890354000000002</v>
      </c>
      <c r="L209">
        <v>-53.270172000000002</v>
      </c>
      <c r="N209" s="6">
        <f t="shared" si="35"/>
        <v>49.442</v>
      </c>
      <c r="O209" s="6">
        <f t="shared" si="33"/>
        <v>-40.162933000000002</v>
      </c>
    </row>
    <row r="210" spans="2:16" x14ac:dyDescent="0.25">
      <c r="B210">
        <v>43997250000</v>
      </c>
      <c r="C210">
        <v>-55.213428</v>
      </c>
      <c r="D210">
        <v>-47.833942</v>
      </c>
      <c r="F210" s="6">
        <f t="shared" si="34"/>
        <v>50.386749999999999</v>
      </c>
      <c r="G210" s="6">
        <f t="shared" si="32"/>
        <v>-41.245868999999999</v>
      </c>
      <c r="J210">
        <v>43997250000</v>
      </c>
      <c r="K210">
        <v>-64.792090999999999</v>
      </c>
      <c r="L210">
        <v>-56.478973000000003</v>
      </c>
      <c r="N210" s="6">
        <f t="shared" si="35"/>
        <v>50.386749999999999</v>
      </c>
      <c r="O210" s="6">
        <f t="shared" si="33"/>
        <v>-43.573112000000002</v>
      </c>
    </row>
    <row r="211" spans="2:16" x14ac:dyDescent="0.25">
      <c r="B211">
        <v>45442000000</v>
      </c>
      <c r="C211">
        <v>-61.077438000000001</v>
      </c>
      <c r="D211">
        <v>-53.534298</v>
      </c>
      <c r="F211" s="6">
        <f t="shared" si="34"/>
        <v>51.331499999999998</v>
      </c>
      <c r="G211" s="6">
        <f t="shared" si="32"/>
        <v>-38.285198000000001</v>
      </c>
      <c r="J211">
        <v>45442000000</v>
      </c>
      <c r="K211">
        <v>-60.756686999999999</v>
      </c>
      <c r="L211">
        <v>-52.137099999999997</v>
      </c>
      <c r="N211" s="6">
        <f t="shared" si="35"/>
        <v>51.331499999999998</v>
      </c>
      <c r="O211" s="6">
        <f t="shared" si="33"/>
        <v>-48.331817999999998</v>
      </c>
    </row>
    <row r="212" spans="2:16" x14ac:dyDescent="0.25">
      <c r="B212">
        <v>46886750000</v>
      </c>
      <c r="C212">
        <v>-62.331032</v>
      </c>
      <c r="D212">
        <v>-54.329101999999999</v>
      </c>
      <c r="F212" s="6">
        <f t="shared" si="34"/>
        <v>52.276249999999997</v>
      </c>
      <c r="G212" s="6">
        <f t="shared" si="32"/>
        <v>-36.096066</v>
      </c>
      <c r="J212">
        <v>46886750000</v>
      </c>
      <c r="K212">
        <v>-56.830658</v>
      </c>
      <c r="L212">
        <v>-48.135798999999999</v>
      </c>
      <c r="N212" s="6">
        <f t="shared" si="35"/>
        <v>52.276249999999997</v>
      </c>
      <c r="O212" s="6">
        <f t="shared" si="33"/>
        <v>-49.616416999999998</v>
      </c>
    </row>
    <row r="213" spans="2:16" x14ac:dyDescent="0.25">
      <c r="B213">
        <v>48331500000</v>
      </c>
      <c r="C213">
        <v>-60.236964999999998</v>
      </c>
      <c r="D213">
        <v>-51.881596000000002</v>
      </c>
      <c r="F213" s="6">
        <f t="shared" si="34"/>
        <v>53.220999999999997</v>
      </c>
      <c r="G213" s="6">
        <f t="shared" si="32"/>
        <v>-38.619301</v>
      </c>
      <c r="J213">
        <v>48331500000</v>
      </c>
      <c r="K213">
        <v>-55.892634999999999</v>
      </c>
      <c r="L213">
        <v>-47.619114000000003</v>
      </c>
      <c r="N213" s="6">
        <f t="shared" si="35"/>
        <v>53.220999999999997</v>
      </c>
      <c r="O213" s="6">
        <f t="shared" si="33"/>
        <v>-52.458537999999997</v>
      </c>
    </row>
    <row r="214" spans="2:16" x14ac:dyDescent="0.25">
      <c r="B214">
        <v>49776250000</v>
      </c>
      <c r="C214">
        <v>-71.869399999999999</v>
      </c>
      <c r="D214">
        <v>-63.060473999999999</v>
      </c>
      <c r="F214" s="6">
        <f t="shared" si="34"/>
        <v>54.165750000000003</v>
      </c>
      <c r="G214" s="6">
        <f t="shared" si="32"/>
        <v>-40.982875999999997</v>
      </c>
      <c r="J214">
        <v>49776250000</v>
      </c>
      <c r="K214">
        <v>-50.895682999999998</v>
      </c>
      <c r="L214">
        <v>-42.490893999999997</v>
      </c>
      <c r="N214" s="6">
        <f t="shared" si="35"/>
        <v>54.165750000000003</v>
      </c>
      <c r="O214" s="6">
        <f t="shared" si="33"/>
        <v>-51.682769999999998</v>
      </c>
    </row>
    <row r="215" spans="2:16" x14ac:dyDescent="0.25">
      <c r="B215">
        <v>51221000000</v>
      </c>
      <c r="C215">
        <v>-67.242928000000006</v>
      </c>
      <c r="D215">
        <v>-58.628169999999997</v>
      </c>
      <c r="F215" s="6">
        <f t="shared" si="34"/>
        <v>55.110500000000002</v>
      </c>
      <c r="G215" s="6">
        <f t="shared" si="32"/>
        <v>-47.006278999999999</v>
      </c>
      <c r="J215">
        <v>51221000000</v>
      </c>
      <c r="K215">
        <v>-80.823463000000004</v>
      </c>
      <c r="L215">
        <v>-72.264922999999996</v>
      </c>
      <c r="N215" s="6">
        <f t="shared" si="35"/>
        <v>55.110500000000002</v>
      </c>
      <c r="O215" s="6">
        <f t="shared" si="33"/>
        <v>-54.860785999999997</v>
      </c>
    </row>
    <row r="216" spans="2:16" x14ac:dyDescent="0.25">
      <c r="B216">
        <v>52665750000</v>
      </c>
      <c r="C216">
        <v>-61.289864000000001</v>
      </c>
      <c r="D216">
        <v>-53.092590000000001</v>
      </c>
      <c r="F216" s="6">
        <f t="shared" si="34"/>
        <v>56.055250000000001</v>
      </c>
      <c r="G216" s="6">
        <f t="shared" si="32"/>
        <v>-49.144238000000001</v>
      </c>
      <c r="J216">
        <v>52665750000</v>
      </c>
      <c r="K216">
        <v>-63.663918000000002</v>
      </c>
      <c r="L216">
        <v>-54.106257999999997</v>
      </c>
      <c r="N216" s="6">
        <f t="shared" si="35"/>
        <v>56.055250000000001</v>
      </c>
      <c r="O216" s="6">
        <f t="shared" si="33"/>
        <v>-53.819195000000001</v>
      </c>
    </row>
    <row r="217" spans="2:16" x14ac:dyDescent="0.25">
      <c r="B217">
        <v>54110500000</v>
      </c>
      <c r="C217">
        <v>-61.490622999999999</v>
      </c>
      <c r="D217">
        <v>-53.656207999999999</v>
      </c>
      <c r="F217" s="6">
        <f t="shared" si="34"/>
        <v>57</v>
      </c>
      <c r="G217" s="6">
        <f t="shared" si="32"/>
        <v>-53.766098</v>
      </c>
      <c r="J217">
        <v>54110500000</v>
      </c>
      <c r="K217">
        <v>-80.786147999999997</v>
      </c>
      <c r="L217">
        <v>-70.527122000000006</v>
      </c>
      <c r="N217" s="6">
        <f t="shared" si="35"/>
        <v>57</v>
      </c>
      <c r="O217" s="6">
        <f t="shared" si="33"/>
        <v>-49.088242000000001</v>
      </c>
    </row>
    <row r="218" spans="2:16" x14ac:dyDescent="0.25">
      <c r="B218">
        <v>55555250000</v>
      </c>
      <c r="C218">
        <v>-64.211021000000002</v>
      </c>
      <c r="D218">
        <v>-55.162689</v>
      </c>
      <c r="F218" s="6" t="s">
        <v>25</v>
      </c>
      <c r="J218">
        <v>55555250000</v>
      </c>
      <c r="K218">
        <v>-65.872078000000002</v>
      </c>
      <c r="L218">
        <v>-54.784325000000003</v>
      </c>
      <c r="N218" s="6" t="s">
        <v>25</v>
      </c>
    </row>
    <row r="219" spans="2:16" x14ac:dyDescent="0.25">
      <c r="B219">
        <v>57000000000</v>
      </c>
      <c r="C219">
        <v>-64.394226000000003</v>
      </c>
      <c r="D219">
        <v>-53.842415000000003</v>
      </c>
      <c r="J219">
        <v>57000000000</v>
      </c>
      <c r="K219">
        <v>-90.654281999999995</v>
      </c>
      <c r="L219">
        <v>-79.378517000000002</v>
      </c>
    </row>
    <row r="220" spans="2:16" x14ac:dyDescent="0.25">
      <c r="B220" t="s">
        <v>25</v>
      </c>
      <c r="J220" t="s">
        <v>25</v>
      </c>
    </row>
    <row r="221" spans="2:16" x14ac:dyDescent="0.25">
      <c r="F221" s="6" t="s">
        <v>47</v>
      </c>
      <c r="N221" s="6" t="s">
        <v>47</v>
      </c>
    </row>
    <row r="222" spans="2:16" ht="15.75" x14ac:dyDescent="0.25">
      <c r="F222" s="6" t="s">
        <v>23</v>
      </c>
      <c r="G222" s="6" t="str">
        <f t="shared" ref="G222:G241" si="36">D248</f>
        <v>3Rx1L dBc Log Mag(dB)</v>
      </c>
      <c r="H222" s="35">
        <v>3</v>
      </c>
      <c r="N222" s="6" t="s">
        <v>23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t="s">
        <v>45</v>
      </c>
      <c r="F223" s="6">
        <f t="shared" ref="F223:F241" si="38">B249/1000000000</f>
        <v>18</v>
      </c>
      <c r="G223" s="6">
        <f t="shared" si="36"/>
        <v>-41.788803000000001</v>
      </c>
      <c r="H223" s="36">
        <f>ABS(AVERAGE(G223:G241)-(H222-1)*10)</f>
        <v>56.664410105263151</v>
      </c>
      <c r="J223" t="s">
        <v>45</v>
      </c>
      <c r="N223" s="6">
        <f t="shared" ref="N223:N241" si="39">J249/1000000000</f>
        <v>18</v>
      </c>
      <c r="O223" s="6">
        <f t="shared" si="37"/>
        <v>-49.084586999999999</v>
      </c>
      <c r="P223" s="36">
        <f>ABS(AVERAGE(O223:O241)-(P222-1)*10)</f>
        <v>66.760429210526311</v>
      </c>
    </row>
    <row r="224" spans="2:16" x14ac:dyDescent="0.25">
      <c r="B224" t="s">
        <v>23</v>
      </c>
      <c r="C224" t="s">
        <v>136</v>
      </c>
      <c r="D224" t="s">
        <v>46</v>
      </c>
      <c r="F224" s="6">
        <f t="shared" si="38"/>
        <v>18.240944444444001</v>
      </c>
      <c r="G224" s="6">
        <f t="shared" si="36"/>
        <v>-45.745570999999998</v>
      </c>
      <c r="J224" t="s">
        <v>23</v>
      </c>
      <c r="K224" t="s">
        <v>136</v>
      </c>
      <c r="L224" t="s">
        <v>46</v>
      </c>
      <c r="N224" s="6">
        <f t="shared" si="39"/>
        <v>18.240944444444001</v>
      </c>
      <c r="O224" s="6">
        <f t="shared" si="37"/>
        <v>-58.877464000000003</v>
      </c>
    </row>
    <row r="225" spans="2:15" x14ac:dyDescent="0.25">
      <c r="B225">
        <v>39994500000</v>
      </c>
      <c r="C225">
        <v>-58.718654999999998</v>
      </c>
      <c r="D225">
        <v>-52.240237999999998</v>
      </c>
      <c r="F225" s="6">
        <f t="shared" si="38"/>
        <v>18.481888888888999</v>
      </c>
      <c r="G225" s="6">
        <f t="shared" si="36"/>
        <v>-46.261161999999999</v>
      </c>
      <c r="J225">
        <v>39994500000</v>
      </c>
      <c r="K225">
        <v>-50.201121999999998</v>
      </c>
      <c r="L225">
        <v>-41.455910000000003</v>
      </c>
      <c r="N225" s="6">
        <f t="shared" si="39"/>
        <v>18.481888888888999</v>
      </c>
      <c r="O225" s="6">
        <f t="shared" si="37"/>
        <v>-63.214947000000002</v>
      </c>
    </row>
    <row r="226" spans="2:15" x14ac:dyDescent="0.25">
      <c r="B226">
        <v>40939250000</v>
      </c>
      <c r="C226">
        <v>-60.764941999999998</v>
      </c>
      <c r="D226">
        <v>-54.742305999999999</v>
      </c>
      <c r="F226" s="6">
        <f t="shared" si="38"/>
        <v>18.722833333333</v>
      </c>
      <c r="G226" s="6">
        <f t="shared" si="36"/>
        <v>-44.669955999999999</v>
      </c>
      <c r="J226">
        <v>40939250000</v>
      </c>
      <c r="K226">
        <v>-48.685187999999997</v>
      </c>
      <c r="L226">
        <v>-42.705429000000002</v>
      </c>
      <c r="N226" s="6">
        <f t="shared" si="39"/>
        <v>18.722833333333</v>
      </c>
      <c r="O226" s="6">
        <f t="shared" si="37"/>
        <v>-64.187881000000004</v>
      </c>
    </row>
    <row r="227" spans="2:15" x14ac:dyDescent="0.25">
      <c r="B227">
        <v>41884000000</v>
      </c>
      <c r="C227">
        <v>-58.954307999999997</v>
      </c>
      <c r="D227">
        <v>-52.852386000000003</v>
      </c>
      <c r="F227" s="6">
        <f t="shared" si="38"/>
        <v>18.963777777777999</v>
      </c>
      <c r="G227" s="6">
        <f t="shared" si="36"/>
        <v>-39.997501</v>
      </c>
      <c r="J227">
        <v>41884000000</v>
      </c>
      <c r="K227">
        <v>-50.748877999999998</v>
      </c>
      <c r="L227">
        <v>-44.733826000000001</v>
      </c>
      <c r="N227" s="6">
        <f t="shared" si="39"/>
        <v>18.963777777777999</v>
      </c>
      <c r="O227" s="6">
        <f t="shared" si="37"/>
        <v>-60.330379000000001</v>
      </c>
    </row>
    <row r="228" spans="2:15" x14ac:dyDescent="0.25">
      <c r="B228">
        <v>42828750000</v>
      </c>
      <c r="C228">
        <v>-56.169769000000002</v>
      </c>
      <c r="D228">
        <v>-50.092219999999998</v>
      </c>
      <c r="F228" s="6">
        <f t="shared" si="38"/>
        <v>19.204722222221999</v>
      </c>
      <c r="G228" s="6">
        <f t="shared" si="36"/>
        <v>-38.66048</v>
      </c>
      <c r="J228">
        <v>42828750000</v>
      </c>
      <c r="K228">
        <v>-49.777771000000001</v>
      </c>
      <c r="L228">
        <v>-43.682490999999999</v>
      </c>
      <c r="N228" s="6">
        <f t="shared" si="39"/>
        <v>19.204722222221999</v>
      </c>
      <c r="O228" s="6">
        <f t="shared" si="37"/>
        <v>-61.507195000000003</v>
      </c>
    </row>
    <row r="229" spans="2:15" x14ac:dyDescent="0.25">
      <c r="B229">
        <v>43773500000</v>
      </c>
      <c r="C229">
        <v>-56.596001000000001</v>
      </c>
      <c r="D229">
        <v>-49.914856</v>
      </c>
      <c r="F229" s="6">
        <f t="shared" si="38"/>
        <v>19.445666666666998</v>
      </c>
      <c r="G229" s="6">
        <f t="shared" si="36"/>
        <v>-36.817149999999998</v>
      </c>
      <c r="J229">
        <v>43773500000</v>
      </c>
      <c r="K229">
        <v>-45.181277999999999</v>
      </c>
      <c r="L229">
        <v>-38.490214999999999</v>
      </c>
      <c r="N229" s="6">
        <f t="shared" si="39"/>
        <v>19.445666666666998</v>
      </c>
      <c r="O229" s="6">
        <f t="shared" si="37"/>
        <v>-55.780537000000002</v>
      </c>
    </row>
    <row r="230" spans="2:15" x14ac:dyDescent="0.25">
      <c r="B230">
        <v>44718250000</v>
      </c>
      <c r="C230">
        <v>-63.975127999999998</v>
      </c>
      <c r="D230">
        <v>-56.760593</v>
      </c>
      <c r="F230" s="6">
        <f t="shared" si="38"/>
        <v>19.686611111110999</v>
      </c>
      <c r="G230" s="6">
        <f t="shared" si="36"/>
        <v>-34.999104000000003</v>
      </c>
      <c r="J230">
        <v>44718250000</v>
      </c>
      <c r="K230">
        <v>-43.036911000000003</v>
      </c>
      <c r="L230">
        <v>-36.331772000000001</v>
      </c>
      <c r="N230" s="6">
        <f t="shared" si="39"/>
        <v>19.686611111110999</v>
      </c>
      <c r="O230" s="6">
        <f t="shared" si="37"/>
        <v>-48.073886999999999</v>
      </c>
    </row>
    <row r="231" spans="2:15" x14ac:dyDescent="0.25">
      <c r="B231">
        <v>45663000000</v>
      </c>
      <c r="C231">
        <v>-55.522208999999997</v>
      </c>
      <c r="D231">
        <v>-48.414428999999998</v>
      </c>
      <c r="F231" s="6">
        <f t="shared" si="38"/>
        <v>19.927555555556001</v>
      </c>
      <c r="G231" s="6">
        <f t="shared" si="36"/>
        <v>-35.155785000000002</v>
      </c>
      <c r="J231">
        <v>45663000000</v>
      </c>
      <c r="K231">
        <v>-47.631053999999999</v>
      </c>
      <c r="L231">
        <v>-40.963413000000003</v>
      </c>
      <c r="N231" s="6">
        <f t="shared" si="39"/>
        <v>19.927555555556001</v>
      </c>
      <c r="O231" s="6">
        <f t="shared" si="37"/>
        <v>-45.305675999999998</v>
      </c>
    </row>
    <row r="232" spans="2:15" x14ac:dyDescent="0.25">
      <c r="B232">
        <v>46607750000</v>
      </c>
      <c r="C232">
        <v>-56.647278</v>
      </c>
      <c r="D232">
        <v>-47.920177000000002</v>
      </c>
      <c r="F232" s="6">
        <f t="shared" si="38"/>
        <v>20.168500000000002</v>
      </c>
      <c r="G232" s="6">
        <f t="shared" si="36"/>
        <v>-35.412010000000002</v>
      </c>
      <c r="J232">
        <v>46607750000</v>
      </c>
      <c r="K232">
        <v>-56.558093999999997</v>
      </c>
      <c r="L232">
        <v>-48.288963000000003</v>
      </c>
      <c r="N232" s="6">
        <f t="shared" si="39"/>
        <v>20.168500000000002</v>
      </c>
      <c r="O232" s="6">
        <f t="shared" si="37"/>
        <v>-45.067203999999997</v>
      </c>
    </row>
    <row r="233" spans="2:15" x14ac:dyDescent="0.25">
      <c r="B233">
        <v>47552500000</v>
      </c>
      <c r="C233">
        <v>-54.762233999999999</v>
      </c>
      <c r="D233">
        <v>-46.515082999999997</v>
      </c>
      <c r="F233" s="6">
        <f t="shared" si="38"/>
        <v>20.409444444443999</v>
      </c>
      <c r="G233" s="6">
        <f t="shared" si="36"/>
        <v>-33.991683999999999</v>
      </c>
      <c r="J233">
        <v>47552500000</v>
      </c>
      <c r="K233">
        <v>-52.077305000000003</v>
      </c>
      <c r="L233">
        <v>-44.457123000000003</v>
      </c>
      <c r="N233" s="6">
        <f t="shared" si="39"/>
        <v>20.409444444443999</v>
      </c>
      <c r="O233" s="6">
        <f t="shared" si="37"/>
        <v>-44.785449999999997</v>
      </c>
    </row>
    <row r="234" spans="2:15" x14ac:dyDescent="0.25">
      <c r="B234">
        <v>48497250000</v>
      </c>
      <c r="C234">
        <v>-55.516235000000002</v>
      </c>
      <c r="D234">
        <v>-48.136749000000002</v>
      </c>
      <c r="F234" s="6">
        <f t="shared" si="38"/>
        <v>20.650388888889001</v>
      </c>
      <c r="G234" s="6">
        <f t="shared" si="36"/>
        <v>-34.166649</v>
      </c>
      <c r="J234">
        <v>48497250000</v>
      </c>
      <c r="K234">
        <v>-50.012042999999998</v>
      </c>
      <c r="L234">
        <v>-41.698920999999999</v>
      </c>
      <c r="N234" s="6">
        <f t="shared" si="39"/>
        <v>20.650388888889001</v>
      </c>
      <c r="O234" s="6">
        <f t="shared" si="37"/>
        <v>-41.657412999999998</v>
      </c>
    </row>
    <row r="235" spans="2:15" x14ac:dyDescent="0.25">
      <c r="B235">
        <v>49442000000</v>
      </c>
      <c r="C235">
        <v>-53.574832999999998</v>
      </c>
      <c r="D235">
        <v>-46.031695999999997</v>
      </c>
      <c r="F235" s="6">
        <f t="shared" si="38"/>
        <v>20.891333333333002</v>
      </c>
      <c r="G235" s="6">
        <f t="shared" si="36"/>
        <v>-36.160107000000004</v>
      </c>
      <c r="J235">
        <v>49442000000</v>
      </c>
      <c r="K235">
        <v>-48.782519999999998</v>
      </c>
      <c r="L235">
        <v>-40.162933000000002</v>
      </c>
      <c r="N235" s="6">
        <f t="shared" si="39"/>
        <v>20.891333333333002</v>
      </c>
      <c r="O235" s="6">
        <f t="shared" si="37"/>
        <v>-42.354278999999998</v>
      </c>
    </row>
    <row r="236" spans="2:15" x14ac:dyDescent="0.25">
      <c r="B236">
        <v>50386750000</v>
      </c>
      <c r="C236">
        <v>-49.247802999999998</v>
      </c>
      <c r="D236">
        <v>-41.245868999999999</v>
      </c>
      <c r="F236" s="6">
        <f t="shared" si="38"/>
        <v>21.132277777778</v>
      </c>
      <c r="G236" s="6">
        <f t="shared" si="36"/>
        <v>-36.452061</v>
      </c>
      <c r="J236">
        <v>50386750000</v>
      </c>
      <c r="K236">
        <v>-52.267971000000003</v>
      </c>
      <c r="L236">
        <v>-43.573112000000002</v>
      </c>
      <c r="N236" s="6">
        <f t="shared" si="39"/>
        <v>21.132277777778</v>
      </c>
      <c r="O236" s="6">
        <f t="shared" si="37"/>
        <v>-40.287754</v>
      </c>
    </row>
    <row r="237" spans="2:15" x14ac:dyDescent="0.25">
      <c r="B237">
        <v>51331500000</v>
      </c>
      <c r="C237">
        <v>-46.640568000000002</v>
      </c>
      <c r="D237">
        <v>-38.285198000000001</v>
      </c>
      <c r="F237" s="6">
        <f t="shared" si="38"/>
        <v>21.373222222222001</v>
      </c>
      <c r="G237" s="6">
        <f t="shared" si="36"/>
        <v>-34.447395</v>
      </c>
      <c r="J237">
        <v>51331500000</v>
      </c>
      <c r="K237">
        <v>-56.605339000000001</v>
      </c>
      <c r="L237">
        <v>-48.331817999999998</v>
      </c>
      <c r="N237" s="6">
        <f t="shared" si="39"/>
        <v>21.373222222222001</v>
      </c>
      <c r="O237" s="6">
        <f t="shared" si="37"/>
        <v>-36.323711000000003</v>
      </c>
    </row>
    <row r="238" spans="2:15" x14ac:dyDescent="0.25">
      <c r="B238">
        <v>52276250000</v>
      </c>
      <c r="C238">
        <v>-44.904986999999998</v>
      </c>
      <c r="D238">
        <v>-36.096066</v>
      </c>
      <c r="F238" s="6">
        <f t="shared" si="38"/>
        <v>21.614166666667</v>
      </c>
      <c r="G238" s="6">
        <f t="shared" si="36"/>
        <v>-34.310890000000001</v>
      </c>
      <c r="J238">
        <v>52276250000</v>
      </c>
      <c r="K238">
        <v>-58.021205999999999</v>
      </c>
      <c r="L238">
        <v>-49.616416999999998</v>
      </c>
      <c r="N238" s="6">
        <f t="shared" si="39"/>
        <v>21.614166666667</v>
      </c>
      <c r="O238" s="6">
        <f t="shared" si="37"/>
        <v>-34.634701</v>
      </c>
    </row>
    <row r="239" spans="2:15" x14ac:dyDescent="0.25">
      <c r="B239">
        <v>53221000000</v>
      </c>
      <c r="C239">
        <v>-47.234062000000002</v>
      </c>
      <c r="D239">
        <v>-38.619301</v>
      </c>
      <c r="F239" s="6">
        <f t="shared" si="38"/>
        <v>21.855111111111</v>
      </c>
      <c r="G239" s="6">
        <f t="shared" si="36"/>
        <v>-32.487952999999997</v>
      </c>
      <c r="J239">
        <v>53221000000</v>
      </c>
      <c r="K239">
        <v>-61.017082000000002</v>
      </c>
      <c r="L239">
        <v>-52.458537999999997</v>
      </c>
      <c r="N239" s="6">
        <f t="shared" si="39"/>
        <v>21.855111111111</v>
      </c>
      <c r="O239" s="6">
        <f t="shared" si="37"/>
        <v>-33.768036000000002</v>
      </c>
    </row>
    <row r="240" spans="2:15" x14ac:dyDescent="0.25">
      <c r="B240">
        <v>54165750000</v>
      </c>
      <c r="C240">
        <v>-49.180149</v>
      </c>
      <c r="D240">
        <v>-40.982875999999997</v>
      </c>
      <c r="F240" s="6">
        <f t="shared" si="38"/>
        <v>22.096055555555999</v>
      </c>
      <c r="G240" s="6">
        <f t="shared" si="36"/>
        <v>-27.363403000000002</v>
      </c>
      <c r="J240">
        <v>54165750000</v>
      </c>
      <c r="K240">
        <v>-61.240428999999999</v>
      </c>
      <c r="L240">
        <v>-51.682769999999998</v>
      </c>
      <c r="N240" s="6">
        <f t="shared" si="39"/>
        <v>22.096055555555999</v>
      </c>
      <c r="O240" s="6">
        <f t="shared" si="37"/>
        <v>-30.676651</v>
      </c>
    </row>
    <row r="241" spans="2:16" x14ac:dyDescent="0.25">
      <c r="B241">
        <v>55110500000</v>
      </c>
      <c r="C241">
        <v>-54.840693999999999</v>
      </c>
      <c r="D241">
        <v>-47.006278999999999</v>
      </c>
      <c r="F241" s="6">
        <f t="shared" si="38"/>
        <v>22.337</v>
      </c>
      <c r="G241" s="6">
        <f t="shared" si="36"/>
        <v>-27.736128000000001</v>
      </c>
      <c r="J241">
        <v>55110500000</v>
      </c>
      <c r="K241">
        <v>-65.119804000000002</v>
      </c>
      <c r="L241">
        <v>-54.860785999999997</v>
      </c>
      <c r="N241" s="6">
        <f t="shared" si="39"/>
        <v>22.337</v>
      </c>
      <c r="O241" s="6">
        <f t="shared" si="37"/>
        <v>-32.530403</v>
      </c>
    </row>
    <row r="242" spans="2:16" x14ac:dyDescent="0.25">
      <c r="B242">
        <v>56055250000</v>
      </c>
      <c r="C242">
        <v>-58.192570000000003</v>
      </c>
      <c r="D242">
        <v>-49.144238000000001</v>
      </c>
      <c r="F242" s="6" t="s">
        <v>25</v>
      </c>
      <c r="J242">
        <v>56055250000</v>
      </c>
      <c r="K242">
        <v>-64.906952000000004</v>
      </c>
      <c r="L242">
        <v>-53.819195000000001</v>
      </c>
      <c r="N242" s="6" t="s">
        <v>25</v>
      </c>
    </row>
    <row r="243" spans="2:16" x14ac:dyDescent="0.25">
      <c r="B243">
        <v>57000000000</v>
      </c>
      <c r="C243">
        <v>-64.317909</v>
      </c>
      <c r="D243">
        <v>-53.766098</v>
      </c>
      <c r="J243">
        <v>57000000000</v>
      </c>
      <c r="K243">
        <v>-60.364006000000003</v>
      </c>
      <c r="L243">
        <v>-49.088242000000001</v>
      </c>
    </row>
    <row r="244" spans="2:16" x14ac:dyDescent="0.25">
      <c r="B244" t="s">
        <v>25</v>
      </c>
      <c r="J244" t="s">
        <v>25</v>
      </c>
    </row>
    <row r="245" spans="2:16" x14ac:dyDescent="0.25">
      <c r="F245" s="6" t="s">
        <v>49</v>
      </c>
      <c r="N245" s="6" t="s">
        <v>49</v>
      </c>
    </row>
    <row r="246" spans="2:16" ht="15.75" x14ac:dyDescent="0.25">
      <c r="F246" s="6" t="s">
        <v>23</v>
      </c>
      <c r="G246" s="6" t="str">
        <f t="shared" ref="G246:G265" si="40">D272</f>
        <v>3Rx2L dBc Log Mag(dB)</v>
      </c>
      <c r="H246" s="35">
        <v>3</v>
      </c>
      <c r="N246" s="6" t="s">
        <v>23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t="s">
        <v>47</v>
      </c>
      <c r="F247" s="6">
        <f t="shared" ref="F247:F265" si="42">B273/1000000000</f>
        <v>18</v>
      </c>
      <c r="G247" s="6">
        <f t="shared" si="40"/>
        <v>-50.588164999999996</v>
      </c>
      <c r="H247" s="36">
        <f>ABS(AVERAGE(G247:G265)-(H246-1)*10)</f>
        <v>72.245356842105252</v>
      </c>
      <c r="J247" t="s">
        <v>47</v>
      </c>
      <c r="N247" s="6">
        <f t="shared" ref="N247:N265" si="43">J273/1000000000</f>
        <v>18</v>
      </c>
      <c r="O247" s="6">
        <f t="shared" si="41"/>
        <v>-60.369202000000001</v>
      </c>
      <c r="P247" s="36">
        <f>ABS(AVERAGE(O247:O265)-(P246-1)*10)</f>
        <v>79.116057736842109</v>
      </c>
    </row>
    <row r="248" spans="2:16" x14ac:dyDescent="0.25">
      <c r="B248" t="s">
        <v>23</v>
      </c>
      <c r="C248" t="s">
        <v>137</v>
      </c>
      <c r="D248" t="s">
        <v>48</v>
      </c>
      <c r="F248" s="6">
        <f t="shared" si="42"/>
        <v>19.222425925926</v>
      </c>
      <c r="G248" s="6">
        <f t="shared" si="40"/>
        <v>-52.671653999999997</v>
      </c>
      <c r="J248" t="s">
        <v>23</v>
      </c>
      <c r="K248" t="s">
        <v>137</v>
      </c>
      <c r="L248" t="s">
        <v>48</v>
      </c>
      <c r="N248" s="6">
        <f t="shared" si="43"/>
        <v>19.222425925926</v>
      </c>
      <c r="O248" s="6">
        <f t="shared" si="41"/>
        <v>-63.646790000000003</v>
      </c>
    </row>
    <row r="249" spans="2:16" x14ac:dyDescent="0.25">
      <c r="B249">
        <v>18000000000</v>
      </c>
      <c r="C249">
        <v>-48.267215999999998</v>
      </c>
      <c r="D249">
        <v>-41.788803000000001</v>
      </c>
      <c r="F249" s="6">
        <f t="shared" si="42"/>
        <v>20.444851851852</v>
      </c>
      <c r="G249" s="6">
        <f t="shared" si="40"/>
        <v>-54.572277</v>
      </c>
      <c r="J249">
        <v>18000000000</v>
      </c>
      <c r="K249">
        <v>-57.829799999999999</v>
      </c>
      <c r="L249">
        <v>-49.084586999999999</v>
      </c>
      <c r="N249" s="6">
        <f t="shared" si="43"/>
        <v>20.444851851852</v>
      </c>
      <c r="O249" s="6">
        <f t="shared" si="41"/>
        <v>-49.007854000000002</v>
      </c>
    </row>
    <row r="250" spans="2:16" x14ac:dyDescent="0.25">
      <c r="B250">
        <v>18240944444.444</v>
      </c>
      <c r="C250">
        <v>-51.768208000000001</v>
      </c>
      <c r="D250">
        <v>-45.745570999999998</v>
      </c>
      <c r="F250" s="6">
        <f t="shared" si="42"/>
        <v>21.667277777778001</v>
      </c>
      <c r="G250" s="6">
        <f t="shared" si="40"/>
        <v>-56.278114000000002</v>
      </c>
      <c r="J250">
        <v>18240944444.444</v>
      </c>
      <c r="K250">
        <v>-64.857224000000002</v>
      </c>
      <c r="L250">
        <v>-58.877464000000003</v>
      </c>
      <c r="N250" s="6">
        <f t="shared" si="43"/>
        <v>21.667277777778001</v>
      </c>
      <c r="O250" s="6">
        <f t="shared" si="41"/>
        <v>-62.778934</v>
      </c>
    </row>
    <row r="251" spans="2:16" x14ac:dyDescent="0.25">
      <c r="B251">
        <v>18481888888.889</v>
      </c>
      <c r="C251">
        <v>-52.363083000000003</v>
      </c>
      <c r="D251">
        <v>-46.261161999999999</v>
      </c>
      <c r="F251" s="6">
        <f t="shared" si="42"/>
        <v>22.889703703703997</v>
      </c>
      <c r="G251" s="6">
        <f t="shared" si="40"/>
        <v>-46.094410000000003</v>
      </c>
      <c r="J251">
        <v>18481888888.889</v>
      </c>
      <c r="K251">
        <v>-69.230002999999996</v>
      </c>
      <c r="L251">
        <v>-63.214947000000002</v>
      </c>
      <c r="N251" s="6">
        <f t="shared" si="43"/>
        <v>22.889703703703997</v>
      </c>
      <c r="O251" s="6">
        <f t="shared" si="41"/>
        <v>-57.834964999999997</v>
      </c>
    </row>
    <row r="252" spans="2:16" x14ac:dyDescent="0.25">
      <c r="B252">
        <v>18722833333.333</v>
      </c>
      <c r="C252">
        <v>-50.747504999999997</v>
      </c>
      <c r="D252">
        <v>-44.669955999999999</v>
      </c>
      <c r="F252" s="6">
        <f t="shared" si="42"/>
        <v>24.112129629630001</v>
      </c>
      <c r="G252" s="6">
        <f t="shared" si="40"/>
        <v>-52.511355999999999</v>
      </c>
      <c r="J252">
        <v>18722833333.333</v>
      </c>
      <c r="K252">
        <v>-70.283157000000003</v>
      </c>
      <c r="L252">
        <v>-64.187881000000004</v>
      </c>
      <c r="N252" s="6">
        <f t="shared" si="43"/>
        <v>24.112129629630001</v>
      </c>
      <c r="O252" s="6">
        <f t="shared" si="41"/>
        <v>-64.996437</v>
      </c>
    </row>
    <row r="253" spans="2:16" x14ac:dyDescent="0.25">
      <c r="B253">
        <v>18963777777.778</v>
      </c>
      <c r="C253">
        <v>-46.678649999999998</v>
      </c>
      <c r="D253">
        <v>-39.997501</v>
      </c>
      <c r="F253" s="6">
        <f t="shared" si="42"/>
        <v>25.334555555556001</v>
      </c>
      <c r="G253" s="6">
        <f t="shared" si="40"/>
        <v>-57.357093999999996</v>
      </c>
      <c r="J253">
        <v>18963777777.778</v>
      </c>
      <c r="K253">
        <v>-67.021439000000001</v>
      </c>
      <c r="L253">
        <v>-60.330379000000001</v>
      </c>
      <c r="N253" s="6">
        <f t="shared" si="43"/>
        <v>25.334555555556001</v>
      </c>
      <c r="O253" s="6">
        <f t="shared" si="41"/>
        <v>-59.137531000000003</v>
      </c>
    </row>
    <row r="254" spans="2:16" x14ac:dyDescent="0.25">
      <c r="B254">
        <v>19204722222.222</v>
      </c>
      <c r="C254">
        <v>-45.875014999999998</v>
      </c>
      <c r="D254">
        <v>-38.66048</v>
      </c>
      <c r="F254" s="6">
        <f t="shared" si="42"/>
        <v>26.556981481480999</v>
      </c>
      <c r="G254" s="6">
        <f t="shared" si="40"/>
        <v>-54.358936</v>
      </c>
      <c r="J254">
        <v>19204722222.222</v>
      </c>
      <c r="K254">
        <v>-68.212333999999998</v>
      </c>
      <c r="L254">
        <v>-61.507195000000003</v>
      </c>
      <c r="N254" s="6">
        <f t="shared" si="43"/>
        <v>26.556981481480999</v>
      </c>
      <c r="O254" s="6">
        <f t="shared" si="41"/>
        <v>-57.123547000000002</v>
      </c>
    </row>
    <row r="255" spans="2:16" x14ac:dyDescent="0.25">
      <c r="B255">
        <v>19445666666.667</v>
      </c>
      <c r="C255">
        <v>-43.924931000000001</v>
      </c>
      <c r="D255">
        <v>-36.817149999999998</v>
      </c>
      <c r="F255" s="6">
        <f t="shared" si="42"/>
        <v>27.779407407407003</v>
      </c>
      <c r="G255" s="6">
        <f t="shared" si="40"/>
        <v>-47.829417999999997</v>
      </c>
      <c r="J255">
        <v>19445666666.667</v>
      </c>
      <c r="K255">
        <v>-62.448177000000001</v>
      </c>
      <c r="L255">
        <v>-55.780537000000002</v>
      </c>
      <c r="N255" s="6">
        <f t="shared" si="43"/>
        <v>27.779407407407003</v>
      </c>
      <c r="O255" s="6">
        <f t="shared" si="41"/>
        <v>-63.822132000000003</v>
      </c>
    </row>
    <row r="256" spans="2:16" x14ac:dyDescent="0.25">
      <c r="B256">
        <v>19686611111.111</v>
      </c>
      <c r="C256">
        <v>-43.726199999999999</v>
      </c>
      <c r="D256">
        <v>-34.999104000000003</v>
      </c>
      <c r="F256" s="6">
        <f t="shared" si="42"/>
        <v>29.001833333333</v>
      </c>
      <c r="G256" s="6">
        <f t="shared" si="40"/>
        <v>-50.391692999999997</v>
      </c>
      <c r="J256">
        <v>19686611111.111</v>
      </c>
      <c r="K256">
        <v>-56.343018000000001</v>
      </c>
      <c r="L256">
        <v>-48.073886999999999</v>
      </c>
      <c r="N256" s="6">
        <f t="shared" si="43"/>
        <v>29.001833333333</v>
      </c>
      <c r="O256" s="6">
        <f t="shared" si="41"/>
        <v>-55.318451000000003</v>
      </c>
    </row>
    <row r="257" spans="2:16" x14ac:dyDescent="0.25">
      <c r="B257">
        <v>19927555555.556</v>
      </c>
      <c r="C257">
        <v>-43.402934999999999</v>
      </c>
      <c r="D257">
        <v>-35.155785000000002</v>
      </c>
      <c r="F257" s="6">
        <f t="shared" si="42"/>
        <v>30.224259259259</v>
      </c>
      <c r="G257" s="6">
        <f t="shared" si="40"/>
        <v>-59.729748000000001</v>
      </c>
      <c r="J257">
        <v>19927555555.556</v>
      </c>
      <c r="K257">
        <v>-52.925857999999998</v>
      </c>
      <c r="L257">
        <v>-45.305675999999998</v>
      </c>
      <c r="N257" s="6">
        <f t="shared" si="43"/>
        <v>30.224259259259</v>
      </c>
      <c r="O257" s="6">
        <f t="shared" si="41"/>
        <v>-60.087783999999999</v>
      </c>
    </row>
    <row r="258" spans="2:16" x14ac:dyDescent="0.25">
      <c r="B258">
        <v>20168500000</v>
      </c>
      <c r="C258">
        <v>-42.791496000000002</v>
      </c>
      <c r="D258">
        <v>-35.412010000000002</v>
      </c>
      <c r="F258" s="6">
        <f t="shared" si="42"/>
        <v>31.446685185185</v>
      </c>
      <c r="G258" s="6">
        <f t="shared" si="40"/>
        <v>-57.060519999999997</v>
      </c>
      <c r="J258">
        <v>20168500000</v>
      </c>
      <c r="K258">
        <v>-53.380322</v>
      </c>
      <c r="L258">
        <v>-45.067203999999997</v>
      </c>
      <c r="N258" s="6">
        <f t="shared" si="43"/>
        <v>31.446685185185</v>
      </c>
      <c r="O258" s="6">
        <f t="shared" si="41"/>
        <v>-63.794437000000002</v>
      </c>
    </row>
    <row r="259" spans="2:16" x14ac:dyDescent="0.25">
      <c r="B259">
        <v>20409444444.444</v>
      </c>
      <c r="C259">
        <v>-41.534824</v>
      </c>
      <c r="D259">
        <v>-33.991683999999999</v>
      </c>
      <c r="F259" s="6">
        <f t="shared" si="42"/>
        <v>32.669111111111</v>
      </c>
      <c r="G259" s="6">
        <f t="shared" si="40"/>
        <v>-55.967266000000002</v>
      </c>
      <c r="J259">
        <v>20409444444.444</v>
      </c>
      <c r="K259">
        <v>-53.405037</v>
      </c>
      <c r="L259">
        <v>-44.785449999999997</v>
      </c>
      <c r="N259" s="6">
        <f t="shared" si="43"/>
        <v>32.669111111111</v>
      </c>
      <c r="O259" s="6">
        <f t="shared" si="41"/>
        <v>-54.283133999999997</v>
      </c>
    </row>
    <row r="260" spans="2:16" x14ac:dyDescent="0.25">
      <c r="B260">
        <v>20650388888.889</v>
      </c>
      <c r="C260">
        <v>-42.168579000000001</v>
      </c>
      <c r="D260">
        <v>-34.166649</v>
      </c>
      <c r="F260" s="6">
        <f t="shared" si="42"/>
        <v>33.891537037036997</v>
      </c>
      <c r="G260" s="6">
        <f t="shared" si="40"/>
        <v>-58.957664000000001</v>
      </c>
      <c r="J260">
        <v>20650388888.889</v>
      </c>
      <c r="K260">
        <v>-50.352271999999999</v>
      </c>
      <c r="L260">
        <v>-41.657412999999998</v>
      </c>
      <c r="N260" s="6">
        <f t="shared" si="43"/>
        <v>33.891537037036997</v>
      </c>
      <c r="O260" s="6">
        <f t="shared" si="41"/>
        <v>-53.851002000000001</v>
      </c>
    </row>
    <row r="261" spans="2:16" x14ac:dyDescent="0.25">
      <c r="B261">
        <v>20891333333.333</v>
      </c>
      <c r="C261">
        <v>-44.515476</v>
      </c>
      <c r="D261">
        <v>-36.160107000000004</v>
      </c>
      <c r="F261" s="6">
        <f t="shared" si="42"/>
        <v>35.113962962963001</v>
      </c>
      <c r="G261" s="6">
        <f t="shared" si="40"/>
        <v>-53.698807000000002</v>
      </c>
      <c r="J261">
        <v>20891333333.333</v>
      </c>
      <c r="K261">
        <v>-50.627800000000001</v>
      </c>
      <c r="L261">
        <v>-42.354278999999998</v>
      </c>
      <c r="N261" s="6">
        <f t="shared" si="43"/>
        <v>35.113962962963001</v>
      </c>
      <c r="O261" s="6">
        <f t="shared" si="41"/>
        <v>-53.188133000000001</v>
      </c>
    </row>
    <row r="262" spans="2:16" x14ac:dyDescent="0.25">
      <c r="B262">
        <v>21132277777.778</v>
      </c>
      <c r="C262">
        <v>-45.260983000000003</v>
      </c>
      <c r="D262">
        <v>-36.452061</v>
      </c>
      <c r="F262" s="6">
        <f t="shared" si="42"/>
        <v>36.336388888888997</v>
      </c>
      <c r="G262" s="6">
        <f t="shared" si="40"/>
        <v>-57.213042999999999</v>
      </c>
      <c r="J262">
        <v>21132277777.778</v>
      </c>
      <c r="K262">
        <v>-48.692543000000001</v>
      </c>
      <c r="L262">
        <v>-40.287754</v>
      </c>
      <c r="N262" s="6">
        <f t="shared" si="43"/>
        <v>36.336388888888997</v>
      </c>
      <c r="O262" s="6">
        <f t="shared" si="41"/>
        <v>-54.219028000000002</v>
      </c>
    </row>
    <row r="263" spans="2:16" x14ac:dyDescent="0.25">
      <c r="B263">
        <v>21373222222.222</v>
      </c>
      <c r="C263">
        <v>-43.062153000000002</v>
      </c>
      <c r="D263">
        <v>-34.447395</v>
      </c>
      <c r="F263" s="6">
        <f t="shared" si="42"/>
        <v>37.558814814815001</v>
      </c>
      <c r="G263" s="6">
        <f t="shared" si="40"/>
        <v>-53.255997000000001</v>
      </c>
      <c r="J263">
        <v>21373222222.222</v>
      </c>
      <c r="K263">
        <v>-44.882255999999998</v>
      </c>
      <c r="L263">
        <v>-36.323711000000003</v>
      </c>
      <c r="N263" s="6">
        <f t="shared" si="43"/>
        <v>37.558814814815001</v>
      </c>
      <c r="O263" s="6">
        <f t="shared" si="41"/>
        <v>-63.556328000000001</v>
      </c>
    </row>
    <row r="264" spans="2:16" x14ac:dyDescent="0.25">
      <c r="B264">
        <v>21614166666.667</v>
      </c>
      <c r="C264">
        <v>-42.508163000000003</v>
      </c>
      <c r="D264">
        <v>-34.310890000000001</v>
      </c>
      <c r="F264" s="6">
        <f t="shared" si="42"/>
        <v>38.781240740740998</v>
      </c>
      <c r="G264" s="6">
        <f t="shared" si="40"/>
        <v>-40.087947999999997</v>
      </c>
      <c r="J264">
        <v>21614166666.667</v>
      </c>
      <c r="K264">
        <v>-44.192360000000001</v>
      </c>
      <c r="L264">
        <v>-34.634701</v>
      </c>
      <c r="N264" s="6">
        <f t="shared" si="43"/>
        <v>38.781240740740998</v>
      </c>
      <c r="O264" s="6">
        <f t="shared" si="41"/>
        <v>-58.455002</v>
      </c>
    </row>
    <row r="265" spans="2:16" x14ac:dyDescent="0.25">
      <c r="B265">
        <v>21855111111.111</v>
      </c>
      <c r="C265">
        <v>-40.322372000000001</v>
      </c>
      <c r="D265">
        <v>-32.487952999999997</v>
      </c>
      <c r="F265" s="6">
        <f t="shared" si="42"/>
        <v>40.003666666667002</v>
      </c>
      <c r="G265" s="6">
        <f t="shared" si="40"/>
        <v>-34.037669999999999</v>
      </c>
      <c r="J265">
        <v>21855111111.111</v>
      </c>
      <c r="K265">
        <v>-44.027054</v>
      </c>
      <c r="L265">
        <v>-33.768036000000002</v>
      </c>
      <c r="N265" s="6">
        <f t="shared" si="43"/>
        <v>40.003666666667002</v>
      </c>
      <c r="O265" s="6">
        <f t="shared" si="41"/>
        <v>-67.734406000000007</v>
      </c>
    </row>
    <row r="266" spans="2:16" x14ac:dyDescent="0.25">
      <c r="B266">
        <v>22096055555.556</v>
      </c>
      <c r="C266">
        <v>-36.411738999999997</v>
      </c>
      <c r="D266">
        <v>-27.363403000000002</v>
      </c>
      <c r="F266" s="6" t="s">
        <v>25</v>
      </c>
      <c r="J266">
        <v>22096055555.556</v>
      </c>
      <c r="K266">
        <v>-41.764408000000003</v>
      </c>
      <c r="L266">
        <v>-30.676651</v>
      </c>
      <c r="N266" s="6" t="s">
        <v>25</v>
      </c>
    </row>
    <row r="267" spans="2:16" x14ac:dyDescent="0.25">
      <c r="B267">
        <v>22337000000</v>
      </c>
      <c r="C267">
        <v>-38.287936999999999</v>
      </c>
      <c r="D267">
        <v>-27.736128000000001</v>
      </c>
      <c r="J267">
        <v>22337000000</v>
      </c>
      <c r="K267">
        <v>-43.806170999999999</v>
      </c>
      <c r="L267">
        <v>-32.530403</v>
      </c>
    </row>
    <row r="268" spans="2:16" x14ac:dyDescent="0.25">
      <c r="B268" t="s">
        <v>25</v>
      </c>
      <c r="J268" t="s">
        <v>25</v>
      </c>
    </row>
    <row r="269" spans="2:16" x14ac:dyDescent="0.25">
      <c r="F269" s="6" t="s">
        <v>51</v>
      </c>
      <c r="N269" s="6" t="s">
        <v>51</v>
      </c>
    </row>
    <row r="270" spans="2:16" ht="15.75" x14ac:dyDescent="0.25">
      <c r="F270" s="6" t="s">
        <v>23</v>
      </c>
      <c r="G270" s="6" t="str">
        <f t="shared" ref="G270:G289" si="44">D296</f>
        <v>3Rx3L dBc Log Mag(dB)</v>
      </c>
      <c r="H270" s="35">
        <v>3</v>
      </c>
      <c r="N270" s="6" t="s">
        <v>23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t="s">
        <v>49</v>
      </c>
      <c r="F271" s="6">
        <f t="shared" ref="F271:F289" si="46">B297/1000000000</f>
        <v>18</v>
      </c>
      <c r="G271" s="6">
        <f t="shared" si="44"/>
        <v>-36.913424999999997</v>
      </c>
      <c r="H271" s="36">
        <f>ABS(AVERAGE(G271:G289)-(H270-1)*10)</f>
        <v>69.543505684210515</v>
      </c>
      <c r="J271" t="s">
        <v>49</v>
      </c>
      <c r="N271" s="6">
        <f t="shared" ref="N271:N289" si="47">J297/1000000000</f>
        <v>18</v>
      </c>
      <c r="O271" s="6">
        <f t="shared" si="45"/>
        <v>-46.719405999999999</v>
      </c>
      <c r="P271" s="36">
        <f>ABS(AVERAGE(O271:O289)-(P270-1)*10)</f>
        <v>68.412253157894753</v>
      </c>
    </row>
    <row r="272" spans="2:16" x14ac:dyDescent="0.25">
      <c r="B272" t="s">
        <v>23</v>
      </c>
      <c r="C272" t="s">
        <v>138</v>
      </c>
      <c r="D272" t="s">
        <v>50</v>
      </c>
      <c r="F272" s="6">
        <f t="shared" si="46"/>
        <v>20.164981481481</v>
      </c>
      <c r="G272" s="6">
        <f t="shared" si="44"/>
        <v>-38.330944000000002</v>
      </c>
      <c r="J272" t="s">
        <v>23</v>
      </c>
      <c r="K272" t="s">
        <v>138</v>
      </c>
      <c r="L272" t="s">
        <v>50</v>
      </c>
      <c r="N272" s="6">
        <f t="shared" si="47"/>
        <v>20.164981481481</v>
      </c>
      <c r="O272" s="6">
        <f t="shared" si="45"/>
        <v>-38.693393999999998</v>
      </c>
    </row>
    <row r="273" spans="2:15" x14ac:dyDescent="0.25">
      <c r="B273">
        <v>18000000000</v>
      </c>
      <c r="C273">
        <v>-57.066581999999997</v>
      </c>
      <c r="D273">
        <v>-50.588164999999996</v>
      </c>
      <c r="F273" s="6">
        <f t="shared" si="46"/>
        <v>22.329962962963002</v>
      </c>
      <c r="G273" s="6">
        <f t="shared" si="44"/>
        <v>-42.436768000000001</v>
      </c>
      <c r="J273">
        <v>18000000000</v>
      </c>
      <c r="K273">
        <v>-69.114410000000007</v>
      </c>
      <c r="L273">
        <v>-60.369202000000001</v>
      </c>
      <c r="N273" s="6">
        <f t="shared" si="47"/>
        <v>22.329962962963002</v>
      </c>
      <c r="O273" s="6">
        <f t="shared" si="45"/>
        <v>-37.560096999999999</v>
      </c>
    </row>
    <row r="274" spans="2:15" x14ac:dyDescent="0.25">
      <c r="B274">
        <v>19222425925.925999</v>
      </c>
      <c r="C274">
        <v>-58.694290000000002</v>
      </c>
      <c r="D274">
        <v>-52.671653999999997</v>
      </c>
      <c r="F274" s="6">
        <f t="shared" si="46"/>
        <v>24.494944444444002</v>
      </c>
      <c r="G274" s="6">
        <f t="shared" si="44"/>
        <v>-44.818660999999999</v>
      </c>
      <c r="J274">
        <v>19222425925.925999</v>
      </c>
      <c r="K274">
        <v>-69.626548999999997</v>
      </c>
      <c r="L274">
        <v>-63.646790000000003</v>
      </c>
      <c r="N274" s="6">
        <f t="shared" si="47"/>
        <v>24.494944444444002</v>
      </c>
      <c r="O274" s="6">
        <f t="shared" si="45"/>
        <v>-46.137298999999999</v>
      </c>
    </row>
    <row r="275" spans="2:15" x14ac:dyDescent="0.25">
      <c r="B275">
        <v>20444851851.852001</v>
      </c>
      <c r="C275">
        <v>-60.674197999999997</v>
      </c>
      <c r="D275">
        <v>-54.572277</v>
      </c>
      <c r="F275" s="6">
        <f t="shared" si="46"/>
        <v>26.659925925926</v>
      </c>
      <c r="G275" s="6">
        <f t="shared" si="44"/>
        <v>-47.753005999999999</v>
      </c>
      <c r="J275">
        <v>20444851851.852001</v>
      </c>
      <c r="K275">
        <v>-55.022906999999996</v>
      </c>
      <c r="L275">
        <v>-49.007854000000002</v>
      </c>
      <c r="N275" s="6">
        <f t="shared" si="47"/>
        <v>26.659925925926</v>
      </c>
      <c r="O275" s="6">
        <f t="shared" si="45"/>
        <v>-47.701897000000002</v>
      </c>
    </row>
    <row r="276" spans="2:15" x14ac:dyDescent="0.25">
      <c r="B276">
        <v>21667277777.778</v>
      </c>
      <c r="C276">
        <v>-62.355663</v>
      </c>
      <c r="D276">
        <v>-56.278114000000002</v>
      </c>
      <c r="F276" s="6">
        <f t="shared" si="46"/>
        <v>28.824907407407</v>
      </c>
      <c r="G276" s="6">
        <f t="shared" si="44"/>
        <v>-52.039551000000003</v>
      </c>
      <c r="J276">
        <v>21667277777.778</v>
      </c>
      <c r="K276">
        <v>-68.874213999999995</v>
      </c>
      <c r="L276">
        <v>-62.778934</v>
      </c>
      <c r="N276" s="6">
        <f t="shared" si="47"/>
        <v>28.824907407407</v>
      </c>
      <c r="O276" s="6">
        <f t="shared" si="45"/>
        <v>-46.36121</v>
      </c>
    </row>
    <row r="277" spans="2:15" x14ac:dyDescent="0.25">
      <c r="B277">
        <v>22889703703.703999</v>
      </c>
      <c r="C277">
        <v>-52.775557999999997</v>
      </c>
      <c r="D277">
        <v>-46.094410000000003</v>
      </c>
      <c r="F277" s="6">
        <f t="shared" si="46"/>
        <v>30.989888888888999</v>
      </c>
      <c r="G277" s="6">
        <f t="shared" si="44"/>
        <v>-50.298454</v>
      </c>
      <c r="J277">
        <v>22889703703.703999</v>
      </c>
      <c r="K277">
        <v>-64.526024000000007</v>
      </c>
      <c r="L277">
        <v>-57.834964999999997</v>
      </c>
      <c r="N277" s="6">
        <f t="shared" si="47"/>
        <v>30.989888888888999</v>
      </c>
      <c r="O277" s="6">
        <f t="shared" si="45"/>
        <v>-45.193001000000002</v>
      </c>
    </row>
    <row r="278" spans="2:15" x14ac:dyDescent="0.25">
      <c r="B278">
        <v>24112129629.630001</v>
      </c>
      <c r="C278">
        <v>-59.725890999999997</v>
      </c>
      <c r="D278">
        <v>-52.511355999999999</v>
      </c>
      <c r="F278" s="6">
        <f t="shared" si="46"/>
        <v>33.154870370369999</v>
      </c>
      <c r="G278" s="6">
        <f t="shared" si="44"/>
        <v>-46.011809999999997</v>
      </c>
      <c r="J278">
        <v>24112129629.630001</v>
      </c>
      <c r="K278">
        <v>-71.701576000000003</v>
      </c>
      <c r="L278">
        <v>-64.996437</v>
      </c>
      <c r="N278" s="6">
        <f t="shared" si="47"/>
        <v>33.154870370369999</v>
      </c>
      <c r="O278" s="6">
        <f t="shared" si="45"/>
        <v>-47.126724000000003</v>
      </c>
    </row>
    <row r="279" spans="2:15" x14ac:dyDescent="0.25">
      <c r="B279">
        <v>25334555555.556</v>
      </c>
      <c r="C279">
        <v>-64.464873999999995</v>
      </c>
      <c r="D279">
        <v>-57.357093999999996</v>
      </c>
      <c r="F279" s="6">
        <f t="shared" si="46"/>
        <v>35.319851851852</v>
      </c>
      <c r="G279" s="6">
        <f t="shared" si="44"/>
        <v>-58.978611000000001</v>
      </c>
      <c r="J279">
        <v>25334555555.556</v>
      </c>
      <c r="K279">
        <v>-65.805167999999995</v>
      </c>
      <c r="L279">
        <v>-59.137531000000003</v>
      </c>
      <c r="N279" s="6">
        <f t="shared" si="47"/>
        <v>35.319851851852</v>
      </c>
      <c r="O279" s="6">
        <f t="shared" si="45"/>
        <v>-53.413963000000003</v>
      </c>
    </row>
    <row r="280" spans="2:15" x14ac:dyDescent="0.25">
      <c r="B280">
        <v>26556981481.480999</v>
      </c>
      <c r="C280">
        <v>-63.086033</v>
      </c>
      <c r="D280">
        <v>-54.358936</v>
      </c>
      <c r="F280" s="6">
        <f t="shared" si="46"/>
        <v>37.484833333333</v>
      </c>
      <c r="G280" s="6">
        <f t="shared" si="44"/>
        <v>-46.110774999999997</v>
      </c>
      <c r="J280">
        <v>26556981481.480999</v>
      </c>
      <c r="K280">
        <v>-65.392677000000006</v>
      </c>
      <c r="L280">
        <v>-57.123547000000002</v>
      </c>
      <c r="N280" s="6">
        <f t="shared" si="47"/>
        <v>37.484833333333</v>
      </c>
      <c r="O280" s="6">
        <f t="shared" si="45"/>
        <v>-53.545166000000002</v>
      </c>
    </row>
    <row r="281" spans="2:15" x14ac:dyDescent="0.25">
      <c r="B281">
        <v>27779407407.407001</v>
      </c>
      <c r="C281">
        <v>-56.076568999999999</v>
      </c>
      <c r="D281">
        <v>-47.829417999999997</v>
      </c>
      <c r="F281" s="6">
        <f t="shared" si="46"/>
        <v>39.649814814815002</v>
      </c>
      <c r="G281" s="6">
        <f t="shared" si="44"/>
        <v>-45.638114999999999</v>
      </c>
      <c r="J281">
        <v>27779407407.407001</v>
      </c>
      <c r="K281">
        <v>-71.442313999999996</v>
      </c>
      <c r="L281">
        <v>-63.822132000000003</v>
      </c>
      <c r="N281" s="6">
        <f t="shared" si="47"/>
        <v>39.649814814815002</v>
      </c>
      <c r="O281" s="6">
        <f t="shared" si="45"/>
        <v>-50.019207000000002</v>
      </c>
    </row>
    <row r="282" spans="2:15" x14ac:dyDescent="0.25">
      <c r="B282">
        <v>29001833333.333</v>
      </c>
      <c r="C282">
        <v>-57.771178999999997</v>
      </c>
      <c r="D282">
        <v>-50.391692999999997</v>
      </c>
      <c r="F282" s="6">
        <f t="shared" si="46"/>
        <v>41.814796296295995</v>
      </c>
      <c r="G282" s="6">
        <f t="shared" si="44"/>
        <v>-48.781765</v>
      </c>
      <c r="J282">
        <v>29001833333.333</v>
      </c>
      <c r="K282">
        <v>-63.631573000000003</v>
      </c>
      <c r="L282">
        <v>-55.318451000000003</v>
      </c>
      <c r="N282" s="6">
        <f t="shared" si="47"/>
        <v>41.814796296295995</v>
      </c>
      <c r="O282" s="6">
        <f t="shared" si="45"/>
        <v>-50.028312999999997</v>
      </c>
    </row>
    <row r="283" spans="2:15" x14ac:dyDescent="0.25">
      <c r="B283">
        <v>30224259259.258999</v>
      </c>
      <c r="C283">
        <v>-67.272887999999995</v>
      </c>
      <c r="D283">
        <v>-59.729748000000001</v>
      </c>
      <c r="F283" s="6">
        <f t="shared" si="46"/>
        <v>43.979777777777997</v>
      </c>
      <c r="G283" s="6">
        <f t="shared" si="44"/>
        <v>-52.827762999999997</v>
      </c>
      <c r="J283">
        <v>30224259259.258999</v>
      </c>
      <c r="K283">
        <v>-68.707374999999999</v>
      </c>
      <c r="L283">
        <v>-60.087783999999999</v>
      </c>
      <c r="N283" s="6">
        <f t="shared" si="47"/>
        <v>43.979777777777997</v>
      </c>
      <c r="O283" s="6">
        <f t="shared" si="45"/>
        <v>-48.641365</v>
      </c>
    </row>
    <row r="284" spans="2:15" x14ac:dyDescent="0.25">
      <c r="B284">
        <v>31446685185.185001</v>
      </c>
      <c r="C284">
        <v>-65.062447000000006</v>
      </c>
      <c r="D284">
        <v>-57.060519999999997</v>
      </c>
      <c r="F284" s="6">
        <f t="shared" si="46"/>
        <v>46.144759259259004</v>
      </c>
      <c r="G284" s="6">
        <f t="shared" si="44"/>
        <v>-52.558112999999999</v>
      </c>
      <c r="J284">
        <v>31446685185.185001</v>
      </c>
      <c r="K284">
        <v>-72.489295999999996</v>
      </c>
      <c r="L284">
        <v>-63.794437000000002</v>
      </c>
      <c r="N284" s="6">
        <f t="shared" si="47"/>
        <v>46.144759259259004</v>
      </c>
      <c r="O284" s="6">
        <f t="shared" si="45"/>
        <v>-48.370342000000001</v>
      </c>
    </row>
    <row r="285" spans="2:15" x14ac:dyDescent="0.25">
      <c r="B285">
        <v>32669111111.111</v>
      </c>
      <c r="C285">
        <v>-64.322638999999995</v>
      </c>
      <c r="D285">
        <v>-55.967266000000002</v>
      </c>
      <c r="F285" s="6">
        <f t="shared" si="46"/>
        <v>48.309740740740999</v>
      </c>
      <c r="G285" s="6">
        <f t="shared" si="44"/>
        <v>-51.910941999999999</v>
      </c>
      <c r="J285">
        <v>32669111111.111</v>
      </c>
      <c r="K285">
        <v>-62.556655999999997</v>
      </c>
      <c r="L285">
        <v>-54.283133999999997</v>
      </c>
      <c r="N285" s="6">
        <f t="shared" si="47"/>
        <v>48.309740740740999</v>
      </c>
      <c r="O285" s="6">
        <f t="shared" si="45"/>
        <v>-47.625579999999999</v>
      </c>
    </row>
    <row r="286" spans="2:15" x14ac:dyDescent="0.25">
      <c r="B286">
        <v>33891537037.036999</v>
      </c>
      <c r="C286">
        <v>-67.766586000000004</v>
      </c>
      <c r="D286">
        <v>-58.957664000000001</v>
      </c>
      <c r="F286" s="6">
        <f t="shared" si="46"/>
        <v>50.474722222221999</v>
      </c>
      <c r="G286" s="6">
        <f t="shared" si="44"/>
        <v>-49.662143999999998</v>
      </c>
      <c r="J286">
        <v>33891537037.036999</v>
      </c>
      <c r="K286">
        <v>-62.255791000000002</v>
      </c>
      <c r="L286">
        <v>-53.851002000000001</v>
      </c>
      <c r="N286" s="6">
        <f t="shared" si="47"/>
        <v>50.474722222221999</v>
      </c>
      <c r="O286" s="6">
        <f t="shared" si="45"/>
        <v>-49.915858999999998</v>
      </c>
    </row>
    <row r="287" spans="2:15" x14ac:dyDescent="0.25">
      <c r="B287">
        <v>35113962962.962997</v>
      </c>
      <c r="C287">
        <v>-62.313564</v>
      </c>
      <c r="D287">
        <v>-53.698807000000002</v>
      </c>
      <c r="F287" s="6">
        <f t="shared" si="46"/>
        <v>52.639703703704001</v>
      </c>
      <c r="G287" s="6">
        <f t="shared" si="44"/>
        <v>-45.397522000000002</v>
      </c>
      <c r="J287">
        <v>35113962962.962997</v>
      </c>
      <c r="K287">
        <v>-61.746681000000002</v>
      </c>
      <c r="L287">
        <v>-53.188133000000001</v>
      </c>
      <c r="N287" s="6">
        <f t="shared" si="47"/>
        <v>52.639703703704001</v>
      </c>
      <c r="O287" s="6">
        <f t="shared" si="45"/>
        <v>-56.476849000000001</v>
      </c>
    </row>
    <row r="288" spans="2:15" x14ac:dyDescent="0.25">
      <c r="B288">
        <v>36336388888.889</v>
      </c>
      <c r="C288">
        <v>-65.410315999999995</v>
      </c>
      <c r="D288">
        <v>-57.213042999999999</v>
      </c>
      <c r="F288" s="6">
        <f t="shared" si="46"/>
        <v>54.804685185185001</v>
      </c>
      <c r="G288" s="6">
        <f t="shared" si="44"/>
        <v>-53.974358000000002</v>
      </c>
      <c r="J288">
        <v>36336388888.889</v>
      </c>
      <c r="K288">
        <v>-63.776688</v>
      </c>
      <c r="L288">
        <v>-54.219028000000002</v>
      </c>
      <c r="N288" s="6">
        <f t="shared" si="47"/>
        <v>54.804685185185001</v>
      </c>
      <c r="O288" s="6">
        <f t="shared" si="45"/>
        <v>-55.155174000000002</v>
      </c>
    </row>
    <row r="289" spans="2:16" x14ac:dyDescent="0.25">
      <c r="B289">
        <v>37558814814.815002</v>
      </c>
      <c r="C289">
        <v>-61.090412000000001</v>
      </c>
      <c r="D289">
        <v>-53.255997000000001</v>
      </c>
      <c r="F289" s="6">
        <f t="shared" si="46"/>
        <v>56.969666666667003</v>
      </c>
      <c r="G289" s="6">
        <f t="shared" si="44"/>
        <v>-76.883881000000002</v>
      </c>
      <c r="J289">
        <v>37558814814.815002</v>
      </c>
      <c r="K289">
        <v>-73.815346000000005</v>
      </c>
      <c r="L289">
        <v>-63.556328000000001</v>
      </c>
      <c r="N289" s="6">
        <f t="shared" si="47"/>
        <v>56.969666666667003</v>
      </c>
      <c r="O289" s="6">
        <f t="shared" si="45"/>
        <v>-51.147964000000002</v>
      </c>
    </row>
    <row r="290" spans="2:16" x14ac:dyDescent="0.25">
      <c r="B290">
        <v>38781240740.740997</v>
      </c>
      <c r="C290">
        <v>-49.136279999999999</v>
      </c>
      <c r="D290">
        <v>-40.087947999999997</v>
      </c>
      <c r="F290" s="6" t="s">
        <v>25</v>
      </c>
      <c r="J290">
        <v>38781240740.740997</v>
      </c>
      <c r="K290">
        <v>-69.542755</v>
      </c>
      <c r="L290">
        <v>-58.455002</v>
      </c>
      <c r="N290" s="6" t="s">
        <v>25</v>
      </c>
    </row>
    <row r="291" spans="2:16" x14ac:dyDescent="0.25">
      <c r="B291">
        <v>40003666666.667</v>
      </c>
      <c r="C291">
        <v>-44.589478</v>
      </c>
      <c r="D291">
        <v>-34.037669999999999</v>
      </c>
      <c r="J291">
        <v>40003666666.667</v>
      </c>
      <c r="K291">
        <v>-79.010177999999996</v>
      </c>
      <c r="L291">
        <v>-67.734406000000007</v>
      </c>
    </row>
    <row r="292" spans="2:16" x14ac:dyDescent="0.25">
      <c r="B292" t="s">
        <v>25</v>
      </c>
      <c r="J292" t="s">
        <v>25</v>
      </c>
    </row>
    <row r="293" spans="2:16" x14ac:dyDescent="0.25">
      <c r="F293" s="6" t="s">
        <v>53</v>
      </c>
      <c r="N293" s="6" t="s">
        <v>53</v>
      </c>
    </row>
    <row r="294" spans="2:16" ht="15.75" x14ac:dyDescent="0.25">
      <c r="F294" s="6" t="s">
        <v>23</v>
      </c>
      <c r="G294" s="6" t="str">
        <f t="shared" ref="G294:G313" si="48">D320</f>
        <v>3Rx4L dBc Log Mag(dB)</v>
      </c>
      <c r="H294" s="35">
        <v>3</v>
      </c>
      <c r="N294" s="6" t="s">
        <v>23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t="s">
        <v>51</v>
      </c>
      <c r="F295" s="6">
        <f t="shared" ref="F295:F313" si="50">B321/1000000000</f>
        <v>20.663</v>
      </c>
      <c r="G295" s="6">
        <f t="shared" si="48"/>
        <v>-54.857875999999997</v>
      </c>
      <c r="H295" s="36">
        <f>ABS(AVERAGE(G295:G313)-(H294-1)*10)</f>
        <v>76.980165210526309</v>
      </c>
      <c r="J295" t="s">
        <v>51</v>
      </c>
      <c r="N295" s="6">
        <f t="shared" ref="N295:N313" si="51">J321/1000000000</f>
        <v>20.663</v>
      </c>
      <c r="O295" s="6">
        <f t="shared" si="49"/>
        <v>-56.065018000000002</v>
      </c>
      <c r="P295" s="36">
        <f>ABS(AVERAGE(O295:O313)-(P294-1)*10)</f>
        <v>81.208567368421043</v>
      </c>
    </row>
    <row r="296" spans="2:16" x14ac:dyDescent="0.25">
      <c r="B296" t="s">
        <v>23</v>
      </c>
      <c r="C296" t="s">
        <v>139</v>
      </c>
      <c r="D296" t="s">
        <v>52</v>
      </c>
      <c r="F296" s="6">
        <f t="shared" si="50"/>
        <v>22.681722222222</v>
      </c>
      <c r="G296" s="6">
        <f t="shared" si="48"/>
        <v>-52.872227000000002</v>
      </c>
      <c r="J296" t="s">
        <v>23</v>
      </c>
      <c r="K296" t="s">
        <v>139</v>
      </c>
      <c r="L296" t="s">
        <v>52</v>
      </c>
      <c r="N296" s="6">
        <f t="shared" si="51"/>
        <v>22.681722222222</v>
      </c>
      <c r="O296" s="6">
        <f t="shared" si="49"/>
        <v>-61.505538999999999</v>
      </c>
    </row>
    <row r="297" spans="2:16" x14ac:dyDescent="0.25">
      <c r="B297">
        <v>18000000000</v>
      </c>
      <c r="C297">
        <v>-43.391841999999997</v>
      </c>
      <c r="D297">
        <v>-36.913424999999997</v>
      </c>
      <c r="F297" s="6">
        <f t="shared" si="50"/>
        <v>24.700444444443999</v>
      </c>
      <c r="G297" s="6">
        <f t="shared" si="48"/>
        <v>-61.884414999999997</v>
      </c>
      <c r="J297">
        <v>18000000000</v>
      </c>
      <c r="K297">
        <v>-55.464618999999999</v>
      </c>
      <c r="L297">
        <v>-46.719405999999999</v>
      </c>
      <c r="N297" s="6">
        <f t="shared" si="51"/>
        <v>24.700444444443999</v>
      </c>
      <c r="O297" s="6">
        <f t="shared" si="49"/>
        <v>-62.312904000000003</v>
      </c>
    </row>
    <row r="298" spans="2:16" x14ac:dyDescent="0.25">
      <c r="B298">
        <v>20164981481.480999</v>
      </c>
      <c r="C298">
        <v>-44.353580000000001</v>
      </c>
      <c r="D298">
        <v>-38.330944000000002</v>
      </c>
      <c r="F298" s="6">
        <f t="shared" si="50"/>
        <v>26.719166666667</v>
      </c>
      <c r="G298" s="6">
        <f t="shared" si="48"/>
        <v>-56.424641000000001</v>
      </c>
      <c r="J298">
        <v>20164981481.480999</v>
      </c>
      <c r="K298">
        <v>-44.673152999999999</v>
      </c>
      <c r="L298">
        <v>-38.693393999999998</v>
      </c>
      <c r="N298" s="6">
        <f t="shared" si="51"/>
        <v>26.719166666667</v>
      </c>
      <c r="O298" s="6">
        <f t="shared" si="49"/>
        <v>-51.780914000000003</v>
      </c>
    </row>
    <row r="299" spans="2:16" x14ac:dyDescent="0.25">
      <c r="B299">
        <v>22329962962.963001</v>
      </c>
      <c r="C299">
        <v>-48.538688999999998</v>
      </c>
      <c r="D299">
        <v>-42.436768000000001</v>
      </c>
      <c r="F299" s="6">
        <f t="shared" si="50"/>
        <v>28.737888888889</v>
      </c>
      <c r="G299" s="6">
        <f t="shared" si="48"/>
        <v>-62.776412999999998</v>
      </c>
      <c r="J299">
        <v>22329962962.963001</v>
      </c>
      <c r="K299">
        <v>-43.575150000000001</v>
      </c>
      <c r="L299">
        <v>-37.560096999999999</v>
      </c>
      <c r="N299" s="6">
        <f t="shared" si="51"/>
        <v>28.737888888889</v>
      </c>
      <c r="O299" s="6">
        <f t="shared" si="49"/>
        <v>-53.999516</v>
      </c>
    </row>
    <row r="300" spans="2:16" x14ac:dyDescent="0.25">
      <c r="B300">
        <v>24494944444.444</v>
      </c>
      <c r="C300">
        <v>-50.896210000000004</v>
      </c>
      <c r="D300">
        <v>-44.818660999999999</v>
      </c>
      <c r="F300" s="6">
        <f t="shared" si="50"/>
        <v>30.756611111110999</v>
      </c>
      <c r="G300" s="6">
        <f t="shared" si="48"/>
        <v>-66.059944000000002</v>
      </c>
      <c r="J300">
        <v>24494944444.444</v>
      </c>
      <c r="K300">
        <v>-52.232577999999997</v>
      </c>
      <c r="L300">
        <v>-46.137298999999999</v>
      </c>
      <c r="N300" s="6">
        <f t="shared" si="51"/>
        <v>30.756611111110999</v>
      </c>
      <c r="O300" s="6">
        <f t="shared" si="49"/>
        <v>-60.173737000000003</v>
      </c>
    </row>
    <row r="301" spans="2:16" x14ac:dyDescent="0.25">
      <c r="B301">
        <v>26659925925.925999</v>
      </c>
      <c r="C301">
        <v>-54.434151</v>
      </c>
      <c r="D301">
        <v>-47.753005999999999</v>
      </c>
      <c r="F301" s="6">
        <f t="shared" si="50"/>
        <v>32.775333333333002</v>
      </c>
      <c r="G301" s="6">
        <f t="shared" si="48"/>
        <v>-69.5261</v>
      </c>
      <c r="J301">
        <v>26659925925.925999</v>
      </c>
      <c r="K301">
        <v>-54.392960000000002</v>
      </c>
      <c r="L301">
        <v>-47.701897000000002</v>
      </c>
      <c r="N301" s="6">
        <f t="shared" si="51"/>
        <v>32.775333333333002</v>
      </c>
      <c r="O301" s="6">
        <f t="shared" si="49"/>
        <v>-60.834797000000002</v>
      </c>
    </row>
    <row r="302" spans="2:16" x14ac:dyDescent="0.25">
      <c r="B302">
        <v>28824907407.407001</v>
      </c>
      <c r="C302">
        <v>-59.254086000000001</v>
      </c>
      <c r="D302">
        <v>-52.039551000000003</v>
      </c>
      <c r="F302" s="6">
        <f t="shared" si="50"/>
        <v>34.794055555556</v>
      </c>
      <c r="G302" s="6">
        <f t="shared" si="48"/>
        <v>-59.148654999999998</v>
      </c>
      <c r="J302">
        <v>28824907407.407001</v>
      </c>
      <c r="K302">
        <v>-53.066349000000002</v>
      </c>
      <c r="L302">
        <v>-46.36121</v>
      </c>
      <c r="N302" s="6">
        <f t="shared" si="51"/>
        <v>34.794055555556</v>
      </c>
      <c r="O302" s="6">
        <f t="shared" si="49"/>
        <v>-68.024124</v>
      </c>
    </row>
    <row r="303" spans="2:16" x14ac:dyDescent="0.25">
      <c r="B303">
        <v>30989888888.889</v>
      </c>
      <c r="C303">
        <v>-57.406235000000002</v>
      </c>
      <c r="D303">
        <v>-50.298454</v>
      </c>
      <c r="F303" s="6">
        <f t="shared" si="50"/>
        <v>36.812777777778003</v>
      </c>
      <c r="G303" s="6">
        <f t="shared" si="48"/>
        <v>-66.231803999999997</v>
      </c>
      <c r="J303">
        <v>30989888888.889</v>
      </c>
      <c r="K303">
        <v>-51.860641000000001</v>
      </c>
      <c r="L303">
        <v>-45.193001000000002</v>
      </c>
      <c r="N303" s="6">
        <f t="shared" si="51"/>
        <v>36.812777777778003</v>
      </c>
      <c r="O303" s="6">
        <f t="shared" si="49"/>
        <v>-59.829535999999997</v>
      </c>
    </row>
    <row r="304" spans="2:16" x14ac:dyDescent="0.25">
      <c r="B304">
        <v>33154870370.369999</v>
      </c>
      <c r="C304">
        <v>-54.738911000000002</v>
      </c>
      <c r="D304">
        <v>-46.011809999999997</v>
      </c>
      <c r="F304" s="6">
        <f t="shared" si="50"/>
        <v>38.831499999999998</v>
      </c>
      <c r="G304" s="6">
        <f t="shared" si="48"/>
        <v>-47.233924999999999</v>
      </c>
      <c r="J304">
        <v>33154870370.369999</v>
      </c>
      <c r="K304">
        <v>-55.395854999999997</v>
      </c>
      <c r="L304">
        <v>-47.126724000000003</v>
      </c>
      <c r="N304" s="6">
        <f t="shared" si="51"/>
        <v>38.831499999999998</v>
      </c>
      <c r="O304" s="6">
        <f t="shared" si="49"/>
        <v>-56.735424000000002</v>
      </c>
    </row>
    <row r="305" spans="2:16" x14ac:dyDescent="0.25">
      <c r="B305">
        <v>35319851851.851997</v>
      </c>
      <c r="C305">
        <v>-67.225761000000006</v>
      </c>
      <c r="D305">
        <v>-58.978611000000001</v>
      </c>
      <c r="F305" s="6">
        <f t="shared" si="50"/>
        <v>40.850222222222001</v>
      </c>
      <c r="G305" s="6">
        <f t="shared" si="48"/>
        <v>-51.621735000000001</v>
      </c>
      <c r="J305">
        <v>35319851851.851997</v>
      </c>
      <c r="K305">
        <v>-61.034145000000002</v>
      </c>
      <c r="L305">
        <v>-53.413963000000003</v>
      </c>
      <c r="N305" s="6">
        <f t="shared" si="51"/>
        <v>40.850222222222001</v>
      </c>
      <c r="O305" s="6">
        <f t="shared" si="49"/>
        <v>-57.784331999999999</v>
      </c>
    </row>
    <row r="306" spans="2:16" x14ac:dyDescent="0.25">
      <c r="B306">
        <v>37484833333.333</v>
      </c>
      <c r="C306">
        <v>-53.490260999999997</v>
      </c>
      <c r="D306">
        <v>-46.110774999999997</v>
      </c>
      <c r="F306" s="6">
        <f t="shared" si="50"/>
        <v>42.868944444443997</v>
      </c>
      <c r="G306" s="6">
        <f t="shared" si="48"/>
        <v>-58.746749999999999</v>
      </c>
      <c r="J306">
        <v>37484833333.333</v>
      </c>
      <c r="K306">
        <v>-61.858283999999998</v>
      </c>
      <c r="L306">
        <v>-53.545166000000002</v>
      </c>
      <c r="N306" s="6">
        <f t="shared" si="51"/>
        <v>42.868944444443997</v>
      </c>
      <c r="O306" s="6">
        <f t="shared" si="49"/>
        <v>-60.779860999999997</v>
      </c>
    </row>
    <row r="307" spans="2:16" x14ac:dyDescent="0.25">
      <c r="B307">
        <v>39649814814.815002</v>
      </c>
      <c r="C307">
        <v>-53.181255</v>
      </c>
      <c r="D307">
        <v>-45.638114999999999</v>
      </c>
      <c r="F307" s="6">
        <f t="shared" si="50"/>
        <v>44.887666666667002</v>
      </c>
      <c r="G307" s="6">
        <f t="shared" si="48"/>
        <v>-55.055477000000003</v>
      </c>
      <c r="J307">
        <v>39649814814.815002</v>
      </c>
      <c r="K307">
        <v>-58.638793999999997</v>
      </c>
      <c r="L307">
        <v>-50.019207000000002</v>
      </c>
      <c r="N307" s="6">
        <f t="shared" si="51"/>
        <v>44.887666666667002</v>
      </c>
      <c r="O307" s="6">
        <f t="shared" si="49"/>
        <v>-75.048218000000006</v>
      </c>
    </row>
    <row r="308" spans="2:16" x14ac:dyDescent="0.25">
      <c r="B308">
        <v>41814796296.295998</v>
      </c>
      <c r="C308">
        <v>-56.783698999999999</v>
      </c>
      <c r="D308">
        <v>-48.781765</v>
      </c>
      <c r="F308" s="6">
        <f t="shared" si="50"/>
        <v>46.906388888888998</v>
      </c>
      <c r="G308" s="6">
        <f t="shared" si="48"/>
        <v>-52.200180000000003</v>
      </c>
      <c r="J308">
        <v>41814796296.295998</v>
      </c>
      <c r="K308">
        <v>-58.723174999999998</v>
      </c>
      <c r="L308">
        <v>-50.028312999999997</v>
      </c>
      <c r="N308" s="6">
        <f t="shared" si="51"/>
        <v>46.906388888888998</v>
      </c>
      <c r="O308" s="6">
        <f t="shared" si="49"/>
        <v>-59.646892999999999</v>
      </c>
    </row>
    <row r="309" spans="2:16" x14ac:dyDescent="0.25">
      <c r="B309">
        <v>43979777777.778</v>
      </c>
      <c r="C309">
        <v>-61.183132000000001</v>
      </c>
      <c r="D309">
        <v>-52.827762999999997</v>
      </c>
      <c r="F309" s="6">
        <f t="shared" si="50"/>
        <v>48.925111111111001</v>
      </c>
      <c r="G309" s="6">
        <f t="shared" si="48"/>
        <v>-51.394137999999998</v>
      </c>
      <c r="J309">
        <v>43979777777.778</v>
      </c>
      <c r="K309">
        <v>-56.914886000000003</v>
      </c>
      <c r="L309">
        <v>-48.641365</v>
      </c>
      <c r="N309" s="6">
        <f t="shared" si="51"/>
        <v>48.925111111111001</v>
      </c>
      <c r="O309" s="6">
        <f t="shared" si="49"/>
        <v>-55.565688999999999</v>
      </c>
    </row>
    <row r="310" spans="2:16" x14ac:dyDescent="0.25">
      <c r="B310">
        <v>46144759259.259003</v>
      </c>
      <c r="C310">
        <v>-61.367035000000001</v>
      </c>
      <c r="D310">
        <v>-52.558112999999999</v>
      </c>
      <c r="F310" s="6">
        <f t="shared" si="50"/>
        <v>50.943833333333004</v>
      </c>
      <c r="G310" s="6">
        <f t="shared" si="48"/>
        <v>-50.372765000000001</v>
      </c>
      <c r="J310">
        <v>46144759259.259003</v>
      </c>
      <c r="K310">
        <v>-56.775131000000002</v>
      </c>
      <c r="L310">
        <v>-48.370342000000001</v>
      </c>
      <c r="N310" s="6">
        <f t="shared" si="51"/>
        <v>50.943833333333004</v>
      </c>
      <c r="O310" s="6">
        <f t="shared" si="49"/>
        <v>-62.806579999999997</v>
      </c>
    </row>
    <row r="311" spans="2:16" x14ac:dyDescent="0.25">
      <c r="B311">
        <v>48309740740.740997</v>
      </c>
      <c r="C311">
        <v>-60.525703</v>
      </c>
      <c r="D311">
        <v>-51.910941999999999</v>
      </c>
      <c r="F311" s="6">
        <f t="shared" si="50"/>
        <v>52.962555555556001</v>
      </c>
      <c r="G311" s="6">
        <f t="shared" si="48"/>
        <v>-52.662418000000002</v>
      </c>
      <c r="J311">
        <v>48309740740.740997</v>
      </c>
      <c r="K311">
        <v>-56.184123999999997</v>
      </c>
      <c r="L311">
        <v>-47.625579999999999</v>
      </c>
      <c r="N311" s="6">
        <f t="shared" si="51"/>
        <v>52.962555555556001</v>
      </c>
      <c r="O311" s="6">
        <f t="shared" si="49"/>
        <v>-61.684672999999997</v>
      </c>
    </row>
    <row r="312" spans="2:16" x14ac:dyDescent="0.25">
      <c r="B312">
        <v>50474722222.222</v>
      </c>
      <c r="C312">
        <v>-57.859417000000001</v>
      </c>
      <c r="D312">
        <v>-49.662143999999998</v>
      </c>
      <c r="F312" s="6">
        <f t="shared" si="50"/>
        <v>54.981277777777997</v>
      </c>
      <c r="G312" s="6">
        <f t="shared" si="48"/>
        <v>-55.601092999999999</v>
      </c>
      <c r="J312">
        <v>50474722222.222</v>
      </c>
      <c r="K312">
        <v>-59.473517999999999</v>
      </c>
      <c r="L312">
        <v>-49.915858999999998</v>
      </c>
      <c r="N312" s="6">
        <f t="shared" si="51"/>
        <v>54.981277777777997</v>
      </c>
      <c r="O312" s="6">
        <f t="shared" si="49"/>
        <v>-67.911293000000001</v>
      </c>
    </row>
    <row r="313" spans="2:16" x14ac:dyDescent="0.25">
      <c r="B313">
        <v>52639703703.704002</v>
      </c>
      <c r="C313">
        <v>-53.231940999999999</v>
      </c>
      <c r="D313">
        <v>-45.397522000000002</v>
      </c>
      <c r="F313" s="6">
        <f t="shared" si="50"/>
        <v>57</v>
      </c>
      <c r="G313" s="6">
        <f t="shared" si="48"/>
        <v>-57.952582999999997</v>
      </c>
      <c r="J313">
        <v>52639703703.704002</v>
      </c>
      <c r="K313">
        <v>-66.735870000000006</v>
      </c>
      <c r="L313">
        <v>-56.476849000000001</v>
      </c>
      <c r="N313" s="6">
        <f t="shared" si="51"/>
        <v>57</v>
      </c>
      <c r="O313" s="6">
        <f t="shared" si="49"/>
        <v>-70.473731999999998</v>
      </c>
    </row>
    <row r="314" spans="2:16" x14ac:dyDescent="0.25">
      <c r="B314">
        <v>54804685185.184998</v>
      </c>
      <c r="C314">
        <v>-63.022689999999997</v>
      </c>
      <c r="D314">
        <v>-53.974358000000002</v>
      </c>
      <c r="F314" s="6" t="s">
        <v>25</v>
      </c>
      <c r="J314">
        <v>54804685185.184998</v>
      </c>
      <c r="K314">
        <v>-66.242935000000003</v>
      </c>
      <c r="L314">
        <v>-55.155174000000002</v>
      </c>
      <c r="N314" s="6" t="s">
        <v>25</v>
      </c>
    </row>
    <row r="315" spans="2:16" x14ac:dyDescent="0.25">
      <c r="B315">
        <v>56969666666.667</v>
      </c>
      <c r="C315">
        <v>-87.435692000000003</v>
      </c>
      <c r="D315">
        <v>-76.883881000000002</v>
      </c>
      <c r="J315">
        <v>56969666666.667</v>
      </c>
      <c r="K315">
        <v>-62.423729000000002</v>
      </c>
      <c r="L315">
        <v>-51.147964000000002</v>
      </c>
    </row>
    <row r="316" spans="2:16" x14ac:dyDescent="0.25">
      <c r="B316" t="s">
        <v>25</v>
      </c>
      <c r="J316" t="s">
        <v>25</v>
      </c>
    </row>
    <row r="317" spans="2:16" x14ac:dyDescent="0.25">
      <c r="F317" s="6" t="s">
        <v>55</v>
      </c>
      <c r="N317" s="6" t="s">
        <v>55</v>
      </c>
    </row>
    <row r="318" spans="2:16" ht="15.75" x14ac:dyDescent="0.25">
      <c r="F318" s="6" t="s">
        <v>23</v>
      </c>
      <c r="G318" s="6" t="str">
        <f t="shared" ref="G318:G337" si="52">D344</f>
        <v>3Rx5L dBc Log Mag(dB)</v>
      </c>
      <c r="H318" s="35">
        <v>3</v>
      </c>
      <c r="N318" s="6" t="s">
        <v>23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t="s">
        <v>53</v>
      </c>
      <c r="F319" s="6">
        <f t="shared" ref="F319:F337" si="54">B345/1000000000</f>
        <v>26.663</v>
      </c>
      <c r="G319" s="6">
        <f t="shared" si="52"/>
        <v>-34.187199</v>
      </c>
      <c r="H319" s="36">
        <f>ABS(AVERAGE(G319:G337)-(H318-1)*10)</f>
        <v>68.02200894736842</v>
      </c>
      <c r="J319" t="s">
        <v>53</v>
      </c>
      <c r="N319" s="6">
        <f t="shared" ref="N319:N337" si="55">J345/1000000000</f>
        <v>26.663</v>
      </c>
      <c r="O319" s="6">
        <f t="shared" si="53"/>
        <v>-37.484054999999998</v>
      </c>
      <c r="P319" s="36">
        <f>ABS(AVERAGE(O319:O337)-(P318-1)*10)</f>
        <v>69.699785315789484</v>
      </c>
    </row>
    <row r="320" spans="2:16" x14ac:dyDescent="0.25">
      <c r="B320" t="s">
        <v>23</v>
      </c>
      <c r="C320" t="s">
        <v>140</v>
      </c>
      <c r="D320" t="s">
        <v>54</v>
      </c>
      <c r="F320" s="6">
        <f t="shared" si="54"/>
        <v>28.348388888889001</v>
      </c>
      <c r="G320" s="6">
        <f t="shared" si="52"/>
        <v>-38.729061000000002</v>
      </c>
      <c r="J320" t="s">
        <v>23</v>
      </c>
      <c r="K320" t="s">
        <v>140</v>
      </c>
      <c r="L320" t="s">
        <v>54</v>
      </c>
      <c r="N320" s="6">
        <f t="shared" si="55"/>
        <v>28.348388888889001</v>
      </c>
      <c r="O320" s="86">
        <f t="shared" si="53"/>
        <v>-42.673271</v>
      </c>
    </row>
    <row r="321" spans="2:15" x14ac:dyDescent="0.25">
      <c r="B321">
        <v>20663000000</v>
      </c>
      <c r="C321">
        <v>-61.336292</v>
      </c>
      <c r="D321">
        <v>-54.857875999999997</v>
      </c>
      <c r="F321" s="6">
        <f t="shared" si="54"/>
        <v>30.033777777777999</v>
      </c>
      <c r="G321" s="6">
        <f t="shared" si="52"/>
        <v>-49.056125999999999</v>
      </c>
      <c r="J321">
        <v>20663000000</v>
      </c>
      <c r="K321">
        <v>-64.810226</v>
      </c>
      <c r="L321">
        <v>-56.065018000000002</v>
      </c>
      <c r="N321" s="6">
        <f t="shared" si="55"/>
        <v>30.033777777777999</v>
      </c>
      <c r="O321" s="86">
        <f t="shared" si="53"/>
        <v>-59.222813000000002</v>
      </c>
    </row>
    <row r="322" spans="2:15" x14ac:dyDescent="0.25">
      <c r="B322">
        <v>22681722222.222</v>
      </c>
      <c r="C322">
        <v>-58.894863000000001</v>
      </c>
      <c r="D322">
        <v>-52.872227000000002</v>
      </c>
      <c r="F322" s="6">
        <f t="shared" si="54"/>
        <v>31.719166666667</v>
      </c>
      <c r="G322" s="6">
        <f t="shared" si="52"/>
        <v>-53.252204999999996</v>
      </c>
      <c r="J322">
        <v>22681722222.222</v>
      </c>
      <c r="K322">
        <v>-67.485298</v>
      </c>
      <c r="L322">
        <v>-61.505538999999999</v>
      </c>
      <c r="N322" s="6">
        <f t="shared" si="55"/>
        <v>31.719166666667</v>
      </c>
      <c r="O322" s="86">
        <f t="shared" si="53"/>
        <v>-57.292900000000003</v>
      </c>
    </row>
    <row r="323" spans="2:15" x14ac:dyDescent="0.25">
      <c r="B323">
        <v>24700444444.444</v>
      </c>
      <c r="C323">
        <v>-67.986335999999994</v>
      </c>
      <c r="D323">
        <v>-61.884414999999997</v>
      </c>
      <c r="F323" s="6">
        <f t="shared" si="54"/>
        <v>33.404555555556001</v>
      </c>
      <c r="G323" s="6">
        <f t="shared" si="52"/>
        <v>-55.666030999999997</v>
      </c>
      <c r="J323">
        <v>24700444444.444</v>
      </c>
      <c r="K323">
        <v>-68.327956999999998</v>
      </c>
      <c r="L323">
        <v>-62.312904000000003</v>
      </c>
      <c r="N323" s="6">
        <f t="shared" si="55"/>
        <v>33.404555555556001</v>
      </c>
      <c r="O323" s="86">
        <f t="shared" si="53"/>
        <v>-48.022086999999999</v>
      </c>
    </row>
    <row r="324" spans="2:15" x14ac:dyDescent="0.25">
      <c r="B324">
        <v>26719166666.667</v>
      </c>
      <c r="C324">
        <v>-62.502189999999999</v>
      </c>
      <c r="D324">
        <v>-56.424641000000001</v>
      </c>
      <c r="F324" s="6">
        <f t="shared" si="54"/>
        <v>35.089944444444001</v>
      </c>
      <c r="G324" s="6">
        <f t="shared" si="52"/>
        <v>-50.000529999999998</v>
      </c>
      <c r="J324">
        <v>26719166666.667</v>
      </c>
      <c r="K324">
        <v>-57.876193999999998</v>
      </c>
      <c r="L324">
        <v>-51.780914000000003</v>
      </c>
      <c r="N324" s="6">
        <f t="shared" si="55"/>
        <v>35.089944444444001</v>
      </c>
      <c r="O324" s="86">
        <f t="shared" si="53"/>
        <v>-56.321167000000003</v>
      </c>
    </row>
    <row r="325" spans="2:15" x14ac:dyDescent="0.25">
      <c r="B325">
        <v>28737888888.889</v>
      </c>
      <c r="C325">
        <v>-69.457558000000006</v>
      </c>
      <c r="D325">
        <v>-62.776412999999998</v>
      </c>
      <c r="F325" s="6">
        <f t="shared" si="54"/>
        <v>36.775333333333002</v>
      </c>
      <c r="G325" s="6">
        <f t="shared" si="52"/>
        <v>-50.215038</v>
      </c>
      <c r="J325">
        <v>28737888888.889</v>
      </c>
      <c r="K325">
        <v>-60.690575000000003</v>
      </c>
      <c r="L325">
        <v>-53.999516</v>
      </c>
      <c r="N325" s="6">
        <f t="shared" si="55"/>
        <v>36.775333333333002</v>
      </c>
      <c r="O325" s="86">
        <f t="shared" si="53"/>
        <v>-59.711410999999998</v>
      </c>
    </row>
    <row r="326" spans="2:15" x14ac:dyDescent="0.25">
      <c r="B326">
        <v>30756611111.111</v>
      </c>
      <c r="C326">
        <v>-73.274474999999995</v>
      </c>
      <c r="D326">
        <v>-66.059944000000002</v>
      </c>
      <c r="F326" s="6">
        <f t="shared" si="54"/>
        <v>38.460722222222003</v>
      </c>
      <c r="G326" s="6">
        <f t="shared" si="52"/>
        <v>-48.593390999999997</v>
      </c>
      <c r="J326">
        <v>30756611111.111</v>
      </c>
      <c r="K326">
        <v>-66.878876000000005</v>
      </c>
      <c r="L326">
        <v>-60.173737000000003</v>
      </c>
      <c r="N326" s="6">
        <f t="shared" si="55"/>
        <v>38.460722222222003</v>
      </c>
      <c r="O326" s="86">
        <f t="shared" si="53"/>
        <v>-47.343074999999999</v>
      </c>
    </row>
    <row r="327" spans="2:15" x14ac:dyDescent="0.25">
      <c r="B327">
        <v>32775333333.333</v>
      </c>
      <c r="C327">
        <v>-76.633881000000002</v>
      </c>
      <c r="D327">
        <v>-69.5261</v>
      </c>
      <c r="F327" s="6">
        <f t="shared" si="54"/>
        <v>40.146111111110997</v>
      </c>
      <c r="G327" s="6">
        <f t="shared" si="52"/>
        <v>-52.796677000000003</v>
      </c>
      <c r="J327">
        <v>32775333333.333</v>
      </c>
      <c r="K327">
        <v>-67.502441000000005</v>
      </c>
      <c r="L327">
        <v>-60.834797000000002</v>
      </c>
      <c r="N327" s="6">
        <f t="shared" si="55"/>
        <v>40.146111111110997</v>
      </c>
      <c r="O327" s="86">
        <f t="shared" si="53"/>
        <v>-42.751224999999998</v>
      </c>
    </row>
    <row r="328" spans="2:15" x14ac:dyDescent="0.25">
      <c r="B328">
        <v>34794055555.556</v>
      </c>
      <c r="C328">
        <v>-67.875754999999998</v>
      </c>
      <c r="D328">
        <v>-59.148654999999998</v>
      </c>
      <c r="F328" s="6">
        <f t="shared" si="54"/>
        <v>41.831499999999998</v>
      </c>
      <c r="G328" s="6">
        <f t="shared" si="52"/>
        <v>-56.805819999999997</v>
      </c>
      <c r="J328">
        <v>34794055555.556</v>
      </c>
      <c r="K328">
        <v>-76.293250999999998</v>
      </c>
      <c r="L328">
        <v>-68.024124</v>
      </c>
      <c r="N328" s="6">
        <f t="shared" si="55"/>
        <v>41.831499999999998</v>
      </c>
      <c r="O328" s="86">
        <f t="shared" si="53"/>
        <v>-65.857269000000002</v>
      </c>
    </row>
    <row r="329" spans="2:15" x14ac:dyDescent="0.25">
      <c r="B329">
        <v>36812777777.778</v>
      </c>
      <c r="C329">
        <v>-74.478958000000006</v>
      </c>
      <c r="D329">
        <v>-66.231803999999997</v>
      </c>
      <c r="F329" s="6">
        <f t="shared" si="54"/>
        <v>43.516888888889</v>
      </c>
      <c r="G329" s="6">
        <f t="shared" si="52"/>
        <v>-50.738899000000004</v>
      </c>
      <c r="J329">
        <v>36812777777.778</v>
      </c>
      <c r="K329">
        <v>-67.449714999999998</v>
      </c>
      <c r="L329">
        <v>-59.829535999999997</v>
      </c>
      <c r="N329" s="6">
        <f t="shared" si="55"/>
        <v>43.516888888889</v>
      </c>
      <c r="O329" s="86">
        <f t="shared" si="53"/>
        <v>-49.044269999999997</v>
      </c>
    </row>
    <row r="330" spans="2:15" x14ac:dyDescent="0.25">
      <c r="B330">
        <v>38831500000</v>
      </c>
      <c r="C330">
        <v>-54.613410999999999</v>
      </c>
      <c r="D330">
        <v>-47.233924999999999</v>
      </c>
      <c r="F330" s="6">
        <f t="shared" si="54"/>
        <v>45.202277777778001</v>
      </c>
      <c r="G330" s="6">
        <f t="shared" si="52"/>
        <v>-48.870502000000002</v>
      </c>
      <c r="J330">
        <v>38831500000</v>
      </c>
      <c r="K330">
        <v>-65.048546000000002</v>
      </c>
      <c r="L330">
        <v>-56.735424000000002</v>
      </c>
      <c r="N330" s="6">
        <f t="shared" si="55"/>
        <v>45.202277777778001</v>
      </c>
      <c r="O330" s="86">
        <f t="shared" si="53"/>
        <v>-49.596539</v>
      </c>
    </row>
    <row r="331" spans="2:15" x14ac:dyDescent="0.25">
      <c r="B331">
        <v>40850222222.222</v>
      </c>
      <c r="C331">
        <v>-59.164875000000002</v>
      </c>
      <c r="D331">
        <v>-51.621735000000001</v>
      </c>
      <c r="F331" s="6">
        <f t="shared" si="54"/>
        <v>46.887666666667002</v>
      </c>
      <c r="G331" s="6">
        <f t="shared" si="52"/>
        <v>-51.647281999999997</v>
      </c>
      <c r="J331">
        <v>40850222222.222</v>
      </c>
      <c r="K331">
        <v>-66.403923000000006</v>
      </c>
      <c r="L331">
        <v>-57.784331999999999</v>
      </c>
      <c r="N331" s="6">
        <f t="shared" si="55"/>
        <v>46.887666666667002</v>
      </c>
      <c r="O331" s="86">
        <f t="shared" si="53"/>
        <v>-45.307597999999999</v>
      </c>
    </row>
    <row r="332" spans="2:15" x14ac:dyDescent="0.25">
      <c r="B332">
        <v>42868944444.444</v>
      </c>
      <c r="C332">
        <v>-66.748679999999993</v>
      </c>
      <c r="D332">
        <v>-58.746749999999999</v>
      </c>
      <c r="F332" s="6">
        <f t="shared" si="54"/>
        <v>48.573055555556003</v>
      </c>
      <c r="G332" s="6">
        <f t="shared" si="52"/>
        <v>-45.026328999999997</v>
      </c>
      <c r="J332">
        <v>42868944444.444</v>
      </c>
      <c r="K332">
        <v>-69.474716000000001</v>
      </c>
      <c r="L332">
        <v>-60.779860999999997</v>
      </c>
      <c r="N332" s="6">
        <f t="shared" si="55"/>
        <v>48.573055555556003</v>
      </c>
      <c r="O332" s="86">
        <f t="shared" si="53"/>
        <v>-43.948428999999997</v>
      </c>
    </row>
    <row r="333" spans="2:15" x14ac:dyDescent="0.25">
      <c r="B333">
        <v>44887666666.667</v>
      </c>
      <c r="C333">
        <v>-63.410846999999997</v>
      </c>
      <c r="D333">
        <v>-55.055477000000003</v>
      </c>
      <c r="F333" s="6">
        <f t="shared" si="54"/>
        <v>50.258444444444002</v>
      </c>
      <c r="G333" s="6">
        <f t="shared" si="52"/>
        <v>-43.850822000000001</v>
      </c>
      <c r="J333">
        <v>44887666666.667</v>
      </c>
      <c r="K333">
        <v>-83.321738999999994</v>
      </c>
      <c r="L333">
        <v>-75.048218000000006</v>
      </c>
      <c r="N333" s="6">
        <f t="shared" si="55"/>
        <v>50.258444444444002</v>
      </c>
      <c r="O333" s="86">
        <f t="shared" si="53"/>
        <v>-46.809154999999997</v>
      </c>
    </row>
    <row r="334" spans="2:15" x14ac:dyDescent="0.25">
      <c r="B334">
        <v>46906388888.889</v>
      </c>
      <c r="C334">
        <v>-61.009101999999999</v>
      </c>
      <c r="D334">
        <v>-52.200180000000003</v>
      </c>
      <c r="F334" s="6">
        <f t="shared" si="54"/>
        <v>51.943833333333004</v>
      </c>
      <c r="G334" s="6">
        <f t="shared" si="52"/>
        <v>-42.948788</v>
      </c>
      <c r="J334">
        <v>46906388888.889</v>
      </c>
      <c r="K334">
        <v>-68.051682</v>
      </c>
      <c r="L334">
        <v>-59.646892999999999</v>
      </c>
      <c r="N334" s="6">
        <f t="shared" si="55"/>
        <v>51.943833333333004</v>
      </c>
      <c r="O334" s="86">
        <f t="shared" si="53"/>
        <v>-44.711575000000003</v>
      </c>
    </row>
    <row r="335" spans="2:15" x14ac:dyDescent="0.25">
      <c r="B335">
        <v>48925111111.111</v>
      </c>
      <c r="C335">
        <v>-60.008896</v>
      </c>
      <c r="D335">
        <v>-51.394137999999998</v>
      </c>
      <c r="F335" s="6">
        <f t="shared" si="54"/>
        <v>53.629222222221998</v>
      </c>
      <c r="G335" s="6">
        <f t="shared" si="52"/>
        <v>-43.969935999999997</v>
      </c>
      <c r="J335">
        <v>48925111111.111</v>
      </c>
      <c r="K335">
        <v>-64.124229</v>
      </c>
      <c r="L335">
        <v>-55.565688999999999</v>
      </c>
      <c r="N335" s="6">
        <f t="shared" si="55"/>
        <v>53.629222222221998</v>
      </c>
      <c r="O335" s="86">
        <f t="shared" si="53"/>
        <v>-46.348914999999998</v>
      </c>
    </row>
    <row r="336" spans="2:15" x14ac:dyDescent="0.25">
      <c r="B336">
        <v>50943833333.333</v>
      </c>
      <c r="C336">
        <v>-58.570037999999997</v>
      </c>
      <c r="D336">
        <v>-50.372765000000001</v>
      </c>
      <c r="F336" s="6">
        <f t="shared" si="54"/>
        <v>55.314611111110999</v>
      </c>
      <c r="G336" s="6">
        <f t="shared" si="52"/>
        <v>-46.009117000000003</v>
      </c>
      <c r="J336">
        <v>50943833333.333</v>
      </c>
      <c r="K336">
        <v>-72.364234999999994</v>
      </c>
      <c r="L336">
        <v>-62.806579999999997</v>
      </c>
      <c r="N336" s="6">
        <f t="shared" si="55"/>
        <v>55.314611111110999</v>
      </c>
      <c r="O336" s="86">
        <f t="shared" si="53"/>
        <v>-50.678821999999997</v>
      </c>
    </row>
    <row r="337" spans="2:16" x14ac:dyDescent="0.25">
      <c r="B337">
        <v>52962555555.556</v>
      </c>
      <c r="C337">
        <v>-60.496834</v>
      </c>
      <c r="D337">
        <v>-52.662418000000002</v>
      </c>
      <c r="F337" s="6">
        <f t="shared" si="54"/>
        <v>57</v>
      </c>
      <c r="G337" s="6">
        <f t="shared" si="52"/>
        <v>-50.054417000000001</v>
      </c>
      <c r="J337">
        <v>52962555555.556</v>
      </c>
      <c r="K337">
        <v>-71.943695000000005</v>
      </c>
      <c r="L337">
        <v>-61.684672999999997</v>
      </c>
      <c r="N337" s="6">
        <f t="shared" si="55"/>
        <v>57</v>
      </c>
      <c r="O337" s="86">
        <f t="shared" si="53"/>
        <v>-51.171345000000002</v>
      </c>
    </row>
    <row r="338" spans="2:16" x14ac:dyDescent="0.25">
      <c r="B338">
        <v>54981277777.778</v>
      </c>
      <c r="C338">
        <v>-64.649428999999998</v>
      </c>
      <c r="D338">
        <v>-55.601092999999999</v>
      </c>
      <c r="F338" s="6" t="s">
        <v>25</v>
      </c>
      <c r="J338">
        <v>54981277777.778</v>
      </c>
      <c r="K338">
        <v>-78.999054000000001</v>
      </c>
      <c r="L338">
        <v>-67.911293000000001</v>
      </c>
      <c r="N338" s="6" t="s">
        <v>25</v>
      </c>
    </row>
    <row r="339" spans="2:16" x14ac:dyDescent="0.25">
      <c r="B339">
        <v>57000000000</v>
      </c>
      <c r="C339">
        <v>-68.504395000000002</v>
      </c>
      <c r="D339">
        <v>-57.952582999999997</v>
      </c>
      <c r="J339">
        <v>57000000000</v>
      </c>
      <c r="K339">
        <v>-81.749495999999994</v>
      </c>
      <c r="L339">
        <v>-70.473731999999998</v>
      </c>
    </row>
    <row r="340" spans="2:16" x14ac:dyDescent="0.25">
      <c r="B340" t="s">
        <v>25</v>
      </c>
      <c r="J340" t="s">
        <v>25</v>
      </c>
    </row>
    <row r="341" spans="2:16" x14ac:dyDescent="0.25">
      <c r="F341" s="6" t="s">
        <v>57</v>
      </c>
      <c r="N341" s="6" t="s">
        <v>57</v>
      </c>
    </row>
    <row r="342" spans="2:16" ht="15.75" x14ac:dyDescent="0.25">
      <c r="F342" s="6" t="s">
        <v>23</v>
      </c>
      <c r="G342" s="6" t="str">
        <f t="shared" ref="G342:G361" si="56">D368</f>
        <v>4Rx1L dBc Log Mag(dB)</v>
      </c>
      <c r="H342" s="35">
        <v>4</v>
      </c>
      <c r="N342" s="6" t="s">
        <v>23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t="s">
        <v>55</v>
      </c>
      <c r="F343" s="6">
        <f t="shared" ref="F343:F361" si="58">B369/1000000000</f>
        <v>18</v>
      </c>
      <c r="G343" s="6">
        <f t="shared" si="56"/>
        <v>-84.083939000000001</v>
      </c>
      <c r="H343" s="36">
        <f>ABS(AVERAGE(G343:G361)-(H342-1)*10)</f>
        <v>96.680188789473689</v>
      </c>
      <c r="J343" t="s">
        <v>55</v>
      </c>
      <c r="N343" s="6">
        <f t="shared" ref="N343:N361" si="59">J369/1000000000</f>
        <v>18</v>
      </c>
      <c r="O343" s="6">
        <f t="shared" si="57"/>
        <v>-82.731589999999997</v>
      </c>
      <c r="P343" s="36">
        <f>ABS(AVERAGE(O343:O361)-(P342-1)*10)</f>
        <v>115.11397036842106</v>
      </c>
    </row>
    <row r="344" spans="2:16" x14ac:dyDescent="0.25">
      <c r="B344" t="s">
        <v>23</v>
      </c>
      <c r="C344" t="s">
        <v>141</v>
      </c>
      <c r="D344" t="s">
        <v>56</v>
      </c>
      <c r="F344" s="6">
        <f t="shared" si="58"/>
        <v>18.069597222222001</v>
      </c>
      <c r="G344" s="6">
        <f t="shared" si="56"/>
        <v>-83.951301999999998</v>
      </c>
      <c r="J344" t="s">
        <v>23</v>
      </c>
      <c r="K344" t="s">
        <v>141</v>
      </c>
      <c r="L344" t="s">
        <v>56</v>
      </c>
      <c r="N344" s="6">
        <f t="shared" si="59"/>
        <v>18.069597222222001</v>
      </c>
      <c r="O344" s="6">
        <f t="shared" si="57"/>
        <v>-92.577866</v>
      </c>
    </row>
    <row r="345" spans="2:16" x14ac:dyDescent="0.25">
      <c r="B345">
        <v>26663000000</v>
      </c>
      <c r="C345">
        <v>-40.665615000000003</v>
      </c>
      <c r="D345">
        <v>-34.187199</v>
      </c>
      <c r="F345" s="6">
        <f t="shared" si="58"/>
        <v>18.139194444444001</v>
      </c>
      <c r="G345" s="6">
        <f t="shared" si="56"/>
        <v>-84.186286999999993</v>
      </c>
      <c r="J345">
        <v>26663000000</v>
      </c>
      <c r="K345">
        <v>-46.229267</v>
      </c>
      <c r="L345">
        <v>-37.484054999999998</v>
      </c>
      <c r="N345" s="6">
        <f t="shared" si="59"/>
        <v>18.139194444444001</v>
      </c>
      <c r="O345" s="6">
        <f t="shared" si="57"/>
        <v>-88.200057999999999</v>
      </c>
    </row>
    <row r="346" spans="2:16" x14ac:dyDescent="0.25">
      <c r="B346">
        <v>28348388888.889</v>
      </c>
      <c r="C346">
        <v>-44.751697999999998</v>
      </c>
      <c r="D346">
        <v>-38.729061000000002</v>
      </c>
      <c r="F346" s="6">
        <f t="shared" si="58"/>
        <v>18.208791666667</v>
      </c>
      <c r="G346" s="6">
        <f t="shared" si="56"/>
        <v>-79.046440000000004</v>
      </c>
      <c r="J346">
        <v>28348388888.889</v>
      </c>
      <c r="K346">
        <v>-48.653030000000001</v>
      </c>
      <c r="L346">
        <v>-42.673271</v>
      </c>
      <c r="N346" s="6">
        <f t="shared" si="59"/>
        <v>18.208791666667</v>
      </c>
      <c r="O346" s="6">
        <f t="shared" si="57"/>
        <v>-85.908966000000007</v>
      </c>
    </row>
    <row r="347" spans="2:16" x14ac:dyDescent="0.25">
      <c r="B347">
        <v>30033777777.778</v>
      </c>
      <c r="C347">
        <v>-55.158047000000003</v>
      </c>
      <c r="D347">
        <v>-49.056125999999999</v>
      </c>
      <c r="F347" s="6">
        <f t="shared" si="58"/>
        <v>18.278388888889001</v>
      </c>
      <c r="G347" s="6">
        <f t="shared" si="56"/>
        <v>-69.050010999999998</v>
      </c>
      <c r="J347">
        <v>30033777777.778</v>
      </c>
      <c r="K347">
        <v>-65.237869000000003</v>
      </c>
      <c r="L347">
        <v>-59.222813000000002</v>
      </c>
      <c r="N347" s="6">
        <f t="shared" si="59"/>
        <v>18.278388888889001</v>
      </c>
      <c r="O347" s="6">
        <f t="shared" si="57"/>
        <v>-87.924605999999997</v>
      </c>
    </row>
    <row r="348" spans="2:16" x14ac:dyDescent="0.25">
      <c r="B348">
        <v>31719166666.667</v>
      </c>
      <c r="C348">
        <v>-59.329754000000001</v>
      </c>
      <c r="D348">
        <v>-53.252204999999996</v>
      </c>
      <c r="F348" s="6">
        <f t="shared" si="58"/>
        <v>18.347986111110998</v>
      </c>
      <c r="G348" s="6">
        <f t="shared" si="56"/>
        <v>-75.750900000000001</v>
      </c>
      <c r="J348">
        <v>31719166666.667</v>
      </c>
      <c r="K348">
        <v>-63.388179999999998</v>
      </c>
      <c r="L348">
        <v>-57.292900000000003</v>
      </c>
      <c r="N348" s="6">
        <f t="shared" si="59"/>
        <v>18.347986111110998</v>
      </c>
      <c r="O348" s="6">
        <f t="shared" si="57"/>
        <v>-89.403008</v>
      </c>
    </row>
    <row r="349" spans="2:16" x14ac:dyDescent="0.25">
      <c r="B349">
        <v>33404555555.556</v>
      </c>
      <c r="C349">
        <v>-62.347175999999997</v>
      </c>
      <c r="D349">
        <v>-55.666030999999997</v>
      </c>
      <c r="F349" s="6">
        <f t="shared" si="58"/>
        <v>18.417583333332999</v>
      </c>
      <c r="G349" s="6">
        <f t="shared" si="56"/>
        <v>-71.961303999999998</v>
      </c>
      <c r="J349">
        <v>33404555555.556</v>
      </c>
      <c r="K349">
        <v>-54.713146000000002</v>
      </c>
      <c r="L349">
        <v>-48.022086999999999</v>
      </c>
      <c r="N349" s="6">
        <f t="shared" si="59"/>
        <v>18.417583333332999</v>
      </c>
      <c r="O349" s="6">
        <f t="shared" si="57"/>
        <v>-86.299225000000007</v>
      </c>
    </row>
    <row r="350" spans="2:16" x14ac:dyDescent="0.25">
      <c r="B350">
        <v>35089944444.444</v>
      </c>
      <c r="C350">
        <v>-57.215069</v>
      </c>
      <c r="D350">
        <v>-50.000529999999998</v>
      </c>
      <c r="F350" s="6">
        <f t="shared" si="58"/>
        <v>18.487180555555998</v>
      </c>
      <c r="G350" s="6">
        <f t="shared" si="56"/>
        <v>-79.290771000000007</v>
      </c>
      <c r="J350">
        <v>35089944444.444</v>
      </c>
      <c r="K350">
        <v>-63.026310000000002</v>
      </c>
      <c r="L350">
        <v>-56.321167000000003</v>
      </c>
      <c r="N350" s="6">
        <f t="shared" si="59"/>
        <v>18.487180555555998</v>
      </c>
      <c r="O350" s="6">
        <f t="shared" si="57"/>
        <v>-92.602790999999996</v>
      </c>
    </row>
    <row r="351" spans="2:16" x14ac:dyDescent="0.25">
      <c r="B351">
        <v>36775333333.333</v>
      </c>
      <c r="C351">
        <v>-57.322819000000003</v>
      </c>
      <c r="D351">
        <v>-50.215038</v>
      </c>
      <c r="F351" s="6">
        <f t="shared" si="58"/>
        <v>18.556777777777999</v>
      </c>
      <c r="G351" s="6">
        <f t="shared" si="56"/>
        <v>-69.302504999999996</v>
      </c>
      <c r="J351">
        <v>36775333333.333</v>
      </c>
      <c r="K351">
        <v>-66.379051000000004</v>
      </c>
      <c r="L351">
        <v>-59.711410999999998</v>
      </c>
      <c r="N351" s="6">
        <f t="shared" si="59"/>
        <v>18.556777777777999</v>
      </c>
      <c r="O351" s="6">
        <f t="shared" si="57"/>
        <v>-84.358597000000003</v>
      </c>
    </row>
    <row r="352" spans="2:16" x14ac:dyDescent="0.25">
      <c r="B352">
        <v>38460722222.222</v>
      </c>
      <c r="C352">
        <v>-57.320487999999997</v>
      </c>
      <c r="D352">
        <v>-48.593390999999997</v>
      </c>
      <c r="F352" s="6">
        <f t="shared" si="58"/>
        <v>18.626374999999999</v>
      </c>
      <c r="G352" s="6">
        <f t="shared" si="56"/>
        <v>-62.240257</v>
      </c>
      <c r="J352">
        <v>38460722222.222</v>
      </c>
      <c r="K352">
        <v>-55.612206</v>
      </c>
      <c r="L352">
        <v>-47.343074999999999</v>
      </c>
      <c r="N352" s="6">
        <f t="shared" si="59"/>
        <v>18.626374999999999</v>
      </c>
      <c r="O352" s="6">
        <f t="shared" si="57"/>
        <v>-81.716414999999998</v>
      </c>
    </row>
    <row r="353" spans="2:16" x14ac:dyDescent="0.25">
      <c r="B353">
        <v>40146111111.111</v>
      </c>
      <c r="C353">
        <v>-61.043827</v>
      </c>
      <c r="D353">
        <v>-52.796677000000003</v>
      </c>
      <c r="F353" s="6">
        <f t="shared" si="58"/>
        <v>18.695972222222</v>
      </c>
      <c r="G353" s="6">
        <f t="shared" si="56"/>
        <v>-61.890472000000003</v>
      </c>
      <c r="J353">
        <v>40146111111.111</v>
      </c>
      <c r="K353">
        <v>-50.371406999999998</v>
      </c>
      <c r="L353">
        <v>-42.751224999999998</v>
      </c>
      <c r="N353" s="6">
        <f t="shared" si="59"/>
        <v>18.695972222222</v>
      </c>
      <c r="O353" s="6">
        <f t="shared" si="57"/>
        <v>-84.813828000000001</v>
      </c>
    </row>
    <row r="354" spans="2:16" x14ac:dyDescent="0.25">
      <c r="B354">
        <v>41831500000</v>
      </c>
      <c r="C354">
        <v>-64.185310000000001</v>
      </c>
      <c r="D354">
        <v>-56.805819999999997</v>
      </c>
      <c r="F354" s="6">
        <f t="shared" si="58"/>
        <v>18.765569444444001</v>
      </c>
      <c r="G354" s="6">
        <f t="shared" si="56"/>
        <v>-61.417141000000001</v>
      </c>
      <c r="J354">
        <v>41831500000</v>
      </c>
      <c r="K354">
        <v>-74.170394999999999</v>
      </c>
      <c r="L354">
        <v>-65.857269000000002</v>
      </c>
      <c r="N354" s="6">
        <f t="shared" si="59"/>
        <v>18.765569444444001</v>
      </c>
      <c r="O354" s="6">
        <f t="shared" si="57"/>
        <v>-80.715805000000003</v>
      </c>
    </row>
    <row r="355" spans="2:16" x14ac:dyDescent="0.25">
      <c r="B355">
        <v>43516888888.889</v>
      </c>
      <c r="C355">
        <v>-58.282035999999998</v>
      </c>
      <c r="D355">
        <v>-50.738899000000004</v>
      </c>
      <c r="F355" s="6">
        <f t="shared" si="58"/>
        <v>18.835166666667</v>
      </c>
      <c r="G355" s="6">
        <f t="shared" si="56"/>
        <v>-57.765403999999997</v>
      </c>
      <c r="J355">
        <v>43516888888.889</v>
      </c>
      <c r="K355">
        <v>-57.663857</v>
      </c>
      <c r="L355">
        <v>-49.044269999999997</v>
      </c>
      <c r="N355" s="6">
        <f t="shared" si="59"/>
        <v>18.835166666667</v>
      </c>
      <c r="O355" s="6">
        <f t="shared" si="57"/>
        <v>-80.551445000000001</v>
      </c>
    </row>
    <row r="356" spans="2:16" x14ac:dyDescent="0.25">
      <c r="B356">
        <v>45202277777.778</v>
      </c>
      <c r="C356">
        <v>-56.872433000000001</v>
      </c>
      <c r="D356">
        <v>-48.870502000000002</v>
      </c>
      <c r="F356" s="6">
        <f t="shared" si="58"/>
        <v>18.904763888889001</v>
      </c>
      <c r="G356" s="6">
        <f t="shared" si="56"/>
        <v>-54.047809999999998</v>
      </c>
      <c r="J356">
        <v>45202277777.778</v>
      </c>
      <c r="K356">
        <v>-58.291401</v>
      </c>
      <c r="L356">
        <v>-49.596539</v>
      </c>
      <c r="N356" s="6">
        <f t="shared" si="59"/>
        <v>18.904763888889001</v>
      </c>
      <c r="O356" s="6">
        <f t="shared" si="57"/>
        <v>-87.235534999999999</v>
      </c>
    </row>
    <row r="357" spans="2:16" x14ac:dyDescent="0.25">
      <c r="B357">
        <v>46887666666.667</v>
      </c>
      <c r="C357">
        <v>-60.002651</v>
      </c>
      <c r="D357">
        <v>-51.647281999999997</v>
      </c>
      <c r="F357" s="6">
        <f t="shared" si="58"/>
        <v>18.974361111111001</v>
      </c>
      <c r="G357" s="6">
        <f t="shared" si="56"/>
        <v>-57.527293999999998</v>
      </c>
      <c r="J357">
        <v>46887666666.667</v>
      </c>
      <c r="K357">
        <v>-53.581119999999999</v>
      </c>
      <c r="L357">
        <v>-45.307597999999999</v>
      </c>
      <c r="N357" s="6">
        <f t="shared" si="59"/>
        <v>18.974361111111001</v>
      </c>
      <c r="O357" s="6">
        <f t="shared" si="57"/>
        <v>-90.738074999999995</v>
      </c>
    </row>
    <row r="358" spans="2:16" x14ac:dyDescent="0.25">
      <c r="B358">
        <v>48573055555.556</v>
      </c>
      <c r="C358">
        <v>-53.835251</v>
      </c>
      <c r="D358">
        <v>-45.026328999999997</v>
      </c>
      <c r="F358" s="6">
        <f t="shared" si="58"/>
        <v>19.043958333332998</v>
      </c>
      <c r="G358" s="6">
        <f t="shared" si="56"/>
        <v>-55.494273999999997</v>
      </c>
      <c r="J358">
        <v>48573055555.556</v>
      </c>
      <c r="K358">
        <v>-52.353217999999998</v>
      </c>
      <c r="L358">
        <v>-43.948428999999997</v>
      </c>
      <c r="N358" s="6">
        <f t="shared" si="59"/>
        <v>19.043958333332998</v>
      </c>
      <c r="O358" s="6">
        <f t="shared" si="57"/>
        <v>-77.340362999999996</v>
      </c>
    </row>
    <row r="359" spans="2:16" x14ac:dyDescent="0.25">
      <c r="B359">
        <v>50258444444.444</v>
      </c>
      <c r="C359">
        <v>-52.465580000000003</v>
      </c>
      <c r="D359">
        <v>-43.850822000000001</v>
      </c>
      <c r="F359" s="6">
        <f t="shared" si="58"/>
        <v>19.113555555556001</v>
      </c>
      <c r="G359" s="6">
        <f t="shared" si="56"/>
        <v>-49.265610000000002</v>
      </c>
      <c r="J359">
        <v>50258444444.444</v>
      </c>
      <c r="K359">
        <v>-55.367699000000002</v>
      </c>
      <c r="L359">
        <v>-46.809154999999997</v>
      </c>
      <c r="N359" s="6">
        <f t="shared" si="59"/>
        <v>19.113555555556001</v>
      </c>
      <c r="O359" s="6">
        <f t="shared" si="57"/>
        <v>-83.536643999999995</v>
      </c>
    </row>
    <row r="360" spans="2:16" x14ac:dyDescent="0.25">
      <c r="B360">
        <v>51943833333.333</v>
      </c>
      <c r="C360">
        <v>-51.146065</v>
      </c>
      <c r="D360">
        <v>-42.948788</v>
      </c>
      <c r="F360" s="6">
        <f t="shared" si="58"/>
        <v>19.183152777777998</v>
      </c>
      <c r="G360" s="6">
        <f t="shared" si="56"/>
        <v>-54.490974000000001</v>
      </c>
      <c r="J360">
        <v>51943833333.333</v>
      </c>
      <c r="K360">
        <v>-54.269233999999997</v>
      </c>
      <c r="L360">
        <v>-44.711575000000003</v>
      </c>
      <c r="N360" s="6">
        <f t="shared" si="59"/>
        <v>19.183152777777998</v>
      </c>
      <c r="O360" s="6">
        <f t="shared" si="57"/>
        <v>-81.243285999999998</v>
      </c>
    </row>
    <row r="361" spans="2:16" x14ac:dyDescent="0.25">
      <c r="B361">
        <v>53629222222.222</v>
      </c>
      <c r="C361">
        <v>-51.804352000000002</v>
      </c>
      <c r="D361">
        <v>-43.969935999999997</v>
      </c>
      <c r="F361" s="6">
        <f t="shared" si="58"/>
        <v>19.252749999999999</v>
      </c>
      <c r="G361" s="6">
        <f t="shared" si="56"/>
        <v>-56.160891999999997</v>
      </c>
      <c r="J361">
        <v>53629222222.222</v>
      </c>
      <c r="K361">
        <v>-56.607937</v>
      </c>
      <c r="L361">
        <v>-46.348914999999998</v>
      </c>
      <c r="N361" s="6">
        <f t="shared" si="59"/>
        <v>19.252749999999999</v>
      </c>
      <c r="O361" s="6">
        <f t="shared" si="57"/>
        <v>-79.267334000000005</v>
      </c>
    </row>
    <row r="362" spans="2:16" x14ac:dyDescent="0.25">
      <c r="B362">
        <v>55314611111.111</v>
      </c>
      <c r="C362">
        <v>-55.057448999999998</v>
      </c>
      <c r="D362">
        <v>-46.009117000000003</v>
      </c>
      <c r="F362" s="6" t="s">
        <v>25</v>
      </c>
      <c r="J362">
        <v>55314611111.111</v>
      </c>
      <c r="K362">
        <v>-61.766579</v>
      </c>
      <c r="L362">
        <v>-50.678821999999997</v>
      </c>
      <c r="N362" s="6" t="s">
        <v>25</v>
      </c>
    </row>
    <row r="363" spans="2:16" x14ac:dyDescent="0.25">
      <c r="B363">
        <v>57000000000</v>
      </c>
      <c r="C363">
        <v>-60.606228000000002</v>
      </c>
      <c r="D363">
        <v>-50.054417000000001</v>
      </c>
      <c r="J363">
        <v>57000000000</v>
      </c>
      <c r="K363">
        <v>-62.447113000000002</v>
      </c>
      <c r="L363">
        <v>-51.171345000000002</v>
      </c>
    </row>
    <row r="364" spans="2:16" x14ac:dyDescent="0.25">
      <c r="B364" t="s">
        <v>25</v>
      </c>
      <c r="J364" t="s">
        <v>25</v>
      </c>
    </row>
    <row r="365" spans="2:16" x14ac:dyDescent="0.25">
      <c r="F365" s="6" t="s">
        <v>59</v>
      </c>
      <c r="N365" s="6" t="s">
        <v>59</v>
      </c>
    </row>
    <row r="366" spans="2:16" ht="15.75" x14ac:dyDescent="0.25">
      <c r="F366" s="6" t="s">
        <v>23</v>
      </c>
      <c r="G366" s="6" t="str">
        <f t="shared" ref="G366:G385" si="60">D392</f>
        <v>4Rx2L dBc Log Mag(dB)</v>
      </c>
      <c r="H366" s="35">
        <v>4</v>
      </c>
      <c r="N366" s="6" t="s">
        <v>23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t="s">
        <v>57</v>
      </c>
      <c r="F367" s="6">
        <f t="shared" ref="F367:F385" si="62">B393/1000000000</f>
        <v>18</v>
      </c>
      <c r="G367" s="6">
        <f t="shared" si="60"/>
        <v>-88.073265000000006</v>
      </c>
      <c r="H367" s="36">
        <f>ABS(AVERAGE(G367:G385)-(H366-1)*10)</f>
        <v>97.83055610526317</v>
      </c>
      <c r="J367" t="s">
        <v>57</v>
      </c>
      <c r="N367" s="6">
        <f t="shared" ref="N367:N385" si="63">J393/1000000000</f>
        <v>18</v>
      </c>
      <c r="O367" s="6">
        <f t="shared" si="61"/>
        <v>-100.20047</v>
      </c>
      <c r="P367" s="36">
        <f>ABS(AVERAGE(O367:O385)-(P366-1)*10)</f>
        <v>100.70129989473685</v>
      </c>
    </row>
    <row r="368" spans="2:16" x14ac:dyDescent="0.25">
      <c r="B368" t="s">
        <v>23</v>
      </c>
      <c r="C368" t="s">
        <v>142</v>
      </c>
      <c r="D368" t="s">
        <v>58</v>
      </c>
      <c r="F368" s="6">
        <f t="shared" si="62"/>
        <v>18.582069444443999</v>
      </c>
      <c r="G368" s="6">
        <f t="shared" si="60"/>
        <v>-76.757973000000007</v>
      </c>
      <c r="J368" t="s">
        <v>23</v>
      </c>
      <c r="K368" t="s">
        <v>142</v>
      </c>
      <c r="L368" t="s">
        <v>58</v>
      </c>
      <c r="N368" s="6">
        <f t="shared" si="63"/>
        <v>18.582069444443999</v>
      </c>
      <c r="O368" s="6">
        <f t="shared" si="61"/>
        <v>-77.046822000000006</v>
      </c>
    </row>
    <row r="369" spans="2:15" x14ac:dyDescent="0.25">
      <c r="B369">
        <v>18000000000</v>
      </c>
      <c r="C369">
        <v>-90.562354999999997</v>
      </c>
      <c r="D369">
        <v>-84.083939000000001</v>
      </c>
      <c r="F369" s="6">
        <f t="shared" si="62"/>
        <v>19.164138888888999</v>
      </c>
      <c r="G369" s="6">
        <f t="shared" si="60"/>
        <v>-72.919617000000002</v>
      </c>
      <c r="J369">
        <v>18000000000</v>
      </c>
      <c r="K369">
        <v>-91.476806999999994</v>
      </c>
      <c r="L369">
        <v>-82.731589999999997</v>
      </c>
      <c r="N369" s="6">
        <f t="shared" si="63"/>
        <v>19.164138888888999</v>
      </c>
      <c r="O369" s="6">
        <f t="shared" si="61"/>
        <v>-78.486427000000006</v>
      </c>
    </row>
    <row r="370" spans="2:15" x14ac:dyDescent="0.25">
      <c r="B370">
        <v>18069597222.222</v>
      </c>
      <c r="C370">
        <v>-89.973938000000004</v>
      </c>
      <c r="D370">
        <v>-83.951301999999998</v>
      </c>
      <c r="F370" s="6">
        <f t="shared" si="62"/>
        <v>19.746208333333001</v>
      </c>
      <c r="G370" s="6">
        <f t="shared" si="60"/>
        <v>-63.680205999999998</v>
      </c>
      <c r="J370">
        <v>18069597222.222</v>
      </c>
      <c r="K370">
        <v>-98.557625000000002</v>
      </c>
      <c r="L370">
        <v>-92.577866</v>
      </c>
      <c r="N370" s="6">
        <f t="shared" si="63"/>
        <v>19.746208333333001</v>
      </c>
      <c r="O370" s="6">
        <f t="shared" si="61"/>
        <v>-75.688828000000001</v>
      </c>
    </row>
    <row r="371" spans="2:15" x14ac:dyDescent="0.25">
      <c r="B371">
        <v>18139194444.444</v>
      </c>
      <c r="C371">
        <v>-90.288207999999997</v>
      </c>
      <c r="D371">
        <v>-84.186286999999993</v>
      </c>
      <c r="F371" s="6">
        <f t="shared" si="62"/>
        <v>20.328277777777998</v>
      </c>
      <c r="G371" s="6">
        <f t="shared" si="60"/>
        <v>-66.992142000000001</v>
      </c>
      <c r="J371">
        <v>18139194444.444</v>
      </c>
      <c r="K371">
        <v>-94.215110999999993</v>
      </c>
      <c r="L371">
        <v>-88.200057999999999</v>
      </c>
      <c r="N371" s="6">
        <f t="shared" si="63"/>
        <v>20.328277777777998</v>
      </c>
      <c r="O371" s="6">
        <f t="shared" si="61"/>
        <v>-74.797195000000002</v>
      </c>
    </row>
    <row r="372" spans="2:15" x14ac:dyDescent="0.25">
      <c r="B372">
        <v>18208791666.667</v>
      </c>
      <c r="C372">
        <v>-85.123992999999999</v>
      </c>
      <c r="D372">
        <v>-79.046440000000004</v>
      </c>
      <c r="F372" s="6">
        <f t="shared" si="62"/>
        <v>20.910347222222001</v>
      </c>
      <c r="G372" s="6">
        <f t="shared" si="60"/>
        <v>-65.972069000000005</v>
      </c>
      <c r="J372">
        <v>18208791666.667</v>
      </c>
      <c r="K372">
        <v>-92.004242000000005</v>
      </c>
      <c r="L372">
        <v>-85.908966000000007</v>
      </c>
      <c r="N372" s="6">
        <f t="shared" si="63"/>
        <v>20.910347222222001</v>
      </c>
      <c r="O372" s="6">
        <f t="shared" si="61"/>
        <v>-67.850707999999997</v>
      </c>
    </row>
    <row r="373" spans="2:15" x14ac:dyDescent="0.25">
      <c r="B373">
        <v>18278388888.889</v>
      </c>
      <c r="C373">
        <v>-75.731155000000001</v>
      </c>
      <c r="D373">
        <v>-69.050010999999998</v>
      </c>
      <c r="F373" s="6">
        <f t="shared" si="62"/>
        <v>21.492416666667001</v>
      </c>
      <c r="G373" s="6">
        <f t="shared" si="60"/>
        <v>-63.552120000000002</v>
      </c>
      <c r="J373">
        <v>18278388888.889</v>
      </c>
      <c r="K373">
        <v>-94.615662</v>
      </c>
      <c r="L373">
        <v>-87.924605999999997</v>
      </c>
      <c r="N373" s="6">
        <f t="shared" si="63"/>
        <v>21.492416666667001</v>
      </c>
      <c r="O373" s="6">
        <f t="shared" si="61"/>
        <v>-70.427429000000004</v>
      </c>
    </row>
    <row r="374" spans="2:15" x14ac:dyDescent="0.25">
      <c r="B374">
        <v>18347986111.111</v>
      </c>
      <c r="C374">
        <v>-82.965439000000003</v>
      </c>
      <c r="D374">
        <v>-75.750900000000001</v>
      </c>
      <c r="F374" s="6">
        <f t="shared" si="62"/>
        <v>22.074486111111</v>
      </c>
      <c r="G374" s="6">
        <f t="shared" si="60"/>
        <v>-70.171394000000006</v>
      </c>
      <c r="J374">
        <v>18347986111.111</v>
      </c>
      <c r="K374">
        <v>-96.108147000000002</v>
      </c>
      <c r="L374">
        <v>-89.403008</v>
      </c>
      <c r="N374" s="6">
        <f t="shared" si="63"/>
        <v>22.074486111111</v>
      </c>
      <c r="O374" s="6">
        <f t="shared" si="61"/>
        <v>-67.704871999999995</v>
      </c>
    </row>
    <row r="375" spans="2:15" x14ac:dyDescent="0.25">
      <c r="B375">
        <v>18417583333.333</v>
      </c>
      <c r="C375">
        <v>-79.069084000000004</v>
      </c>
      <c r="D375">
        <v>-71.961303999999998</v>
      </c>
      <c r="F375" s="6">
        <f t="shared" si="62"/>
        <v>22.656555555556</v>
      </c>
      <c r="G375" s="6">
        <f t="shared" si="60"/>
        <v>-69.291533999999999</v>
      </c>
      <c r="J375">
        <v>18417583333.333</v>
      </c>
      <c r="K375">
        <v>-92.966865999999996</v>
      </c>
      <c r="L375">
        <v>-86.299225000000007</v>
      </c>
      <c r="N375" s="6">
        <f t="shared" si="63"/>
        <v>22.656555555556</v>
      </c>
      <c r="O375" s="6">
        <f t="shared" si="61"/>
        <v>-65.277100000000004</v>
      </c>
    </row>
    <row r="376" spans="2:15" x14ac:dyDescent="0.25">
      <c r="B376">
        <v>18487180555.556</v>
      </c>
      <c r="C376">
        <v>-88.017868000000007</v>
      </c>
      <c r="D376">
        <v>-79.290771000000007</v>
      </c>
      <c r="F376" s="6">
        <f t="shared" si="62"/>
        <v>23.238624999999999</v>
      </c>
      <c r="G376" s="6">
        <f t="shared" si="60"/>
        <v>-61.449511999999999</v>
      </c>
      <c r="J376">
        <v>18487180555.556</v>
      </c>
      <c r="K376">
        <v>-100.87192</v>
      </c>
      <c r="L376">
        <v>-92.602790999999996</v>
      </c>
      <c r="N376" s="6">
        <f t="shared" si="63"/>
        <v>23.238624999999999</v>
      </c>
      <c r="O376" s="6">
        <f t="shared" si="61"/>
        <v>-63.379547000000002</v>
      </c>
    </row>
    <row r="377" spans="2:15" x14ac:dyDescent="0.25">
      <c r="B377">
        <v>18556777777.778</v>
      </c>
      <c r="C377">
        <v>-77.549651999999995</v>
      </c>
      <c r="D377">
        <v>-69.302504999999996</v>
      </c>
      <c r="F377" s="6">
        <f t="shared" si="62"/>
        <v>23.820694444444001</v>
      </c>
      <c r="G377" s="6">
        <f t="shared" si="60"/>
        <v>-62.381481000000001</v>
      </c>
      <c r="J377">
        <v>18556777777.778</v>
      </c>
      <c r="K377">
        <v>-91.978783000000007</v>
      </c>
      <c r="L377">
        <v>-84.358597000000003</v>
      </c>
      <c r="N377" s="6">
        <f t="shared" si="63"/>
        <v>23.820694444444001</v>
      </c>
      <c r="O377" s="6">
        <f t="shared" si="61"/>
        <v>-68.434875000000005</v>
      </c>
    </row>
    <row r="378" spans="2:15" x14ac:dyDescent="0.25">
      <c r="B378">
        <v>18626375000</v>
      </c>
      <c r="C378">
        <v>-69.619743</v>
      </c>
      <c r="D378">
        <v>-62.240257</v>
      </c>
      <c r="F378" s="6">
        <f t="shared" si="62"/>
        <v>24.402763888888998</v>
      </c>
      <c r="G378" s="6">
        <f t="shared" si="60"/>
        <v>-73.864577999999995</v>
      </c>
      <c r="J378">
        <v>18626375000</v>
      </c>
      <c r="K378">
        <v>-90.029533000000001</v>
      </c>
      <c r="L378">
        <v>-81.716414999999998</v>
      </c>
      <c r="N378" s="6">
        <f t="shared" si="63"/>
        <v>24.402763888888998</v>
      </c>
      <c r="O378" s="6">
        <f t="shared" si="61"/>
        <v>-67.204041000000004</v>
      </c>
    </row>
    <row r="379" spans="2:15" x14ac:dyDescent="0.25">
      <c r="B379">
        <v>18695972222.222</v>
      </c>
      <c r="C379">
        <v>-69.433609000000004</v>
      </c>
      <c r="D379">
        <v>-61.890472000000003</v>
      </c>
      <c r="F379" s="6">
        <f t="shared" si="62"/>
        <v>24.984833333333</v>
      </c>
      <c r="G379" s="6">
        <f t="shared" si="60"/>
        <v>-84.918968000000007</v>
      </c>
      <c r="J379">
        <v>18695972222.222</v>
      </c>
      <c r="K379">
        <v>-93.433418000000003</v>
      </c>
      <c r="L379">
        <v>-84.813828000000001</v>
      </c>
      <c r="N379" s="6">
        <f t="shared" si="63"/>
        <v>24.984833333333</v>
      </c>
      <c r="O379" s="6">
        <f t="shared" si="61"/>
        <v>-71.830810999999997</v>
      </c>
    </row>
    <row r="380" spans="2:15" x14ac:dyDescent="0.25">
      <c r="B380">
        <v>18765569444.444</v>
      </c>
      <c r="C380">
        <v>-69.419066999999998</v>
      </c>
      <c r="D380">
        <v>-61.417141000000001</v>
      </c>
      <c r="F380" s="6">
        <f t="shared" si="62"/>
        <v>25.566902777778001</v>
      </c>
      <c r="G380" s="6">
        <f t="shared" si="60"/>
        <v>-66.856521999999998</v>
      </c>
      <c r="J380">
        <v>18765569444.444</v>
      </c>
      <c r="K380">
        <v>-89.410659999999993</v>
      </c>
      <c r="L380">
        <v>-80.715805000000003</v>
      </c>
      <c r="N380" s="6">
        <f t="shared" si="63"/>
        <v>25.566902777778001</v>
      </c>
      <c r="O380" s="6">
        <f t="shared" si="61"/>
        <v>-68.255722000000006</v>
      </c>
    </row>
    <row r="381" spans="2:15" x14ac:dyDescent="0.25">
      <c r="B381">
        <v>18835166666.667</v>
      </c>
      <c r="C381">
        <v>-66.120773</v>
      </c>
      <c r="D381">
        <v>-57.765403999999997</v>
      </c>
      <c r="F381" s="6">
        <f t="shared" si="62"/>
        <v>26.148972222222</v>
      </c>
      <c r="G381" s="6">
        <f t="shared" si="60"/>
        <v>-69.131523000000001</v>
      </c>
      <c r="J381">
        <v>18835166666.667</v>
      </c>
      <c r="K381">
        <v>-88.824966000000003</v>
      </c>
      <c r="L381">
        <v>-80.551445000000001</v>
      </c>
      <c r="N381" s="6">
        <f t="shared" si="63"/>
        <v>26.148972222222</v>
      </c>
      <c r="O381" s="6">
        <f t="shared" si="61"/>
        <v>-61.533867000000001</v>
      </c>
    </row>
    <row r="382" spans="2:15" x14ac:dyDescent="0.25">
      <c r="B382">
        <v>18904763888.889</v>
      </c>
      <c r="C382">
        <v>-62.856731000000003</v>
      </c>
      <c r="D382">
        <v>-54.047809999999998</v>
      </c>
      <c r="F382" s="6">
        <f t="shared" si="62"/>
        <v>26.731041666667</v>
      </c>
      <c r="G382" s="6">
        <f t="shared" si="60"/>
        <v>-64.259765999999999</v>
      </c>
      <c r="J382">
        <v>18904763888.889</v>
      </c>
      <c r="K382">
        <v>-95.640320000000003</v>
      </c>
      <c r="L382">
        <v>-87.235534999999999</v>
      </c>
      <c r="N382" s="6">
        <f t="shared" si="63"/>
        <v>26.731041666667</v>
      </c>
      <c r="O382" s="6">
        <f t="shared" si="61"/>
        <v>-66.313744</v>
      </c>
    </row>
    <row r="383" spans="2:15" x14ac:dyDescent="0.25">
      <c r="B383">
        <v>18974361111.111</v>
      </c>
      <c r="C383">
        <v>-66.142052000000007</v>
      </c>
      <c r="D383">
        <v>-57.527293999999998</v>
      </c>
      <c r="F383" s="6">
        <f t="shared" si="62"/>
        <v>27.313111111110999</v>
      </c>
      <c r="G383" s="6">
        <f t="shared" si="60"/>
        <v>-59.934798999999998</v>
      </c>
      <c r="J383">
        <v>18974361111.111</v>
      </c>
      <c r="K383">
        <v>-99.296622999999997</v>
      </c>
      <c r="L383">
        <v>-90.738074999999995</v>
      </c>
      <c r="N383" s="6">
        <f t="shared" si="63"/>
        <v>27.313111111110999</v>
      </c>
      <c r="O383" s="6">
        <f t="shared" si="61"/>
        <v>-67.478950999999995</v>
      </c>
    </row>
    <row r="384" spans="2:15" x14ac:dyDescent="0.25">
      <c r="B384">
        <v>19043958333.333</v>
      </c>
      <c r="C384">
        <v>-63.691550999999997</v>
      </c>
      <c r="D384">
        <v>-55.494273999999997</v>
      </c>
      <c r="F384" s="6">
        <f t="shared" si="62"/>
        <v>27.895180555555999</v>
      </c>
      <c r="G384" s="6">
        <f t="shared" si="60"/>
        <v>-54.637306000000002</v>
      </c>
      <c r="J384">
        <v>19043958333.333</v>
      </c>
      <c r="K384">
        <v>-86.898017999999993</v>
      </c>
      <c r="L384">
        <v>-77.340362999999996</v>
      </c>
      <c r="N384" s="6">
        <f t="shared" si="63"/>
        <v>27.895180555555999</v>
      </c>
      <c r="O384" s="6">
        <f t="shared" si="61"/>
        <v>-70.549149</v>
      </c>
    </row>
    <row r="385" spans="2:16" x14ac:dyDescent="0.25">
      <c r="B385">
        <v>19113555555.556</v>
      </c>
      <c r="C385">
        <v>-57.100028999999999</v>
      </c>
      <c r="D385">
        <v>-49.265610000000002</v>
      </c>
      <c r="F385" s="6">
        <f t="shared" si="62"/>
        <v>28.477250000000002</v>
      </c>
      <c r="G385" s="6">
        <f t="shared" si="60"/>
        <v>-53.935791000000002</v>
      </c>
      <c r="J385">
        <v>19113555555.556</v>
      </c>
      <c r="K385">
        <v>-93.795661999999993</v>
      </c>
      <c r="L385">
        <v>-83.536643999999995</v>
      </c>
      <c r="N385" s="6">
        <f t="shared" si="63"/>
        <v>28.477250000000002</v>
      </c>
      <c r="O385" s="6">
        <f t="shared" si="61"/>
        <v>-60.864139999999999</v>
      </c>
    </row>
    <row r="386" spans="2:16" x14ac:dyDescent="0.25">
      <c r="B386">
        <v>19183152777.778</v>
      </c>
      <c r="C386">
        <v>-63.539307000000001</v>
      </c>
      <c r="D386">
        <v>-54.490974000000001</v>
      </c>
      <c r="F386" s="6" t="s">
        <v>25</v>
      </c>
      <c r="J386">
        <v>19183152777.778</v>
      </c>
      <c r="K386">
        <v>-92.331039000000004</v>
      </c>
      <c r="L386">
        <v>-81.243285999999998</v>
      </c>
      <c r="N386" s="6" t="s">
        <v>25</v>
      </c>
    </row>
    <row r="387" spans="2:16" x14ac:dyDescent="0.25">
      <c r="B387">
        <v>19252750000</v>
      </c>
      <c r="C387">
        <v>-66.712699999999998</v>
      </c>
      <c r="D387">
        <v>-56.160891999999997</v>
      </c>
      <c r="J387">
        <v>19252750000</v>
      </c>
      <c r="K387">
        <v>-90.543098000000001</v>
      </c>
      <c r="L387">
        <v>-79.267334000000005</v>
      </c>
    </row>
    <row r="388" spans="2:16" x14ac:dyDescent="0.25">
      <c r="B388" t="s">
        <v>25</v>
      </c>
      <c r="J388" t="s">
        <v>25</v>
      </c>
    </row>
    <row r="389" spans="2:16" x14ac:dyDescent="0.25">
      <c r="F389" s="6" t="s">
        <v>61</v>
      </c>
      <c r="N389" s="6" t="s">
        <v>61</v>
      </c>
    </row>
    <row r="390" spans="2:16" ht="15.75" x14ac:dyDescent="0.25">
      <c r="F390" s="6" t="s">
        <v>23</v>
      </c>
      <c r="G390" s="6" t="str">
        <f t="shared" ref="G390:G409" si="64">D416</f>
        <v>4Rx3L dBc Log Mag(dB)</v>
      </c>
      <c r="H390" s="35">
        <v>4</v>
      </c>
      <c r="N390" s="6" t="s">
        <v>23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t="s">
        <v>59</v>
      </c>
      <c r="F391" s="6">
        <f t="shared" ref="F391:F409" si="66">B417/1000000000</f>
        <v>18</v>
      </c>
      <c r="G391" s="6">
        <f t="shared" si="64"/>
        <v>-60.509174000000002</v>
      </c>
      <c r="H391" s="36">
        <f>ABS(AVERAGE(G391:G409)-(H390-1)*10)</f>
        <v>101.79106478947368</v>
      </c>
      <c r="J391" t="s">
        <v>59</v>
      </c>
      <c r="N391" s="6">
        <f t="shared" ref="N391:N409" si="67">J417/1000000000</f>
        <v>18</v>
      </c>
      <c r="O391" s="6">
        <f t="shared" si="65"/>
        <v>-74.247574</v>
      </c>
      <c r="P391" s="36">
        <f>ABS(AVERAGE(O391:O409)-(P390-1)*10)</f>
        <v>97.563912684210536</v>
      </c>
    </row>
    <row r="392" spans="2:16" x14ac:dyDescent="0.25">
      <c r="B392" t="s">
        <v>23</v>
      </c>
      <c r="C392" t="s">
        <v>143</v>
      </c>
      <c r="D392" t="s">
        <v>60</v>
      </c>
      <c r="F392" s="6">
        <f t="shared" si="66"/>
        <v>19.373736111111</v>
      </c>
      <c r="G392" s="6">
        <f t="shared" si="64"/>
        <v>-63.087093000000003</v>
      </c>
      <c r="J392" t="s">
        <v>23</v>
      </c>
      <c r="K392" t="s">
        <v>143</v>
      </c>
      <c r="L392" t="s">
        <v>60</v>
      </c>
      <c r="N392" s="6">
        <f t="shared" si="67"/>
        <v>19.373736111111</v>
      </c>
      <c r="O392" s="6">
        <f t="shared" si="65"/>
        <v>-64.476967000000002</v>
      </c>
    </row>
    <row r="393" spans="2:16" x14ac:dyDescent="0.25">
      <c r="B393">
        <v>18000000000</v>
      </c>
      <c r="C393">
        <v>-94.551682</v>
      </c>
      <c r="D393">
        <v>-88.073265000000006</v>
      </c>
      <c r="F393" s="6">
        <f t="shared" si="66"/>
        <v>20.747472222222001</v>
      </c>
      <c r="G393" s="6">
        <f t="shared" si="64"/>
        <v>-69.533355999999998</v>
      </c>
      <c r="J393">
        <v>18000000000</v>
      </c>
      <c r="K393">
        <v>-108.94568</v>
      </c>
      <c r="L393">
        <v>-100.20047</v>
      </c>
      <c r="N393" s="6">
        <f t="shared" si="67"/>
        <v>20.747472222222001</v>
      </c>
      <c r="O393" s="6">
        <f t="shared" si="65"/>
        <v>-61.780555999999997</v>
      </c>
    </row>
    <row r="394" spans="2:16" x14ac:dyDescent="0.25">
      <c r="B394">
        <v>18582069444.444</v>
      </c>
      <c r="C394">
        <v>-82.780608999999998</v>
      </c>
      <c r="D394">
        <v>-76.757973000000007</v>
      </c>
      <c r="F394" s="6">
        <f t="shared" si="66"/>
        <v>22.121208333333001</v>
      </c>
      <c r="G394" s="6">
        <f t="shared" si="64"/>
        <v>-72.619911000000002</v>
      </c>
      <c r="J394">
        <v>18582069444.444</v>
      </c>
      <c r="K394">
        <v>-83.026580999999993</v>
      </c>
      <c r="L394">
        <v>-77.046822000000006</v>
      </c>
      <c r="N394" s="6">
        <f t="shared" si="67"/>
        <v>22.121208333333001</v>
      </c>
      <c r="O394" s="6">
        <f t="shared" si="65"/>
        <v>-61.238087</v>
      </c>
    </row>
    <row r="395" spans="2:16" x14ac:dyDescent="0.25">
      <c r="B395">
        <v>19164138888.889</v>
      </c>
      <c r="C395">
        <v>-79.021538000000007</v>
      </c>
      <c r="D395">
        <v>-72.919617000000002</v>
      </c>
      <c r="F395" s="6">
        <f t="shared" si="66"/>
        <v>23.494944444444002</v>
      </c>
      <c r="G395" s="6">
        <f t="shared" si="64"/>
        <v>-62.154251000000002</v>
      </c>
      <c r="J395">
        <v>19164138888.889</v>
      </c>
      <c r="K395">
        <v>-84.501487999999995</v>
      </c>
      <c r="L395">
        <v>-78.486427000000006</v>
      </c>
      <c r="N395" s="6">
        <f t="shared" si="67"/>
        <v>23.494944444444002</v>
      </c>
      <c r="O395" s="6">
        <f t="shared" si="65"/>
        <v>-66.361564999999999</v>
      </c>
    </row>
    <row r="396" spans="2:16" x14ac:dyDescent="0.25">
      <c r="B396">
        <v>19746208333.333</v>
      </c>
      <c r="C396">
        <v>-69.757750999999999</v>
      </c>
      <c r="D396">
        <v>-63.680205999999998</v>
      </c>
      <c r="F396" s="6">
        <f t="shared" si="66"/>
        <v>24.868680555556001</v>
      </c>
      <c r="G396" s="6">
        <f t="shared" si="64"/>
        <v>-63.582889999999999</v>
      </c>
      <c r="J396">
        <v>19746208333.333</v>
      </c>
      <c r="K396">
        <v>-81.784103000000002</v>
      </c>
      <c r="L396">
        <v>-75.688828000000001</v>
      </c>
      <c r="N396" s="6">
        <f t="shared" si="67"/>
        <v>24.868680555556001</v>
      </c>
      <c r="O396" s="6">
        <f t="shared" si="65"/>
        <v>-59.454158999999997</v>
      </c>
    </row>
    <row r="397" spans="2:16" x14ac:dyDescent="0.25">
      <c r="B397">
        <v>20328277777.778</v>
      </c>
      <c r="C397">
        <v>-73.673286000000004</v>
      </c>
      <c r="D397">
        <v>-66.992142000000001</v>
      </c>
      <c r="F397" s="6">
        <f t="shared" si="66"/>
        <v>26.242416666667001</v>
      </c>
      <c r="G397" s="6">
        <f t="shared" si="64"/>
        <v>-61.611862000000002</v>
      </c>
      <c r="J397">
        <v>20328277777.778</v>
      </c>
      <c r="K397">
        <v>-81.488251000000005</v>
      </c>
      <c r="L397">
        <v>-74.797195000000002</v>
      </c>
      <c r="N397" s="6">
        <f t="shared" si="67"/>
        <v>26.242416666667001</v>
      </c>
      <c r="O397" s="6">
        <f t="shared" si="65"/>
        <v>-70.339149000000006</v>
      </c>
    </row>
    <row r="398" spans="2:16" x14ac:dyDescent="0.25">
      <c r="B398">
        <v>20910347222.222</v>
      </c>
      <c r="C398">
        <v>-73.186606999999995</v>
      </c>
      <c r="D398">
        <v>-65.972069000000005</v>
      </c>
      <c r="F398" s="6">
        <f t="shared" si="66"/>
        <v>27.616152777778002</v>
      </c>
      <c r="G398" s="6">
        <f t="shared" si="64"/>
        <v>-71.581642000000002</v>
      </c>
      <c r="J398">
        <v>20910347222.222</v>
      </c>
      <c r="K398">
        <v>-74.555847</v>
      </c>
      <c r="L398">
        <v>-67.850707999999997</v>
      </c>
      <c r="N398" s="6">
        <f t="shared" si="67"/>
        <v>27.616152777778002</v>
      </c>
      <c r="O398" s="6">
        <f t="shared" si="65"/>
        <v>-77.550735000000003</v>
      </c>
    </row>
    <row r="399" spans="2:16" x14ac:dyDescent="0.25">
      <c r="B399">
        <v>21492416666.667</v>
      </c>
      <c r="C399">
        <v>-70.659903999999997</v>
      </c>
      <c r="D399">
        <v>-63.552120000000002</v>
      </c>
      <c r="F399" s="6">
        <f t="shared" si="66"/>
        <v>28.989888888888999</v>
      </c>
      <c r="G399" s="6">
        <f t="shared" si="64"/>
        <v>-83.325157000000004</v>
      </c>
      <c r="J399">
        <v>21492416666.667</v>
      </c>
      <c r="K399">
        <v>-77.095070000000007</v>
      </c>
      <c r="L399">
        <v>-70.427429000000004</v>
      </c>
      <c r="N399" s="6">
        <f t="shared" si="67"/>
        <v>28.989888888888999</v>
      </c>
      <c r="O399" s="6">
        <f t="shared" si="65"/>
        <v>-81.564567999999994</v>
      </c>
    </row>
    <row r="400" spans="2:16" x14ac:dyDescent="0.25">
      <c r="B400">
        <v>22074486111.111</v>
      </c>
      <c r="C400">
        <v>-78.898499000000001</v>
      </c>
      <c r="D400">
        <v>-70.171394000000006</v>
      </c>
      <c r="F400" s="6">
        <f t="shared" si="66"/>
        <v>30.363624999999999</v>
      </c>
      <c r="G400" s="6">
        <f t="shared" si="64"/>
        <v>-78.535629</v>
      </c>
      <c r="J400">
        <v>22074486111.111</v>
      </c>
      <c r="K400">
        <v>-75.974007</v>
      </c>
      <c r="L400">
        <v>-67.704871999999995</v>
      </c>
      <c r="N400" s="6">
        <f t="shared" si="67"/>
        <v>30.363624999999999</v>
      </c>
      <c r="O400" s="6">
        <f t="shared" si="65"/>
        <v>-64.397461000000007</v>
      </c>
    </row>
    <row r="401" spans="2:16" x14ac:dyDescent="0.25">
      <c r="B401">
        <v>22656555555.556</v>
      </c>
      <c r="C401">
        <v>-77.538680999999997</v>
      </c>
      <c r="D401">
        <v>-69.291533999999999</v>
      </c>
      <c r="F401" s="6">
        <f t="shared" si="66"/>
        <v>31.737361111110999</v>
      </c>
      <c r="G401" s="6">
        <f t="shared" si="64"/>
        <v>-74.609054999999998</v>
      </c>
      <c r="J401">
        <v>22656555555.556</v>
      </c>
      <c r="K401">
        <v>-72.897284999999997</v>
      </c>
      <c r="L401">
        <v>-65.277100000000004</v>
      </c>
      <c r="N401" s="6">
        <f t="shared" si="67"/>
        <v>31.737361111110999</v>
      </c>
      <c r="O401" s="6">
        <f t="shared" si="65"/>
        <v>-69.037941000000004</v>
      </c>
    </row>
    <row r="402" spans="2:16" x14ac:dyDescent="0.25">
      <c r="B402">
        <v>23238625000</v>
      </c>
      <c r="C402">
        <v>-68.829002000000003</v>
      </c>
      <c r="D402">
        <v>-61.449511999999999</v>
      </c>
      <c r="F402" s="6">
        <f t="shared" si="66"/>
        <v>33.111097222222</v>
      </c>
      <c r="G402" s="6">
        <f t="shared" si="64"/>
        <v>-77.797721999999993</v>
      </c>
      <c r="J402">
        <v>23238625000</v>
      </c>
      <c r="K402">
        <v>-71.692665000000005</v>
      </c>
      <c r="L402">
        <v>-63.379547000000002</v>
      </c>
      <c r="N402" s="6">
        <f t="shared" si="67"/>
        <v>33.111097222222</v>
      </c>
      <c r="O402" s="6">
        <f t="shared" si="65"/>
        <v>-62.617069000000001</v>
      </c>
    </row>
    <row r="403" spans="2:16" x14ac:dyDescent="0.25">
      <c r="B403">
        <v>23820694444.444</v>
      </c>
      <c r="C403">
        <v>-69.924621999999999</v>
      </c>
      <c r="D403">
        <v>-62.381481000000001</v>
      </c>
      <c r="F403" s="6">
        <f t="shared" si="66"/>
        <v>34.484833333333</v>
      </c>
      <c r="G403" s="6">
        <f t="shared" si="64"/>
        <v>-75.480530000000002</v>
      </c>
      <c r="J403">
        <v>23820694444.444</v>
      </c>
      <c r="K403">
        <v>-77.054458999999994</v>
      </c>
      <c r="L403">
        <v>-68.434875000000005</v>
      </c>
      <c r="N403" s="6">
        <f t="shared" si="67"/>
        <v>34.484833333333</v>
      </c>
      <c r="O403" s="6">
        <f t="shared" si="65"/>
        <v>-59.698073999999998</v>
      </c>
    </row>
    <row r="404" spans="2:16" x14ac:dyDescent="0.25">
      <c r="B404">
        <v>24402763888.889</v>
      </c>
      <c r="C404">
        <v>-81.866516000000004</v>
      </c>
      <c r="D404">
        <v>-73.864577999999995</v>
      </c>
      <c r="F404" s="6">
        <f t="shared" si="66"/>
        <v>35.858569444444001</v>
      </c>
      <c r="G404" s="6">
        <f t="shared" si="64"/>
        <v>-66.980750999999998</v>
      </c>
      <c r="J404">
        <v>24402763888.889</v>
      </c>
      <c r="K404">
        <v>-75.898894999999996</v>
      </c>
      <c r="L404">
        <v>-67.204041000000004</v>
      </c>
      <c r="N404" s="6">
        <f t="shared" si="67"/>
        <v>35.858569444444001</v>
      </c>
      <c r="O404" s="6">
        <f t="shared" si="65"/>
        <v>-67.469040000000007</v>
      </c>
    </row>
    <row r="405" spans="2:16" x14ac:dyDescent="0.25">
      <c r="B405">
        <v>24984833333.333</v>
      </c>
      <c r="C405">
        <v>-93.274338</v>
      </c>
      <c r="D405">
        <v>-84.918968000000007</v>
      </c>
      <c r="F405" s="6">
        <f t="shared" si="66"/>
        <v>37.232305555556003</v>
      </c>
      <c r="G405" s="6">
        <f t="shared" si="64"/>
        <v>-71.005699000000007</v>
      </c>
      <c r="J405">
        <v>24984833333.333</v>
      </c>
      <c r="K405">
        <v>-80.104331999999999</v>
      </c>
      <c r="L405">
        <v>-71.830810999999997</v>
      </c>
      <c r="N405" s="6">
        <f t="shared" si="67"/>
        <v>37.232305555556003</v>
      </c>
      <c r="O405" s="6">
        <f t="shared" si="65"/>
        <v>-66.260024999999999</v>
      </c>
    </row>
    <row r="406" spans="2:16" x14ac:dyDescent="0.25">
      <c r="B406">
        <v>25566902777.778</v>
      </c>
      <c r="C406">
        <v>-75.665442999999996</v>
      </c>
      <c r="D406">
        <v>-66.856521999999998</v>
      </c>
      <c r="F406" s="6">
        <f t="shared" si="66"/>
        <v>38.606041666666997</v>
      </c>
      <c r="G406" s="6">
        <f t="shared" si="64"/>
        <v>-73.212067000000005</v>
      </c>
      <c r="J406">
        <v>25566902777.778</v>
      </c>
      <c r="K406">
        <v>-76.660506999999996</v>
      </c>
      <c r="L406">
        <v>-68.255722000000006</v>
      </c>
      <c r="N406" s="6">
        <f t="shared" si="67"/>
        <v>38.606041666666997</v>
      </c>
      <c r="O406" s="6">
        <f t="shared" si="65"/>
        <v>-66.392868000000007</v>
      </c>
    </row>
    <row r="407" spans="2:16" x14ac:dyDescent="0.25">
      <c r="B407">
        <v>26148972222.222</v>
      </c>
      <c r="C407">
        <v>-77.746284000000003</v>
      </c>
      <c r="D407">
        <v>-69.131523000000001</v>
      </c>
      <c r="F407" s="6">
        <f t="shared" si="66"/>
        <v>39.979777777777997</v>
      </c>
      <c r="G407" s="6">
        <f t="shared" si="64"/>
        <v>-85.310813999999993</v>
      </c>
      <c r="J407">
        <v>26148972222.222</v>
      </c>
      <c r="K407">
        <v>-70.092406999999994</v>
      </c>
      <c r="L407">
        <v>-61.533867000000001</v>
      </c>
      <c r="N407" s="6">
        <f t="shared" si="67"/>
        <v>39.979777777777997</v>
      </c>
      <c r="O407" s="6">
        <f t="shared" si="65"/>
        <v>-62.873417000000003</v>
      </c>
    </row>
    <row r="408" spans="2:16" x14ac:dyDescent="0.25">
      <c r="B408">
        <v>26731041666.667</v>
      </c>
      <c r="C408">
        <v>-72.457038999999995</v>
      </c>
      <c r="D408">
        <v>-64.259765999999999</v>
      </c>
      <c r="F408" s="6">
        <f t="shared" si="66"/>
        <v>41.353513888888997</v>
      </c>
      <c r="G408" s="6">
        <f t="shared" si="64"/>
        <v>-78.159187000000003</v>
      </c>
      <c r="J408">
        <v>26731041666.667</v>
      </c>
      <c r="K408">
        <v>-75.871398999999997</v>
      </c>
      <c r="L408">
        <v>-66.313744</v>
      </c>
      <c r="N408" s="6">
        <f t="shared" si="67"/>
        <v>41.353513888888997</v>
      </c>
      <c r="O408" s="6">
        <f t="shared" si="65"/>
        <v>-66.088074000000006</v>
      </c>
    </row>
    <row r="409" spans="2:16" x14ac:dyDescent="0.25">
      <c r="B409">
        <v>27313111111.111</v>
      </c>
      <c r="C409">
        <v>-67.769210999999999</v>
      </c>
      <c r="D409">
        <v>-59.934798999999998</v>
      </c>
      <c r="F409" s="6">
        <f t="shared" si="66"/>
        <v>42.727249999999998</v>
      </c>
      <c r="G409" s="6">
        <f t="shared" si="64"/>
        <v>-74.933441000000002</v>
      </c>
      <c r="J409">
        <v>27313111111.111</v>
      </c>
      <c r="K409">
        <v>-77.737967999999995</v>
      </c>
      <c r="L409">
        <v>-67.478950999999995</v>
      </c>
      <c r="N409" s="6">
        <f t="shared" si="67"/>
        <v>42.727249999999998</v>
      </c>
      <c r="O409" s="6">
        <f t="shared" si="65"/>
        <v>-81.867012000000003</v>
      </c>
    </row>
    <row r="410" spans="2:16" x14ac:dyDescent="0.25">
      <c r="B410">
        <v>27895180555.556</v>
      </c>
      <c r="C410">
        <v>-63.685642000000001</v>
      </c>
      <c r="D410">
        <v>-54.637306000000002</v>
      </c>
      <c r="F410" s="6" t="s">
        <v>25</v>
      </c>
      <c r="J410">
        <v>27895180555.556</v>
      </c>
      <c r="K410">
        <v>-81.636909000000003</v>
      </c>
      <c r="L410">
        <v>-70.549149</v>
      </c>
      <c r="N410" s="6" t="s">
        <v>25</v>
      </c>
    </row>
    <row r="411" spans="2:16" x14ac:dyDescent="0.25">
      <c r="B411">
        <v>28477250000</v>
      </c>
      <c r="C411">
        <v>-64.487601999999995</v>
      </c>
      <c r="D411">
        <v>-53.935791000000002</v>
      </c>
      <c r="J411">
        <v>28477250000</v>
      </c>
      <c r="K411">
        <v>-72.139908000000005</v>
      </c>
      <c r="L411">
        <v>-60.864139999999999</v>
      </c>
    </row>
    <row r="412" spans="2:16" x14ac:dyDescent="0.25">
      <c r="B412" t="s">
        <v>25</v>
      </c>
      <c r="J412" t="s">
        <v>25</v>
      </c>
    </row>
    <row r="413" spans="2:16" x14ac:dyDescent="0.25">
      <c r="F413" s="6" t="s">
        <v>63</v>
      </c>
      <c r="N413" s="6" t="s">
        <v>63</v>
      </c>
    </row>
    <row r="414" spans="2:16" ht="15.75" x14ac:dyDescent="0.25">
      <c r="F414" s="6" t="s">
        <v>23</v>
      </c>
      <c r="G414" s="6" t="str">
        <f t="shared" ref="G414:G433" si="68">D440</f>
        <v>4Rx4L dBc Log Mag(dB)</v>
      </c>
      <c r="H414" s="35">
        <v>4</v>
      </c>
      <c r="N414" s="6" t="s">
        <v>23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t="s">
        <v>61</v>
      </c>
      <c r="F415" s="6">
        <f t="shared" ref="F415:F433" si="70">B441/1000000000</f>
        <v>18</v>
      </c>
      <c r="G415" s="6">
        <f t="shared" si="68"/>
        <v>-65.952697999999998</v>
      </c>
      <c r="H415" s="36">
        <f>ABS(AVERAGE(G415:G433)-(H414-1)*10)</f>
        <v>104.11302336842105</v>
      </c>
      <c r="J415" t="s">
        <v>61</v>
      </c>
      <c r="N415" s="6">
        <f t="shared" ref="N415:N433" si="71">J441/1000000000</f>
        <v>18</v>
      </c>
      <c r="O415" s="6">
        <f t="shared" si="69"/>
        <v>-90.242012000000003</v>
      </c>
      <c r="P415" s="36">
        <f>ABS(AVERAGE(O415:O433)-(P414-1)*10)</f>
        <v>108.36673900000001</v>
      </c>
    </row>
    <row r="416" spans="2:16" x14ac:dyDescent="0.25">
      <c r="B416" t="s">
        <v>23</v>
      </c>
      <c r="C416" t="s">
        <v>144</v>
      </c>
      <c r="D416" t="s">
        <v>62</v>
      </c>
      <c r="F416" s="6">
        <f t="shared" si="70"/>
        <v>20.165402777777999</v>
      </c>
      <c r="G416" s="6">
        <f t="shared" si="68"/>
        <v>-71.770247999999995</v>
      </c>
      <c r="J416" t="s">
        <v>23</v>
      </c>
      <c r="K416" t="s">
        <v>144</v>
      </c>
      <c r="L416" t="s">
        <v>62</v>
      </c>
      <c r="N416" s="6">
        <f t="shared" si="71"/>
        <v>20.165402777777999</v>
      </c>
      <c r="O416" s="6">
        <f t="shared" si="69"/>
        <v>-78.793068000000005</v>
      </c>
    </row>
    <row r="417" spans="2:15" x14ac:dyDescent="0.25">
      <c r="B417">
        <v>18000000000</v>
      </c>
      <c r="C417">
        <v>-66.987594999999999</v>
      </c>
      <c r="D417">
        <v>-60.509174000000002</v>
      </c>
      <c r="F417" s="6">
        <f t="shared" si="70"/>
        <v>22.330805555556001</v>
      </c>
      <c r="G417" s="6">
        <f t="shared" si="68"/>
        <v>-77.327079999999995</v>
      </c>
      <c r="J417">
        <v>18000000000</v>
      </c>
      <c r="K417">
        <v>-82.992783000000003</v>
      </c>
      <c r="L417">
        <v>-74.247574</v>
      </c>
      <c r="N417" s="6">
        <f t="shared" si="71"/>
        <v>22.330805555556001</v>
      </c>
      <c r="O417" s="6">
        <f t="shared" si="69"/>
        <v>-67.534560999999997</v>
      </c>
    </row>
    <row r="418" spans="2:15" x14ac:dyDescent="0.25">
      <c r="B418">
        <v>19373736111.111</v>
      </c>
      <c r="C418">
        <v>-69.109725999999995</v>
      </c>
      <c r="D418">
        <v>-63.087093000000003</v>
      </c>
      <c r="F418" s="6">
        <f t="shared" si="70"/>
        <v>24.496208333333001</v>
      </c>
      <c r="G418" s="6">
        <f t="shared" si="68"/>
        <v>-71.903046000000003</v>
      </c>
      <c r="J418">
        <v>19373736111.111</v>
      </c>
      <c r="K418">
        <v>-70.456717999999995</v>
      </c>
      <c r="L418">
        <v>-64.476967000000002</v>
      </c>
      <c r="N418" s="6">
        <f t="shared" si="71"/>
        <v>24.496208333333001</v>
      </c>
      <c r="O418" s="6">
        <f t="shared" si="69"/>
        <v>-80.926238999999995</v>
      </c>
    </row>
    <row r="419" spans="2:15" x14ac:dyDescent="0.25">
      <c r="B419">
        <v>20747472222.222</v>
      </c>
      <c r="C419">
        <v>-75.635277000000002</v>
      </c>
      <c r="D419">
        <v>-69.533355999999998</v>
      </c>
      <c r="F419" s="6">
        <f t="shared" si="70"/>
        <v>26.661611111111</v>
      </c>
      <c r="G419" s="6">
        <f t="shared" si="68"/>
        <v>-83.073859999999996</v>
      </c>
      <c r="J419">
        <v>20747472222.222</v>
      </c>
      <c r="K419">
        <v>-67.795608999999999</v>
      </c>
      <c r="L419">
        <v>-61.780555999999997</v>
      </c>
      <c r="N419" s="6">
        <f t="shared" si="71"/>
        <v>26.661611111111</v>
      </c>
      <c r="O419" s="6">
        <f t="shared" si="69"/>
        <v>-67.672966000000002</v>
      </c>
    </row>
    <row r="420" spans="2:15" x14ac:dyDescent="0.25">
      <c r="B420">
        <v>22121208333.333</v>
      </c>
      <c r="C420">
        <v>-78.697456000000003</v>
      </c>
      <c r="D420">
        <v>-72.619911000000002</v>
      </c>
      <c r="F420" s="6">
        <f t="shared" si="70"/>
        <v>28.827013888888999</v>
      </c>
      <c r="G420" s="6">
        <f t="shared" si="68"/>
        <v>-73.624022999999994</v>
      </c>
      <c r="J420">
        <v>22121208333.333</v>
      </c>
      <c r="K420">
        <v>-67.333365999999998</v>
      </c>
      <c r="L420">
        <v>-61.238087</v>
      </c>
      <c r="N420" s="6">
        <f t="shared" si="71"/>
        <v>28.827013888888999</v>
      </c>
      <c r="O420" s="6">
        <f t="shared" si="69"/>
        <v>-77.640822999999997</v>
      </c>
    </row>
    <row r="421" spans="2:15" x14ac:dyDescent="0.25">
      <c r="B421">
        <v>23494944444.444</v>
      </c>
      <c r="C421">
        <v>-68.835396000000003</v>
      </c>
      <c r="D421">
        <v>-62.154251000000002</v>
      </c>
      <c r="F421" s="6">
        <f t="shared" si="70"/>
        <v>30.992416666667001</v>
      </c>
      <c r="G421" s="6">
        <f t="shared" si="68"/>
        <v>-77.386841000000004</v>
      </c>
      <c r="J421">
        <v>23494944444.444</v>
      </c>
      <c r="K421">
        <v>-73.052620000000005</v>
      </c>
      <c r="L421">
        <v>-66.361564999999999</v>
      </c>
      <c r="N421" s="6">
        <f t="shared" si="71"/>
        <v>30.992416666667001</v>
      </c>
      <c r="O421" s="6">
        <f t="shared" si="69"/>
        <v>-74.056022999999996</v>
      </c>
    </row>
    <row r="422" spans="2:15" x14ac:dyDescent="0.25">
      <c r="B422">
        <v>24868680555.556</v>
      </c>
      <c r="C422">
        <v>-70.797424000000007</v>
      </c>
      <c r="D422">
        <v>-63.582889999999999</v>
      </c>
      <c r="F422" s="6">
        <f t="shared" si="70"/>
        <v>33.157819444444002</v>
      </c>
      <c r="G422" s="6">
        <f t="shared" si="68"/>
        <v>-68.364699999999999</v>
      </c>
      <c r="J422">
        <v>24868680555.556</v>
      </c>
      <c r="K422">
        <v>-66.159301999999997</v>
      </c>
      <c r="L422">
        <v>-59.454158999999997</v>
      </c>
      <c r="N422" s="6">
        <f t="shared" si="71"/>
        <v>33.157819444444002</v>
      </c>
      <c r="O422" s="6">
        <f t="shared" si="69"/>
        <v>-79.763396999999998</v>
      </c>
    </row>
    <row r="423" spans="2:15" x14ac:dyDescent="0.25">
      <c r="B423">
        <v>26242416666.667</v>
      </c>
      <c r="C423">
        <v>-68.719643000000005</v>
      </c>
      <c r="D423">
        <v>-61.611862000000002</v>
      </c>
      <c r="F423" s="6">
        <f t="shared" si="70"/>
        <v>35.323222222222</v>
      </c>
      <c r="G423" s="6">
        <f t="shared" si="68"/>
        <v>-79.400833000000006</v>
      </c>
      <c r="J423">
        <v>26242416666.667</v>
      </c>
      <c r="K423">
        <v>-77.006789999999995</v>
      </c>
      <c r="L423">
        <v>-70.339149000000006</v>
      </c>
      <c r="N423" s="6">
        <f t="shared" si="71"/>
        <v>35.323222222222</v>
      </c>
      <c r="O423" s="6">
        <f t="shared" si="69"/>
        <v>-77.391998000000001</v>
      </c>
    </row>
    <row r="424" spans="2:15" x14ac:dyDescent="0.25">
      <c r="B424">
        <v>27616152777.778</v>
      </c>
      <c r="C424">
        <v>-80.308739000000003</v>
      </c>
      <c r="D424">
        <v>-71.581642000000002</v>
      </c>
      <c r="F424" s="6">
        <f t="shared" si="70"/>
        <v>37.488624999999999</v>
      </c>
      <c r="G424" s="6">
        <f t="shared" si="68"/>
        <v>-64.822997999999998</v>
      </c>
      <c r="J424">
        <v>27616152777.778</v>
      </c>
      <c r="K424">
        <v>-85.819869999999995</v>
      </c>
      <c r="L424">
        <v>-77.550735000000003</v>
      </c>
      <c r="N424" s="6">
        <f t="shared" si="71"/>
        <v>37.488624999999999</v>
      </c>
      <c r="O424" s="6">
        <f t="shared" si="69"/>
        <v>-77.267608999999993</v>
      </c>
    </row>
    <row r="425" spans="2:15" x14ac:dyDescent="0.25">
      <c r="B425">
        <v>28989888888.889</v>
      </c>
      <c r="C425">
        <v>-91.572310999999999</v>
      </c>
      <c r="D425">
        <v>-83.325157000000004</v>
      </c>
      <c r="F425" s="6">
        <f t="shared" si="70"/>
        <v>39.654027777777998</v>
      </c>
      <c r="G425" s="6">
        <f t="shared" si="68"/>
        <v>-70.964561000000003</v>
      </c>
      <c r="J425">
        <v>28989888888.889</v>
      </c>
      <c r="K425">
        <v>-89.184753000000001</v>
      </c>
      <c r="L425">
        <v>-81.564567999999994</v>
      </c>
      <c r="N425" s="6">
        <f t="shared" si="71"/>
        <v>39.654027777777998</v>
      </c>
      <c r="O425" s="6">
        <f t="shared" si="69"/>
        <v>-76.629181000000003</v>
      </c>
    </row>
    <row r="426" spans="2:15" x14ac:dyDescent="0.25">
      <c r="B426">
        <v>30363625000</v>
      </c>
      <c r="C426">
        <v>-85.915115</v>
      </c>
      <c r="D426">
        <v>-78.535629</v>
      </c>
      <c r="F426" s="6">
        <f t="shared" si="70"/>
        <v>41.819430555555996</v>
      </c>
      <c r="G426" s="6">
        <f t="shared" si="68"/>
        <v>-73.939293000000006</v>
      </c>
      <c r="J426">
        <v>30363625000</v>
      </c>
      <c r="K426">
        <v>-72.710578999999996</v>
      </c>
      <c r="L426">
        <v>-64.397461000000007</v>
      </c>
      <c r="N426" s="6">
        <f t="shared" si="71"/>
        <v>41.819430555555996</v>
      </c>
      <c r="O426" s="6">
        <f t="shared" si="69"/>
        <v>-76.763710000000003</v>
      </c>
    </row>
    <row r="427" spans="2:15" x14ac:dyDescent="0.25">
      <c r="B427">
        <v>31737361111.111</v>
      </c>
      <c r="C427">
        <v>-82.152191000000002</v>
      </c>
      <c r="D427">
        <v>-74.609054999999998</v>
      </c>
      <c r="F427" s="6">
        <f t="shared" si="70"/>
        <v>43.984833333333</v>
      </c>
      <c r="G427" s="6">
        <f t="shared" si="68"/>
        <v>-73.989517000000006</v>
      </c>
      <c r="J427">
        <v>31737361111.111</v>
      </c>
      <c r="K427">
        <v>-77.657523999999995</v>
      </c>
      <c r="L427">
        <v>-69.037941000000004</v>
      </c>
      <c r="N427" s="6">
        <f t="shared" si="71"/>
        <v>43.984833333333</v>
      </c>
      <c r="O427" s="6">
        <f t="shared" si="69"/>
        <v>-72.017516999999998</v>
      </c>
    </row>
    <row r="428" spans="2:15" x14ac:dyDescent="0.25">
      <c r="B428">
        <v>33111097222.222</v>
      </c>
      <c r="C428">
        <v>-85.799660000000003</v>
      </c>
      <c r="D428">
        <v>-77.797721999999993</v>
      </c>
      <c r="F428" s="6">
        <f t="shared" si="70"/>
        <v>46.150236111110999</v>
      </c>
      <c r="G428" s="6">
        <f t="shared" si="68"/>
        <v>-84.903998999999999</v>
      </c>
      <c r="J428">
        <v>33111097222.222</v>
      </c>
      <c r="K428">
        <v>-71.311927999999995</v>
      </c>
      <c r="L428">
        <v>-62.617069000000001</v>
      </c>
      <c r="N428" s="6">
        <f t="shared" si="71"/>
        <v>46.150236111110999</v>
      </c>
      <c r="O428" s="6">
        <f t="shared" si="69"/>
        <v>-81.939887999999996</v>
      </c>
    </row>
    <row r="429" spans="2:15" x14ac:dyDescent="0.25">
      <c r="B429">
        <v>34484833333.333</v>
      </c>
      <c r="C429">
        <v>-83.835898999999998</v>
      </c>
      <c r="D429">
        <v>-75.480530000000002</v>
      </c>
      <c r="F429" s="6">
        <f t="shared" si="70"/>
        <v>48.315638888888998</v>
      </c>
      <c r="G429" s="6">
        <f t="shared" si="68"/>
        <v>-80.476973999999998</v>
      </c>
      <c r="J429">
        <v>34484833333.333</v>
      </c>
      <c r="K429">
        <v>-67.971596000000005</v>
      </c>
      <c r="L429">
        <v>-59.698073999999998</v>
      </c>
      <c r="N429" s="6">
        <f t="shared" si="71"/>
        <v>48.315638888888998</v>
      </c>
      <c r="O429" s="6">
        <f t="shared" si="69"/>
        <v>-77.856712000000002</v>
      </c>
    </row>
    <row r="430" spans="2:15" x14ac:dyDescent="0.25">
      <c r="B430">
        <v>35858569444.444</v>
      </c>
      <c r="C430">
        <v>-75.789672999999993</v>
      </c>
      <c r="D430">
        <v>-66.980750999999998</v>
      </c>
      <c r="F430" s="6">
        <f t="shared" si="70"/>
        <v>50.481041666666997</v>
      </c>
      <c r="G430" s="6">
        <f t="shared" si="68"/>
        <v>-78.369399999999999</v>
      </c>
      <c r="J430">
        <v>35858569444.444</v>
      </c>
      <c r="K430">
        <v>-75.873833000000005</v>
      </c>
      <c r="L430">
        <v>-67.469040000000007</v>
      </c>
      <c r="N430" s="6">
        <f t="shared" si="71"/>
        <v>50.481041666666997</v>
      </c>
      <c r="O430" s="6">
        <f t="shared" si="69"/>
        <v>-84.146027000000004</v>
      </c>
    </row>
    <row r="431" spans="2:15" x14ac:dyDescent="0.25">
      <c r="B431">
        <v>37232305555.556</v>
      </c>
      <c r="C431">
        <v>-79.620461000000006</v>
      </c>
      <c r="D431">
        <v>-71.005699000000007</v>
      </c>
      <c r="F431" s="6">
        <f t="shared" si="70"/>
        <v>52.646444444444001</v>
      </c>
      <c r="G431" s="6">
        <f t="shared" si="68"/>
        <v>-79.127724000000001</v>
      </c>
      <c r="J431">
        <v>37232305555.556</v>
      </c>
      <c r="K431">
        <v>-74.818565000000007</v>
      </c>
      <c r="L431">
        <v>-66.260024999999999</v>
      </c>
      <c r="N431" s="6">
        <f t="shared" si="71"/>
        <v>52.646444444444001</v>
      </c>
      <c r="O431" s="6">
        <f t="shared" si="69"/>
        <v>-78.785499999999999</v>
      </c>
    </row>
    <row r="432" spans="2:15" x14ac:dyDescent="0.25">
      <c r="B432">
        <v>38606041666.667</v>
      </c>
      <c r="C432">
        <v>-81.40934</v>
      </c>
      <c r="D432">
        <v>-73.212067000000005</v>
      </c>
      <c r="F432" s="6">
        <f t="shared" si="70"/>
        <v>54.811847222221999</v>
      </c>
      <c r="G432" s="6">
        <f t="shared" si="68"/>
        <v>-66.935851999999997</v>
      </c>
      <c r="J432">
        <v>38606041666.667</v>
      </c>
      <c r="K432">
        <v>-75.950523000000004</v>
      </c>
      <c r="L432">
        <v>-66.392868000000007</v>
      </c>
      <c r="N432" s="6">
        <f t="shared" si="71"/>
        <v>54.811847222221999</v>
      </c>
      <c r="O432" s="6">
        <f t="shared" si="69"/>
        <v>-84.562691000000001</v>
      </c>
    </row>
    <row r="433" spans="2:16" x14ac:dyDescent="0.25">
      <c r="B433">
        <v>39979777777.778</v>
      </c>
      <c r="C433">
        <v>-93.145225999999994</v>
      </c>
      <c r="D433">
        <v>-85.310813999999993</v>
      </c>
      <c r="F433" s="6">
        <f t="shared" si="70"/>
        <v>56.977249999999998</v>
      </c>
      <c r="G433" s="6">
        <f t="shared" si="68"/>
        <v>-65.813796999999994</v>
      </c>
      <c r="J433">
        <v>39979777777.778</v>
      </c>
      <c r="K433">
        <v>-73.132439000000005</v>
      </c>
      <c r="L433">
        <v>-62.873417000000003</v>
      </c>
      <c r="N433" s="6">
        <f t="shared" si="71"/>
        <v>56.977249999999998</v>
      </c>
      <c r="O433" s="6">
        <f t="shared" si="69"/>
        <v>-84.978119000000007</v>
      </c>
    </row>
    <row r="434" spans="2:16" x14ac:dyDescent="0.25">
      <c r="B434">
        <v>41353513888.889</v>
      </c>
      <c r="C434">
        <v>-87.207520000000002</v>
      </c>
      <c r="D434">
        <v>-78.159187000000003</v>
      </c>
      <c r="F434" s="6" t="s">
        <v>25</v>
      </c>
      <c r="J434">
        <v>41353513888.889</v>
      </c>
      <c r="K434">
        <v>-77.175835000000006</v>
      </c>
      <c r="L434">
        <v>-66.088074000000006</v>
      </c>
      <c r="N434" s="6" t="s">
        <v>25</v>
      </c>
    </row>
    <row r="435" spans="2:16" x14ac:dyDescent="0.25">
      <c r="B435">
        <v>42727250000</v>
      </c>
      <c r="C435">
        <v>-85.485245000000006</v>
      </c>
      <c r="D435">
        <v>-74.933441000000002</v>
      </c>
      <c r="J435">
        <v>42727250000</v>
      </c>
      <c r="K435">
        <v>-93.142775999999998</v>
      </c>
      <c r="L435">
        <v>-81.867012000000003</v>
      </c>
    </row>
    <row r="436" spans="2:16" x14ac:dyDescent="0.25">
      <c r="B436" t="s">
        <v>25</v>
      </c>
      <c r="J436" t="s">
        <v>25</v>
      </c>
    </row>
    <row r="437" spans="2:16" x14ac:dyDescent="0.25">
      <c r="F437" s="6" t="s">
        <v>65</v>
      </c>
      <c r="N437" s="6" t="s">
        <v>65</v>
      </c>
    </row>
    <row r="438" spans="2:16" ht="15.75" x14ac:dyDescent="0.25">
      <c r="F438" s="6" t="s">
        <v>23</v>
      </c>
      <c r="G438" s="6" t="str">
        <f t="shared" ref="G438:G457" si="72">D464</f>
        <v>4Rx5L dBc Log Mag(dB)</v>
      </c>
      <c r="H438" s="35">
        <v>4</v>
      </c>
      <c r="N438" s="6" t="s">
        <v>23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t="s">
        <v>63</v>
      </c>
      <c r="F439" s="6">
        <f t="shared" ref="F439:F457" si="74">B465/1000000000</f>
        <v>21.247250000000001</v>
      </c>
      <c r="G439" s="6">
        <f t="shared" si="72"/>
        <v>-58.130600000000001</v>
      </c>
      <c r="H439" s="36">
        <f>ABS(AVERAGE(G439:G457)-(H438-1)*10)</f>
        <v>101.26452847368421</v>
      </c>
      <c r="J439" t="s">
        <v>63</v>
      </c>
      <c r="N439" s="6">
        <f t="shared" ref="N439:N457" si="75">J465/1000000000</f>
        <v>21.247250000000001</v>
      </c>
      <c r="O439" s="6">
        <f t="shared" si="73"/>
        <v>-65.297897000000006</v>
      </c>
      <c r="P439" s="36">
        <f>ABS(AVERAGE(O439:O457)-(P438-1)*10)</f>
        <v>98.959389000000002</v>
      </c>
    </row>
    <row r="440" spans="2:16" x14ac:dyDescent="0.25">
      <c r="B440" t="s">
        <v>23</v>
      </c>
      <c r="C440" t="s">
        <v>145</v>
      </c>
      <c r="D440" t="s">
        <v>64</v>
      </c>
      <c r="F440" s="6">
        <f t="shared" si="74"/>
        <v>23.233513888889</v>
      </c>
      <c r="G440" s="6">
        <f t="shared" si="72"/>
        <v>-59.763621999999998</v>
      </c>
      <c r="J440" t="s">
        <v>23</v>
      </c>
      <c r="K440" t="s">
        <v>145</v>
      </c>
      <c r="L440" t="s">
        <v>64</v>
      </c>
      <c r="N440" s="6">
        <f t="shared" si="75"/>
        <v>23.233513888889</v>
      </c>
      <c r="O440" s="6">
        <f t="shared" si="73"/>
        <v>-70.552757</v>
      </c>
    </row>
    <row r="441" spans="2:16" x14ac:dyDescent="0.25">
      <c r="B441">
        <v>18000000000</v>
      </c>
      <c r="C441">
        <v>-72.431113999999994</v>
      </c>
      <c r="D441">
        <v>-65.952697999999998</v>
      </c>
      <c r="F441" s="6">
        <f t="shared" si="74"/>
        <v>25.219777777777999</v>
      </c>
      <c r="G441" s="6">
        <f t="shared" si="72"/>
        <v>-89.253203999999997</v>
      </c>
      <c r="J441">
        <v>18000000000</v>
      </c>
      <c r="K441">
        <v>-98.987221000000005</v>
      </c>
      <c r="L441">
        <v>-90.242012000000003</v>
      </c>
      <c r="N441" s="6">
        <f t="shared" si="75"/>
        <v>25.219777777777999</v>
      </c>
      <c r="O441" s="6">
        <f t="shared" si="73"/>
        <v>-57.653641</v>
      </c>
    </row>
    <row r="442" spans="2:16" x14ac:dyDescent="0.25">
      <c r="B442">
        <v>20165402777.778</v>
      </c>
      <c r="C442">
        <v>-77.792884999999998</v>
      </c>
      <c r="D442">
        <v>-71.770247999999995</v>
      </c>
      <c r="F442" s="6">
        <f t="shared" si="74"/>
        <v>27.206041666667002</v>
      </c>
      <c r="G442" s="6">
        <f t="shared" si="72"/>
        <v>-74.582733000000005</v>
      </c>
      <c r="J442">
        <v>20165402777.778</v>
      </c>
      <c r="K442">
        <v>-84.772827000000007</v>
      </c>
      <c r="L442">
        <v>-78.793068000000005</v>
      </c>
      <c r="N442" s="6">
        <f t="shared" si="75"/>
        <v>27.206041666667002</v>
      </c>
      <c r="O442" s="6">
        <f t="shared" si="73"/>
        <v>-61.116149999999998</v>
      </c>
    </row>
    <row r="443" spans="2:16" x14ac:dyDescent="0.25">
      <c r="B443">
        <v>22330805555.556</v>
      </c>
      <c r="C443">
        <v>-83.429001</v>
      </c>
      <c r="D443">
        <v>-77.327079999999995</v>
      </c>
      <c r="F443" s="6">
        <f t="shared" si="74"/>
        <v>29.192305555556</v>
      </c>
      <c r="G443" s="6">
        <f t="shared" si="72"/>
        <v>-57.882801000000001</v>
      </c>
      <c r="J443">
        <v>22330805555.556</v>
      </c>
      <c r="K443">
        <v>-73.549621999999999</v>
      </c>
      <c r="L443">
        <v>-67.534560999999997</v>
      </c>
      <c r="N443" s="6">
        <f t="shared" si="75"/>
        <v>29.192305555556</v>
      </c>
      <c r="O443" s="6">
        <f t="shared" si="73"/>
        <v>-68.624900999999994</v>
      </c>
    </row>
    <row r="444" spans="2:16" x14ac:dyDescent="0.25">
      <c r="B444">
        <v>24496208333.333</v>
      </c>
      <c r="C444">
        <v>-77.980591000000004</v>
      </c>
      <c r="D444">
        <v>-71.903046000000003</v>
      </c>
      <c r="F444" s="6">
        <f t="shared" si="74"/>
        <v>31.178569444444001</v>
      </c>
      <c r="G444" s="6">
        <f t="shared" si="72"/>
        <v>-69.924712999999997</v>
      </c>
      <c r="J444">
        <v>24496208333.333</v>
      </c>
      <c r="K444">
        <v>-87.021514999999994</v>
      </c>
      <c r="L444">
        <v>-80.926238999999995</v>
      </c>
      <c r="N444" s="6">
        <f t="shared" si="75"/>
        <v>31.178569444444001</v>
      </c>
      <c r="O444" s="6">
        <f t="shared" si="73"/>
        <v>-60.449019999999997</v>
      </c>
    </row>
    <row r="445" spans="2:16" x14ac:dyDescent="0.25">
      <c r="B445">
        <v>26661611111.111</v>
      </c>
      <c r="C445">
        <v>-89.755004999999997</v>
      </c>
      <c r="D445">
        <v>-83.073859999999996</v>
      </c>
      <c r="F445" s="6">
        <f t="shared" si="74"/>
        <v>33.164833333333</v>
      </c>
      <c r="G445" s="6">
        <f t="shared" si="72"/>
        <v>-77.433234999999996</v>
      </c>
      <c r="J445">
        <v>26661611111.111</v>
      </c>
      <c r="K445">
        <v>-74.364029000000002</v>
      </c>
      <c r="L445">
        <v>-67.672966000000002</v>
      </c>
      <c r="N445" s="6">
        <f t="shared" si="75"/>
        <v>33.164833333333</v>
      </c>
      <c r="O445" s="6">
        <f t="shared" si="73"/>
        <v>-63.144629999999999</v>
      </c>
    </row>
    <row r="446" spans="2:16" x14ac:dyDescent="0.25">
      <c r="B446">
        <v>28827013888.889</v>
      </c>
      <c r="C446">
        <v>-80.838554000000002</v>
      </c>
      <c r="D446">
        <v>-73.624022999999994</v>
      </c>
      <c r="F446" s="6">
        <f t="shared" si="74"/>
        <v>35.151097222221999</v>
      </c>
      <c r="G446" s="6">
        <f t="shared" si="72"/>
        <v>-60.730038</v>
      </c>
      <c r="J446">
        <v>28827013888.889</v>
      </c>
      <c r="K446">
        <v>-84.345962999999998</v>
      </c>
      <c r="L446">
        <v>-77.640822999999997</v>
      </c>
      <c r="N446" s="6">
        <f t="shared" si="75"/>
        <v>35.151097222221999</v>
      </c>
      <c r="O446" s="6">
        <f t="shared" si="73"/>
        <v>-64.003264999999999</v>
      </c>
    </row>
    <row r="447" spans="2:16" x14ac:dyDescent="0.25">
      <c r="B447">
        <v>30992416666.667</v>
      </c>
      <c r="C447">
        <v>-84.494620999999995</v>
      </c>
      <c r="D447">
        <v>-77.386841000000004</v>
      </c>
      <c r="F447" s="6">
        <f t="shared" si="74"/>
        <v>37.137361111110998</v>
      </c>
      <c r="G447" s="6">
        <f t="shared" si="72"/>
        <v>-61.663654000000001</v>
      </c>
      <c r="J447">
        <v>30992416666.667</v>
      </c>
      <c r="K447">
        <v>-80.723663000000002</v>
      </c>
      <c r="L447">
        <v>-74.056022999999996</v>
      </c>
      <c r="N447" s="6">
        <f t="shared" si="75"/>
        <v>37.137361111110998</v>
      </c>
      <c r="O447" s="6">
        <f t="shared" si="73"/>
        <v>-64.223129</v>
      </c>
    </row>
    <row r="448" spans="2:16" x14ac:dyDescent="0.25">
      <c r="B448">
        <v>33157819444.444</v>
      </c>
      <c r="C448">
        <v>-77.091804999999994</v>
      </c>
      <c r="D448">
        <v>-68.364699999999999</v>
      </c>
      <c r="F448" s="6">
        <f t="shared" si="74"/>
        <v>39.123624999999997</v>
      </c>
      <c r="G448" s="6">
        <f t="shared" si="72"/>
        <v>-60.718322999999998</v>
      </c>
      <c r="J448">
        <v>33157819444.444</v>
      </c>
      <c r="K448">
        <v>-88.032532000000003</v>
      </c>
      <c r="L448">
        <v>-79.763396999999998</v>
      </c>
      <c r="N448" s="6">
        <f t="shared" si="75"/>
        <v>39.123624999999997</v>
      </c>
      <c r="O448" s="6">
        <f t="shared" si="73"/>
        <v>-79.658409000000006</v>
      </c>
    </row>
    <row r="449" spans="2:16" x14ac:dyDescent="0.25">
      <c r="B449">
        <v>35323222222.222</v>
      </c>
      <c r="C449">
        <v>-87.647987000000001</v>
      </c>
      <c r="D449">
        <v>-79.400833000000006</v>
      </c>
      <c r="F449" s="6">
        <f t="shared" si="74"/>
        <v>41.109888888889003</v>
      </c>
      <c r="G449" s="6">
        <f t="shared" si="72"/>
        <v>-60.949084999999997</v>
      </c>
      <c r="J449">
        <v>35323222222.222</v>
      </c>
      <c r="K449">
        <v>-85.012176999999994</v>
      </c>
      <c r="L449">
        <v>-77.391998000000001</v>
      </c>
      <c r="N449" s="6">
        <f t="shared" si="75"/>
        <v>41.109888888889003</v>
      </c>
      <c r="O449" s="6">
        <f t="shared" si="73"/>
        <v>-68.106078999999994</v>
      </c>
    </row>
    <row r="450" spans="2:16" x14ac:dyDescent="0.25">
      <c r="B450">
        <v>37488625000</v>
      </c>
      <c r="C450">
        <v>-72.202483999999998</v>
      </c>
      <c r="D450">
        <v>-64.822997999999998</v>
      </c>
      <c r="F450" s="6">
        <f t="shared" si="74"/>
        <v>43.096152777778002</v>
      </c>
      <c r="G450" s="6">
        <f t="shared" si="72"/>
        <v>-63.443001000000002</v>
      </c>
      <c r="J450">
        <v>37488625000</v>
      </c>
      <c r="K450">
        <v>-85.580726999999996</v>
      </c>
      <c r="L450">
        <v>-77.267608999999993</v>
      </c>
      <c r="N450" s="6">
        <f t="shared" si="75"/>
        <v>43.096152777778002</v>
      </c>
      <c r="O450" s="6">
        <f t="shared" si="73"/>
        <v>-74.081642000000002</v>
      </c>
    </row>
    <row r="451" spans="2:16" x14ac:dyDescent="0.25">
      <c r="B451">
        <v>39654027777.778</v>
      </c>
      <c r="C451">
        <v>-78.507698000000005</v>
      </c>
      <c r="D451">
        <v>-70.964561000000003</v>
      </c>
      <c r="F451" s="6">
        <f t="shared" si="74"/>
        <v>45.082416666667001</v>
      </c>
      <c r="G451" s="6">
        <f t="shared" si="72"/>
        <v>-75.690132000000006</v>
      </c>
      <c r="J451">
        <v>39654027777.778</v>
      </c>
      <c r="K451">
        <v>-85.248763999999994</v>
      </c>
      <c r="L451">
        <v>-76.629181000000003</v>
      </c>
      <c r="N451" s="6">
        <f t="shared" si="75"/>
        <v>45.082416666667001</v>
      </c>
      <c r="O451" s="6">
        <f t="shared" si="73"/>
        <v>-75.588973999999993</v>
      </c>
    </row>
    <row r="452" spans="2:16" x14ac:dyDescent="0.25">
      <c r="B452">
        <v>41819430555.556</v>
      </c>
      <c r="C452">
        <v>-81.941231000000002</v>
      </c>
      <c r="D452">
        <v>-73.939293000000006</v>
      </c>
      <c r="F452" s="6">
        <f t="shared" si="74"/>
        <v>47.068680555556</v>
      </c>
      <c r="G452" s="6">
        <f t="shared" si="72"/>
        <v>-77.886641999999995</v>
      </c>
      <c r="J452">
        <v>41819430555.556</v>
      </c>
      <c r="K452">
        <v>-85.458572000000004</v>
      </c>
      <c r="L452">
        <v>-76.763710000000003</v>
      </c>
      <c r="N452" s="6">
        <f t="shared" si="75"/>
        <v>47.068680555556</v>
      </c>
      <c r="O452" s="6">
        <f t="shared" si="73"/>
        <v>-72.429771000000002</v>
      </c>
    </row>
    <row r="453" spans="2:16" x14ac:dyDescent="0.25">
      <c r="B453">
        <v>43984833333.333</v>
      </c>
      <c r="C453">
        <v>-82.344887</v>
      </c>
      <c r="D453">
        <v>-73.989517000000006</v>
      </c>
      <c r="F453" s="6">
        <f t="shared" si="74"/>
        <v>49.054944444443997</v>
      </c>
      <c r="G453" s="6">
        <f t="shared" si="72"/>
        <v>-72.309798999999998</v>
      </c>
      <c r="J453">
        <v>43984833333.333</v>
      </c>
      <c r="K453">
        <v>-80.291031000000004</v>
      </c>
      <c r="L453">
        <v>-72.017516999999998</v>
      </c>
      <c r="N453" s="6">
        <f t="shared" si="75"/>
        <v>49.054944444443997</v>
      </c>
      <c r="O453" s="6">
        <f t="shared" si="73"/>
        <v>-74.995223999999993</v>
      </c>
    </row>
    <row r="454" spans="2:16" x14ac:dyDescent="0.25">
      <c r="B454">
        <v>46150236111.111</v>
      </c>
      <c r="C454">
        <v>-93.712920999999994</v>
      </c>
      <c r="D454">
        <v>-84.903998999999999</v>
      </c>
      <c r="F454" s="6">
        <f t="shared" si="74"/>
        <v>51.041208333333003</v>
      </c>
      <c r="G454" s="6">
        <f t="shared" si="72"/>
        <v>-85.141281000000006</v>
      </c>
      <c r="J454">
        <v>46150236111.111</v>
      </c>
      <c r="K454">
        <v>-90.344680999999994</v>
      </c>
      <c r="L454">
        <v>-81.939887999999996</v>
      </c>
      <c r="N454" s="6">
        <f t="shared" si="75"/>
        <v>51.041208333333003</v>
      </c>
      <c r="O454" s="6">
        <f t="shared" si="73"/>
        <v>-72.671561999999994</v>
      </c>
    </row>
    <row r="455" spans="2:16" x14ac:dyDescent="0.25">
      <c r="B455">
        <v>48315638888.889</v>
      </c>
      <c r="C455">
        <v>-89.091728000000003</v>
      </c>
      <c r="D455">
        <v>-80.476973999999998</v>
      </c>
      <c r="F455" s="6">
        <f t="shared" si="74"/>
        <v>53.027472222222002</v>
      </c>
      <c r="G455" s="6">
        <f t="shared" si="72"/>
        <v>-75.770874000000006</v>
      </c>
      <c r="J455">
        <v>48315638888.889</v>
      </c>
      <c r="K455">
        <v>-86.415260000000004</v>
      </c>
      <c r="L455">
        <v>-77.856712000000002</v>
      </c>
      <c r="N455" s="6">
        <f t="shared" si="75"/>
        <v>53.027472222222002</v>
      </c>
      <c r="O455" s="6">
        <f t="shared" si="73"/>
        <v>-78.157555000000002</v>
      </c>
    </row>
    <row r="456" spans="2:16" x14ac:dyDescent="0.25">
      <c r="B456">
        <v>50481041666.667</v>
      </c>
      <c r="C456">
        <v>-86.566672999999994</v>
      </c>
      <c r="D456">
        <v>-78.369399999999999</v>
      </c>
      <c r="F456" s="6">
        <f t="shared" si="74"/>
        <v>55.013736111111001</v>
      </c>
      <c r="G456" s="6">
        <f t="shared" si="72"/>
        <v>-85.096267999999995</v>
      </c>
      <c r="J456">
        <v>50481041666.667</v>
      </c>
      <c r="K456">
        <v>-93.703682000000001</v>
      </c>
      <c r="L456">
        <v>-84.146027000000004</v>
      </c>
      <c r="N456" s="6">
        <f t="shared" si="75"/>
        <v>55.013736111111001</v>
      </c>
      <c r="O456" s="6">
        <f t="shared" si="73"/>
        <v>-69.557929999999999</v>
      </c>
    </row>
    <row r="457" spans="2:16" x14ac:dyDescent="0.25">
      <c r="B457">
        <v>52646444444.444</v>
      </c>
      <c r="C457">
        <v>-86.962142999999998</v>
      </c>
      <c r="D457">
        <v>-79.127724000000001</v>
      </c>
      <c r="F457" s="6">
        <f t="shared" si="74"/>
        <v>57</v>
      </c>
      <c r="G457" s="6">
        <f t="shared" si="72"/>
        <v>-87.656036</v>
      </c>
      <c r="J457">
        <v>52646444444.444</v>
      </c>
      <c r="K457">
        <v>-89.044524999999993</v>
      </c>
      <c r="L457">
        <v>-78.785499999999999</v>
      </c>
      <c r="N457" s="6">
        <f t="shared" si="75"/>
        <v>57</v>
      </c>
      <c r="O457" s="6">
        <f t="shared" si="73"/>
        <v>-69.915854999999993</v>
      </c>
    </row>
    <row r="458" spans="2:16" x14ac:dyDescent="0.25">
      <c r="B458">
        <v>54811847222.222</v>
      </c>
      <c r="C458">
        <v>-75.984183999999999</v>
      </c>
      <c r="D458">
        <v>-66.935851999999997</v>
      </c>
      <c r="F458" s="6" t="s">
        <v>25</v>
      </c>
      <c r="J458">
        <v>54811847222.222</v>
      </c>
      <c r="K458">
        <v>-95.650452000000001</v>
      </c>
      <c r="L458">
        <v>-84.562691000000001</v>
      </c>
      <c r="N458" s="6" t="s">
        <v>25</v>
      </c>
    </row>
    <row r="459" spans="2:16" x14ac:dyDescent="0.25">
      <c r="B459">
        <v>56977250000</v>
      </c>
      <c r="C459">
        <v>-76.365607999999995</v>
      </c>
      <c r="D459">
        <v>-65.813796999999994</v>
      </c>
      <c r="J459">
        <v>56977250000</v>
      </c>
      <c r="K459">
        <v>-96.253883000000002</v>
      </c>
      <c r="L459">
        <v>-84.978119000000007</v>
      </c>
    </row>
    <row r="460" spans="2:16" x14ac:dyDescent="0.25">
      <c r="B460" t="s">
        <v>25</v>
      </c>
      <c r="J460" t="s">
        <v>25</v>
      </c>
    </row>
    <row r="461" spans="2:16" x14ac:dyDescent="0.25">
      <c r="F461" s="6" t="s">
        <v>67</v>
      </c>
      <c r="N461" s="6" t="s">
        <v>67</v>
      </c>
    </row>
    <row r="462" spans="2:16" ht="15.75" x14ac:dyDescent="0.25">
      <c r="F462" s="6" t="s">
        <v>23</v>
      </c>
      <c r="G462" s="6" t="str">
        <f t="shared" ref="G462:G481" si="76">D488</f>
        <v>N/A 5Rx1L dBc Log Mag(dB)</v>
      </c>
      <c r="H462" s="35">
        <v>5</v>
      </c>
      <c r="N462" s="6" t="s">
        <v>23</v>
      </c>
      <c r="O462" s="6" t="str">
        <f t="shared" ref="O462:O481" si="77">L488</f>
        <v>N/A 5Rx1L dBc Log Mag(dB)</v>
      </c>
      <c r="P462" s="35">
        <v>5</v>
      </c>
    </row>
    <row r="463" spans="2:16" ht="15.75" x14ac:dyDescent="0.25">
      <c r="B463" t="s">
        <v>65</v>
      </c>
      <c r="F463" s="6">
        <f t="shared" ref="F463:F481" si="78">B489/1000000000</f>
        <v>15.402200000000001</v>
      </c>
      <c r="G463" s="6">
        <f t="shared" si="76"/>
        <v>-84.135238999999999</v>
      </c>
      <c r="H463" s="36">
        <f>ABS(AVERAGE(G463:G481)-(H462-1)*10)</f>
        <v>121.12686473684209</v>
      </c>
      <c r="J463" t="s">
        <v>65</v>
      </c>
      <c r="N463" s="6">
        <f t="shared" ref="N463:N481" si="79">J489/1000000000</f>
        <v>15.402200000000001</v>
      </c>
      <c r="O463" s="6">
        <f t="shared" si="77"/>
        <v>-127.22889000000001</v>
      </c>
      <c r="P463" s="36">
        <f>ABS(AVERAGE(O463:O481)-(P462-1)*10)</f>
        <v>139.52166515789474</v>
      </c>
    </row>
    <row r="464" spans="2:16" x14ac:dyDescent="0.25">
      <c r="B464" t="s">
        <v>23</v>
      </c>
      <c r="C464" t="s">
        <v>146</v>
      </c>
      <c r="D464" t="s">
        <v>66</v>
      </c>
      <c r="F464" s="6">
        <f t="shared" si="78"/>
        <v>15.402200000000001</v>
      </c>
      <c r="G464" s="6">
        <f t="shared" si="76"/>
        <v>-82.528892999999997</v>
      </c>
      <c r="J464" t="s">
        <v>23</v>
      </c>
      <c r="K464" t="s">
        <v>146</v>
      </c>
      <c r="L464" t="s">
        <v>66</v>
      </c>
      <c r="N464" s="6">
        <f t="shared" si="79"/>
        <v>15.402200000000001</v>
      </c>
      <c r="O464" s="6">
        <f t="shared" si="77"/>
        <v>-99.255493000000001</v>
      </c>
    </row>
    <row r="465" spans="2:15" x14ac:dyDescent="0.25">
      <c r="B465">
        <v>21247250000</v>
      </c>
      <c r="C465">
        <v>-64.609015999999997</v>
      </c>
      <c r="D465">
        <v>-58.130600000000001</v>
      </c>
      <c r="F465" s="6">
        <f t="shared" si="78"/>
        <v>15.402200000000001</v>
      </c>
      <c r="G465" s="6">
        <f t="shared" si="76"/>
        <v>-82.325134000000006</v>
      </c>
      <c r="J465">
        <v>21247250000</v>
      </c>
      <c r="K465">
        <v>-74.043114000000003</v>
      </c>
      <c r="L465">
        <v>-65.297897000000006</v>
      </c>
      <c r="N465" s="6">
        <f t="shared" si="79"/>
        <v>15.402200000000001</v>
      </c>
      <c r="O465" s="6">
        <f t="shared" si="77"/>
        <v>-105.40443</v>
      </c>
    </row>
    <row r="466" spans="2:15" x14ac:dyDescent="0.25">
      <c r="B466">
        <v>23233513888.889</v>
      </c>
      <c r="C466">
        <v>-65.786254999999997</v>
      </c>
      <c r="D466">
        <v>-59.763621999999998</v>
      </c>
      <c r="F466" s="6">
        <f t="shared" si="78"/>
        <v>15.402200000000001</v>
      </c>
      <c r="G466" s="6">
        <f t="shared" si="76"/>
        <v>-82.530356999999995</v>
      </c>
      <c r="J466">
        <v>23233513888.889</v>
      </c>
      <c r="K466">
        <v>-76.532516000000001</v>
      </c>
      <c r="L466">
        <v>-70.552757</v>
      </c>
      <c r="N466" s="6">
        <f t="shared" si="79"/>
        <v>15.402200000000001</v>
      </c>
      <c r="O466" s="6">
        <f t="shared" si="77"/>
        <v>-95.717094000000003</v>
      </c>
    </row>
    <row r="467" spans="2:15" x14ac:dyDescent="0.25">
      <c r="B467">
        <v>25219777777.778</v>
      </c>
      <c r="C467">
        <v>-95.355125000000001</v>
      </c>
      <c r="D467">
        <v>-89.253203999999997</v>
      </c>
      <c r="F467" s="6">
        <f t="shared" si="78"/>
        <v>15.402200000000001</v>
      </c>
      <c r="G467" s="6">
        <f t="shared" si="76"/>
        <v>-81.901695000000004</v>
      </c>
      <c r="J467">
        <v>25219777777.778</v>
      </c>
      <c r="K467">
        <v>-63.668694000000002</v>
      </c>
      <c r="L467">
        <v>-57.653641</v>
      </c>
      <c r="N467" s="6">
        <f t="shared" si="79"/>
        <v>15.402200000000001</v>
      </c>
      <c r="O467" s="6">
        <f t="shared" si="77"/>
        <v>-94.847251999999997</v>
      </c>
    </row>
    <row r="468" spans="2:15" x14ac:dyDescent="0.25">
      <c r="B468">
        <v>27206041666.667</v>
      </c>
      <c r="C468">
        <v>-80.660278000000005</v>
      </c>
      <c r="D468">
        <v>-74.582733000000005</v>
      </c>
      <c r="F468" s="6">
        <f t="shared" si="78"/>
        <v>15.402200000000001</v>
      </c>
      <c r="G468" s="6">
        <f t="shared" si="76"/>
        <v>-80.657661000000004</v>
      </c>
      <c r="J468">
        <v>27206041666.667</v>
      </c>
      <c r="K468">
        <v>-67.211433</v>
      </c>
      <c r="L468">
        <v>-61.116149999999998</v>
      </c>
      <c r="N468" s="6">
        <f t="shared" si="79"/>
        <v>15.402200000000001</v>
      </c>
      <c r="O468" s="6">
        <f t="shared" si="77"/>
        <v>-93.202338999999995</v>
      </c>
    </row>
    <row r="469" spans="2:15" x14ac:dyDescent="0.25">
      <c r="B469">
        <v>29192305555.556</v>
      </c>
      <c r="C469">
        <v>-64.563950000000006</v>
      </c>
      <c r="D469">
        <v>-57.882801000000001</v>
      </c>
      <c r="F469" s="6">
        <f t="shared" si="78"/>
        <v>15.402200000000001</v>
      </c>
      <c r="G469" s="6">
        <f t="shared" si="76"/>
        <v>-80.033157000000003</v>
      </c>
      <c r="J469">
        <v>29192305555.556</v>
      </c>
      <c r="K469">
        <v>-75.315956</v>
      </c>
      <c r="L469">
        <v>-68.624900999999994</v>
      </c>
      <c r="N469" s="6">
        <f t="shared" si="79"/>
        <v>15.402200000000001</v>
      </c>
      <c r="O469" s="6">
        <f t="shared" si="77"/>
        <v>-93.939919000000003</v>
      </c>
    </row>
    <row r="470" spans="2:15" x14ac:dyDescent="0.25">
      <c r="B470">
        <v>31178569444.444</v>
      </c>
      <c r="C470">
        <v>-77.139251999999999</v>
      </c>
      <c r="D470">
        <v>-69.924712999999997</v>
      </c>
      <c r="F470" s="6">
        <f t="shared" si="78"/>
        <v>15.402200000000001</v>
      </c>
      <c r="G470" s="6">
        <f t="shared" si="76"/>
        <v>-79.738028999999997</v>
      </c>
      <c r="J470">
        <v>31178569444.444</v>
      </c>
      <c r="K470">
        <v>-67.154160000000005</v>
      </c>
      <c r="L470">
        <v>-60.449019999999997</v>
      </c>
      <c r="N470" s="6">
        <f t="shared" si="79"/>
        <v>15.402200000000001</v>
      </c>
      <c r="O470" s="6">
        <f t="shared" si="77"/>
        <v>-95.246155000000002</v>
      </c>
    </row>
    <row r="471" spans="2:15" x14ac:dyDescent="0.25">
      <c r="B471">
        <v>33164833333.333</v>
      </c>
      <c r="C471">
        <v>-84.541015999999999</v>
      </c>
      <c r="D471">
        <v>-77.433234999999996</v>
      </c>
      <c r="F471" s="6">
        <f t="shared" si="78"/>
        <v>15.402200000000001</v>
      </c>
      <c r="G471" s="6">
        <f t="shared" si="76"/>
        <v>-80.342392000000004</v>
      </c>
      <c r="J471">
        <v>33164833333.333</v>
      </c>
      <c r="K471">
        <v>-69.812270999999996</v>
      </c>
      <c r="L471">
        <v>-63.144629999999999</v>
      </c>
      <c r="N471" s="6">
        <f t="shared" si="79"/>
        <v>15.402200000000001</v>
      </c>
      <c r="O471" s="6">
        <f t="shared" si="77"/>
        <v>-93.800949000000003</v>
      </c>
    </row>
    <row r="472" spans="2:15" x14ac:dyDescent="0.25">
      <c r="B472">
        <v>35151097222.222</v>
      </c>
      <c r="C472">
        <v>-69.457130000000006</v>
      </c>
      <c r="D472">
        <v>-60.730038</v>
      </c>
      <c r="F472" s="6">
        <f t="shared" si="78"/>
        <v>15.402200000000001</v>
      </c>
      <c r="G472" s="6">
        <f t="shared" si="76"/>
        <v>-82.676338000000001</v>
      </c>
      <c r="J472">
        <v>35151097222.222</v>
      </c>
      <c r="K472">
        <v>-72.272391999999996</v>
      </c>
      <c r="L472">
        <v>-64.003264999999999</v>
      </c>
      <c r="N472" s="6">
        <f t="shared" si="79"/>
        <v>15.402200000000001</v>
      </c>
      <c r="O472" s="6">
        <f t="shared" si="77"/>
        <v>-96.041847000000004</v>
      </c>
    </row>
    <row r="473" spans="2:15" x14ac:dyDescent="0.25">
      <c r="B473">
        <v>37137361111.111</v>
      </c>
      <c r="C473">
        <v>-69.910804999999996</v>
      </c>
      <c r="D473">
        <v>-61.663654000000001</v>
      </c>
      <c r="F473" s="6">
        <f t="shared" si="78"/>
        <v>15.402200000000001</v>
      </c>
      <c r="G473" s="6">
        <f t="shared" si="76"/>
        <v>-80.443359000000001</v>
      </c>
      <c r="J473">
        <v>37137361111.111</v>
      </c>
      <c r="K473">
        <v>-71.843315000000004</v>
      </c>
      <c r="L473">
        <v>-64.223129</v>
      </c>
      <c r="N473" s="6">
        <f t="shared" si="79"/>
        <v>15.402200000000001</v>
      </c>
      <c r="O473" s="6">
        <f t="shared" si="77"/>
        <v>-96.699852000000007</v>
      </c>
    </row>
    <row r="474" spans="2:15" x14ac:dyDescent="0.25">
      <c r="B474">
        <v>39123625000</v>
      </c>
      <c r="C474">
        <v>-68.097808999999998</v>
      </c>
      <c r="D474">
        <v>-60.718322999999998</v>
      </c>
      <c r="F474" s="6">
        <f t="shared" si="78"/>
        <v>15.402200000000001</v>
      </c>
      <c r="G474" s="6">
        <f t="shared" si="76"/>
        <v>-81.300674000000001</v>
      </c>
      <c r="J474">
        <v>39123625000</v>
      </c>
      <c r="K474">
        <v>-87.971526999999995</v>
      </c>
      <c r="L474">
        <v>-79.658409000000006</v>
      </c>
      <c r="N474" s="6">
        <f t="shared" si="79"/>
        <v>15.402200000000001</v>
      </c>
      <c r="O474" s="6">
        <f t="shared" si="77"/>
        <v>-103.68423</v>
      </c>
    </row>
    <row r="475" spans="2:15" x14ac:dyDescent="0.25">
      <c r="B475">
        <v>41109888888.889</v>
      </c>
      <c r="C475">
        <v>-68.492226000000002</v>
      </c>
      <c r="D475">
        <v>-60.949084999999997</v>
      </c>
      <c r="F475" s="6">
        <f t="shared" si="78"/>
        <v>15.402200000000001</v>
      </c>
      <c r="G475" s="6">
        <f t="shared" si="76"/>
        <v>-80.836692999999997</v>
      </c>
      <c r="J475">
        <v>41109888888.889</v>
      </c>
      <c r="K475">
        <v>-76.725669999999994</v>
      </c>
      <c r="L475">
        <v>-68.106078999999994</v>
      </c>
      <c r="N475" s="6">
        <f t="shared" si="79"/>
        <v>15.402200000000001</v>
      </c>
      <c r="O475" s="6">
        <f t="shared" si="77"/>
        <v>-91.786392000000006</v>
      </c>
    </row>
    <row r="476" spans="2:15" x14ac:dyDescent="0.25">
      <c r="B476">
        <v>43096152777.778</v>
      </c>
      <c r="C476">
        <v>-71.444930999999997</v>
      </c>
      <c r="D476">
        <v>-63.443001000000002</v>
      </c>
      <c r="F476" s="6">
        <f t="shared" si="78"/>
        <v>15.402200000000001</v>
      </c>
      <c r="G476" s="6">
        <f t="shared" si="76"/>
        <v>-79.898124999999993</v>
      </c>
      <c r="J476">
        <v>43096152777.778</v>
      </c>
      <c r="K476">
        <v>-82.776497000000006</v>
      </c>
      <c r="L476">
        <v>-74.081642000000002</v>
      </c>
      <c r="N476" s="6">
        <f t="shared" si="79"/>
        <v>15.402200000000001</v>
      </c>
      <c r="O476" s="6">
        <f t="shared" si="77"/>
        <v>-106.35621999999999</v>
      </c>
    </row>
    <row r="477" spans="2:15" x14ac:dyDescent="0.25">
      <c r="B477">
        <v>45082416666.667</v>
      </c>
      <c r="C477">
        <v>-84.045501999999999</v>
      </c>
      <c r="D477">
        <v>-75.690132000000006</v>
      </c>
      <c r="F477" s="6">
        <f t="shared" si="78"/>
        <v>15.402200000000001</v>
      </c>
      <c r="G477" s="6">
        <f t="shared" si="76"/>
        <v>-80.975739000000004</v>
      </c>
      <c r="J477">
        <v>45082416666.667</v>
      </c>
      <c r="K477">
        <v>-83.862494999999996</v>
      </c>
      <c r="L477">
        <v>-75.588973999999993</v>
      </c>
      <c r="N477" s="6">
        <f t="shared" si="79"/>
        <v>15.402200000000001</v>
      </c>
      <c r="O477" s="6">
        <f t="shared" si="77"/>
        <v>-95.813522000000006</v>
      </c>
    </row>
    <row r="478" spans="2:15" x14ac:dyDescent="0.25">
      <c r="B478">
        <v>47068680555.556</v>
      </c>
      <c r="C478">
        <v>-86.695571999999999</v>
      </c>
      <c r="D478">
        <v>-77.886641999999995</v>
      </c>
      <c r="F478" s="6">
        <f t="shared" si="78"/>
        <v>15.402200000000001</v>
      </c>
      <c r="G478" s="6">
        <f t="shared" si="76"/>
        <v>-81.260459999999995</v>
      </c>
      <c r="J478">
        <v>47068680555.556</v>
      </c>
      <c r="K478">
        <v>-80.834564</v>
      </c>
      <c r="L478">
        <v>-72.429771000000002</v>
      </c>
      <c r="N478" s="6">
        <f t="shared" si="79"/>
        <v>15.402200000000001</v>
      </c>
      <c r="O478" s="6">
        <f t="shared" si="77"/>
        <v>-103.44638999999999</v>
      </c>
    </row>
    <row r="479" spans="2:15" x14ac:dyDescent="0.25">
      <c r="B479">
        <v>49054944444.444</v>
      </c>
      <c r="C479">
        <v>-80.924553000000003</v>
      </c>
      <c r="D479">
        <v>-72.309798999999998</v>
      </c>
      <c r="F479" s="6">
        <f t="shared" si="78"/>
        <v>15.402200000000001</v>
      </c>
      <c r="G479" s="6">
        <f t="shared" si="76"/>
        <v>-81.530663000000004</v>
      </c>
      <c r="J479">
        <v>49054944444.444</v>
      </c>
      <c r="K479">
        <v>-83.553764000000001</v>
      </c>
      <c r="L479">
        <v>-74.995223999999993</v>
      </c>
      <c r="N479" s="6">
        <f t="shared" si="79"/>
        <v>15.402200000000001</v>
      </c>
      <c r="O479" s="6">
        <f t="shared" si="77"/>
        <v>-99.937775000000002</v>
      </c>
    </row>
    <row r="480" spans="2:15" x14ac:dyDescent="0.25">
      <c r="B480">
        <v>51041208333.333</v>
      </c>
      <c r="C480">
        <v>-93.338554000000002</v>
      </c>
      <c r="D480">
        <v>-85.141281000000006</v>
      </c>
      <c r="F480" s="6">
        <f t="shared" si="78"/>
        <v>15.402200000000001</v>
      </c>
      <c r="G480" s="6">
        <f t="shared" si="76"/>
        <v>-79.026764</v>
      </c>
      <c r="J480">
        <v>51041208333.333</v>
      </c>
      <c r="K480">
        <v>-82.229225</v>
      </c>
      <c r="L480">
        <v>-72.671561999999994</v>
      </c>
      <c r="N480" s="6">
        <f t="shared" si="79"/>
        <v>15.402200000000001</v>
      </c>
      <c r="O480" s="6">
        <f t="shared" si="77"/>
        <v>-101.9157</v>
      </c>
    </row>
    <row r="481" spans="2:16" x14ac:dyDescent="0.25">
      <c r="B481">
        <v>53027472222.222</v>
      </c>
      <c r="C481">
        <v>-83.605293000000003</v>
      </c>
      <c r="D481">
        <v>-75.770874000000006</v>
      </c>
      <c r="F481" s="6">
        <f t="shared" si="78"/>
        <v>15.402200000000001</v>
      </c>
      <c r="G481" s="6">
        <f t="shared" si="76"/>
        <v>-79.269058000000001</v>
      </c>
      <c r="J481">
        <v>53027472222.222</v>
      </c>
      <c r="K481">
        <v>-88.416573</v>
      </c>
      <c r="L481">
        <v>-78.157555000000002</v>
      </c>
      <c r="N481" s="6">
        <f t="shared" si="79"/>
        <v>15.402200000000001</v>
      </c>
      <c r="O481" s="6">
        <f t="shared" si="77"/>
        <v>-96.587188999999995</v>
      </c>
    </row>
    <row r="482" spans="2:16" x14ac:dyDescent="0.25">
      <c r="B482">
        <v>55013736111.111</v>
      </c>
      <c r="C482">
        <v>-94.144599999999997</v>
      </c>
      <c r="D482">
        <v>-85.096267999999995</v>
      </c>
      <c r="F482" s="6" t="s">
        <v>25</v>
      </c>
      <c r="J482">
        <v>55013736111.111</v>
      </c>
      <c r="K482">
        <v>-80.645690999999999</v>
      </c>
      <c r="L482">
        <v>-69.557929999999999</v>
      </c>
      <c r="N482" s="6" t="s">
        <v>25</v>
      </c>
    </row>
    <row r="483" spans="2:16" x14ac:dyDescent="0.25">
      <c r="B483">
        <v>57000000000</v>
      </c>
      <c r="C483">
        <v>-98.207847999999998</v>
      </c>
      <c r="D483">
        <v>-87.656036</v>
      </c>
      <c r="J483">
        <v>57000000000</v>
      </c>
      <c r="K483">
        <v>-81.19162</v>
      </c>
      <c r="L483">
        <v>-69.915854999999993</v>
      </c>
    </row>
    <row r="484" spans="2:16" x14ac:dyDescent="0.25">
      <c r="B484" t="s">
        <v>25</v>
      </c>
      <c r="J484" t="s">
        <v>25</v>
      </c>
    </row>
    <row r="485" spans="2:16" x14ac:dyDescent="0.25">
      <c r="F485" s="6" t="s">
        <v>68</v>
      </c>
      <c r="N485" s="6" t="s">
        <v>68</v>
      </c>
    </row>
    <row r="486" spans="2:16" ht="15.75" x14ac:dyDescent="0.25">
      <c r="F486" s="6" t="s">
        <v>23</v>
      </c>
      <c r="G486" s="6" t="str">
        <f t="shared" ref="G486:G505" si="80">D512</f>
        <v>5Rx2L dBc Log Mag(dB)</v>
      </c>
      <c r="H486" s="35">
        <v>5</v>
      </c>
      <c r="N486" s="6" t="s">
        <v>23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t="s">
        <v>67</v>
      </c>
      <c r="F487" s="6">
        <f t="shared" ref="F487:F505" si="82">B513/1000000000</f>
        <v>18</v>
      </c>
      <c r="G487" s="6">
        <f t="shared" si="80"/>
        <v>-68.820503000000002</v>
      </c>
      <c r="H487" s="36">
        <f>ABS(AVERAGE(G487:G505)-(H486-1)*10)</f>
        <v>105.39355868421053</v>
      </c>
      <c r="J487" t="s">
        <v>67</v>
      </c>
      <c r="N487" s="6">
        <f t="shared" ref="N487:N505" si="83">J513/1000000000</f>
        <v>18</v>
      </c>
      <c r="O487" s="6">
        <f t="shared" si="81"/>
        <v>-104.73524</v>
      </c>
      <c r="P487" s="36">
        <f>ABS(AVERAGE(O487:O505)-(P486-1)*10)</f>
        <v>113.08796673684212</v>
      </c>
    </row>
    <row r="488" spans="2:16" x14ac:dyDescent="0.25">
      <c r="B488" t="s">
        <v>23</v>
      </c>
      <c r="C488" t="s">
        <v>147</v>
      </c>
      <c r="D488" t="s">
        <v>297</v>
      </c>
      <c r="F488" s="6">
        <f t="shared" si="82"/>
        <v>18.3779</v>
      </c>
      <c r="G488" s="6">
        <f t="shared" si="80"/>
        <v>-85.071060000000003</v>
      </c>
      <c r="J488" t="s">
        <v>23</v>
      </c>
      <c r="K488" t="s">
        <v>147</v>
      </c>
      <c r="L488" t="s">
        <v>297</v>
      </c>
      <c r="N488" s="6">
        <f t="shared" si="83"/>
        <v>18.3779</v>
      </c>
      <c r="O488" s="6">
        <f t="shared" si="81"/>
        <v>-100.65165</v>
      </c>
    </row>
    <row r="489" spans="2:16" x14ac:dyDescent="0.25">
      <c r="B489">
        <v>15402200000</v>
      </c>
      <c r="C489">
        <v>-90.613654999999994</v>
      </c>
      <c r="D489">
        <v>-84.135238999999999</v>
      </c>
      <c r="F489" s="6">
        <f t="shared" si="82"/>
        <v>18.755800000000001</v>
      </c>
      <c r="G489" s="6">
        <f t="shared" si="80"/>
        <v>-72.298728999999994</v>
      </c>
      <c r="J489">
        <v>15402200000</v>
      </c>
      <c r="K489">
        <v>-135.97408999999999</v>
      </c>
      <c r="L489">
        <v>-127.22889000000001</v>
      </c>
      <c r="N489" s="6">
        <f t="shared" si="83"/>
        <v>18.755800000000001</v>
      </c>
      <c r="O489" s="6">
        <f t="shared" si="81"/>
        <v>-94.876716999999999</v>
      </c>
    </row>
    <row r="490" spans="2:16" x14ac:dyDescent="0.25">
      <c r="B490">
        <v>15402200000</v>
      </c>
      <c r="C490">
        <v>-88.551529000000002</v>
      </c>
      <c r="D490">
        <v>-82.528892999999997</v>
      </c>
      <c r="F490" s="6">
        <f t="shared" si="82"/>
        <v>19.133700000000001</v>
      </c>
      <c r="G490" s="6">
        <f t="shared" si="80"/>
        <v>-71.810669000000004</v>
      </c>
      <c r="J490">
        <v>15402200000</v>
      </c>
      <c r="K490">
        <v>-105.23524999999999</v>
      </c>
      <c r="L490">
        <v>-99.255493000000001</v>
      </c>
      <c r="N490" s="6">
        <f t="shared" si="83"/>
        <v>19.133700000000001</v>
      </c>
      <c r="O490" s="6">
        <f t="shared" si="81"/>
        <v>-89.122748999999999</v>
      </c>
    </row>
    <row r="491" spans="2:16" x14ac:dyDescent="0.25">
      <c r="B491">
        <v>15402200000</v>
      </c>
      <c r="C491">
        <v>-88.427054999999996</v>
      </c>
      <c r="D491">
        <v>-82.325134000000006</v>
      </c>
      <c r="F491" s="6">
        <f t="shared" si="82"/>
        <v>19.511600000000001</v>
      </c>
      <c r="G491" s="6">
        <f t="shared" si="80"/>
        <v>-70.183753999999993</v>
      </c>
      <c r="J491">
        <v>15402200000</v>
      </c>
      <c r="K491">
        <v>-111.41947999999999</v>
      </c>
      <c r="L491">
        <v>-105.40443</v>
      </c>
      <c r="N491" s="6">
        <f t="shared" si="83"/>
        <v>19.511600000000001</v>
      </c>
      <c r="O491" s="6">
        <f t="shared" si="81"/>
        <v>-94.376273999999995</v>
      </c>
    </row>
    <row r="492" spans="2:16" x14ac:dyDescent="0.25">
      <c r="B492">
        <v>15402200000</v>
      </c>
      <c r="C492">
        <v>-88.607902999999993</v>
      </c>
      <c r="D492">
        <v>-82.530356999999995</v>
      </c>
      <c r="F492" s="6">
        <f t="shared" si="82"/>
        <v>19.889500000000002</v>
      </c>
      <c r="G492" s="6">
        <f t="shared" si="80"/>
        <v>-64.733245999999994</v>
      </c>
      <c r="J492">
        <v>15402200000</v>
      </c>
      <c r="K492">
        <v>-101.81237</v>
      </c>
      <c r="L492">
        <v>-95.717094000000003</v>
      </c>
      <c r="N492" s="6">
        <f t="shared" si="83"/>
        <v>19.889500000000002</v>
      </c>
      <c r="O492" s="6">
        <f t="shared" si="81"/>
        <v>-81.953727999999998</v>
      </c>
    </row>
    <row r="493" spans="2:16" x14ac:dyDescent="0.25">
      <c r="B493">
        <v>15402200000</v>
      </c>
      <c r="C493">
        <v>-88.582840000000004</v>
      </c>
      <c r="D493">
        <v>-81.901695000000004</v>
      </c>
      <c r="F493" s="6">
        <f t="shared" si="82"/>
        <v>20.267399999999999</v>
      </c>
      <c r="G493" s="6">
        <f t="shared" si="80"/>
        <v>-76.685287000000002</v>
      </c>
      <c r="J493">
        <v>15402200000</v>
      </c>
      <c r="K493">
        <v>-101.53831</v>
      </c>
      <c r="L493">
        <v>-94.847251999999997</v>
      </c>
      <c r="N493" s="6">
        <f t="shared" si="83"/>
        <v>20.267399999999999</v>
      </c>
      <c r="O493" s="6">
        <f t="shared" si="81"/>
        <v>-87.017714999999995</v>
      </c>
    </row>
    <row r="494" spans="2:16" x14ac:dyDescent="0.25">
      <c r="B494">
        <v>15402200000</v>
      </c>
      <c r="C494">
        <v>-87.872200000000007</v>
      </c>
      <c r="D494">
        <v>-80.657661000000004</v>
      </c>
      <c r="F494" s="6">
        <f t="shared" si="82"/>
        <v>20.645299999999999</v>
      </c>
      <c r="G494" s="6">
        <f t="shared" si="80"/>
        <v>-80.396690000000007</v>
      </c>
      <c r="J494">
        <v>15402200000</v>
      </c>
      <c r="K494">
        <v>-99.907477999999998</v>
      </c>
      <c r="L494">
        <v>-93.202338999999995</v>
      </c>
      <c r="N494" s="6">
        <f t="shared" si="83"/>
        <v>20.645299999999999</v>
      </c>
      <c r="O494" s="6">
        <f t="shared" si="81"/>
        <v>-78.985802000000007</v>
      </c>
    </row>
    <row r="495" spans="2:16" x14ac:dyDescent="0.25">
      <c r="B495">
        <v>15402200000</v>
      </c>
      <c r="C495">
        <v>-87.140938000000006</v>
      </c>
      <c r="D495">
        <v>-80.033157000000003</v>
      </c>
      <c r="F495" s="6">
        <f t="shared" si="82"/>
        <v>21.023199999999999</v>
      </c>
      <c r="G495" s="6">
        <f t="shared" si="80"/>
        <v>-70.473151999999999</v>
      </c>
      <c r="J495">
        <v>15402200000</v>
      </c>
      <c r="K495">
        <v>-100.60756000000001</v>
      </c>
      <c r="L495">
        <v>-93.939919000000003</v>
      </c>
      <c r="N495" s="6">
        <f t="shared" si="83"/>
        <v>21.023199999999999</v>
      </c>
      <c r="O495" s="6">
        <f t="shared" si="81"/>
        <v>-82.916611000000003</v>
      </c>
    </row>
    <row r="496" spans="2:16" x14ac:dyDescent="0.25">
      <c r="B496">
        <v>15402200000</v>
      </c>
      <c r="C496">
        <v>-88.465125999999998</v>
      </c>
      <c r="D496">
        <v>-79.738028999999997</v>
      </c>
      <c r="F496" s="6">
        <f t="shared" si="82"/>
        <v>21.4011</v>
      </c>
      <c r="G496" s="6">
        <f t="shared" si="80"/>
        <v>-70.926154999999994</v>
      </c>
      <c r="J496">
        <v>15402200000</v>
      </c>
      <c r="K496">
        <v>-103.51528</v>
      </c>
      <c r="L496">
        <v>-95.246155000000002</v>
      </c>
      <c r="N496" s="6">
        <f t="shared" si="83"/>
        <v>21.4011</v>
      </c>
      <c r="O496" s="6">
        <f t="shared" si="81"/>
        <v>-66.182120999999995</v>
      </c>
    </row>
    <row r="497" spans="2:16" x14ac:dyDescent="0.25">
      <c r="B497">
        <v>15402200000</v>
      </c>
      <c r="C497">
        <v>-88.589539000000002</v>
      </c>
      <c r="D497">
        <v>-80.342392000000004</v>
      </c>
      <c r="F497" s="6">
        <f t="shared" si="82"/>
        <v>21.779</v>
      </c>
      <c r="G497" s="6">
        <f t="shared" si="80"/>
        <v>-60.015064000000002</v>
      </c>
      <c r="J497">
        <v>15402200000</v>
      </c>
      <c r="K497">
        <v>-101.42113000000001</v>
      </c>
      <c r="L497">
        <v>-93.800949000000003</v>
      </c>
      <c r="N497" s="6">
        <f t="shared" si="83"/>
        <v>21.779</v>
      </c>
      <c r="O497" s="6">
        <f t="shared" si="81"/>
        <v>-61.173161</v>
      </c>
    </row>
    <row r="498" spans="2:16" x14ac:dyDescent="0.25">
      <c r="B498">
        <v>15402200000</v>
      </c>
      <c r="C498">
        <v>-90.055824000000001</v>
      </c>
      <c r="D498">
        <v>-82.676338000000001</v>
      </c>
      <c r="F498" s="6">
        <f t="shared" si="82"/>
        <v>22.1569</v>
      </c>
      <c r="G498" s="6">
        <f t="shared" si="80"/>
        <v>-56.027866000000003</v>
      </c>
      <c r="J498">
        <v>15402200000</v>
      </c>
      <c r="K498">
        <v>-104.35496999999999</v>
      </c>
      <c r="L498">
        <v>-96.041847000000004</v>
      </c>
      <c r="N498" s="6">
        <f t="shared" si="83"/>
        <v>22.1569</v>
      </c>
      <c r="O498" s="6">
        <f t="shared" si="81"/>
        <v>-60.666676000000002</v>
      </c>
    </row>
    <row r="499" spans="2:16" x14ac:dyDescent="0.25">
      <c r="B499">
        <v>15402200000</v>
      </c>
      <c r="C499">
        <v>-87.986496000000002</v>
      </c>
      <c r="D499">
        <v>-80.443359000000001</v>
      </c>
      <c r="F499" s="6">
        <f t="shared" si="82"/>
        <v>22.534800000000001</v>
      </c>
      <c r="G499" s="6">
        <f t="shared" si="80"/>
        <v>-50.591735999999997</v>
      </c>
      <c r="J499">
        <v>15402200000</v>
      </c>
      <c r="K499">
        <v>-105.31944</v>
      </c>
      <c r="L499">
        <v>-96.699852000000007</v>
      </c>
      <c r="N499" s="6">
        <f t="shared" si="83"/>
        <v>22.534800000000001</v>
      </c>
      <c r="O499" s="6">
        <f t="shared" si="81"/>
        <v>-58.587451999999999</v>
      </c>
    </row>
    <row r="500" spans="2:16" x14ac:dyDescent="0.25">
      <c r="B500">
        <v>15402200000</v>
      </c>
      <c r="C500">
        <v>-89.302605</v>
      </c>
      <c r="D500">
        <v>-81.300674000000001</v>
      </c>
      <c r="F500" s="6">
        <f t="shared" si="82"/>
        <v>22.912700000000001</v>
      </c>
      <c r="G500" s="6">
        <f t="shared" si="80"/>
        <v>-53.177185000000001</v>
      </c>
      <c r="J500">
        <v>15402200000</v>
      </c>
      <c r="K500">
        <v>-112.37909999999999</v>
      </c>
      <c r="L500">
        <v>-103.68423</v>
      </c>
      <c r="N500" s="6">
        <f t="shared" si="83"/>
        <v>22.912700000000001</v>
      </c>
      <c r="O500" s="6">
        <f t="shared" si="81"/>
        <v>-56.652172</v>
      </c>
    </row>
    <row r="501" spans="2:16" x14ac:dyDescent="0.25">
      <c r="B501">
        <v>15402200000</v>
      </c>
      <c r="C501">
        <v>-89.192062000000007</v>
      </c>
      <c r="D501">
        <v>-80.836692999999997</v>
      </c>
      <c r="F501" s="6">
        <f t="shared" si="82"/>
        <v>23.290600000000001</v>
      </c>
      <c r="G501" s="6">
        <f t="shared" si="80"/>
        <v>-54.252620999999998</v>
      </c>
      <c r="J501">
        <v>15402200000</v>
      </c>
      <c r="K501">
        <v>-100.05991</v>
      </c>
      <c r="L501">
        <v>-91.786392000000006</v>
      </c>
      <c r="N501" s="6">
        <f t="shared" si="83"/>
        <v>23.290600000000001</v>
      </c>
      <c r="O501" s="6">
        <f t="shared" si="81"/>
        <v>-54.302906</v>
      </c>
    </row>
    <row r="502" spans="2:16" x14ac:dyDescent="0.25">
      <c r="B502">
        <v>15402200000</v>
      </c>
      <c r="C502">
        <v>-88.707047000000003</v>
      </c>
      <c r="D502">
        <v>-79.898124999999993</v>
      </c>
      <c r="F502" s="6">
        <f t="shared" si="82"/>
        <v>23.668500000000002</v>
      </c>
      <c r="G502" s="6">
        <f t="shared" si="80"/>
        <v>-58.382294000000002</v>
      </c>
      <c r="J502">
        <v>15402200000</v>
      </c>
      <c r="K502">
        <v>-114.76101</v>
      </c>
      <c r="L502">
        <v>-106.35621999999999</v>
      </c>
      <c r="N502" s="6">
        <f t="shared" si="83"/>
        <v>23.668500000000002</v>
      </c>
      <c r="O502" s="6">
        <f t="shared" si="81"/>
        <v>-50.426085999999998</v>
      </c>
    </row>
    <row r="503" spans="2:16" x14ac:dyDescent="0.25">
      <c r="B503">
        <v>15402200000</v>
      </c>
      <c r="C503">
        <v>-89.590491999999998</v>
      </c>
      <c r="D503">
        <v>-80.975739000000004</v>
      </c>
      <c r="F503" s="6">
        <f t="shared" si="82"/>
        <v>24.046399999999998</v>
      </c>
      <c r="G503" s="6">
        <f t="shared" si="80"/>
        <v>-60.190983000000003</v>
      </c>
      <c r="J503">
        <v>15402200000</v>
      </c>
      <c r="K503">
        <v>-104.37206999999999</v>
      </c>
      <c r="L503">
        <v>-95.813522000000006</v>
      </c>
      <c r="N503" s="6">
        <f t="shared" si="83"/>
        <v>24.046399999999998</v>
      </c>
      <c r="O503" s="6">
        <f t="shared" si="81"/>
        <v>-50.757904000000003</v>
      </c>
    </row>
    <row r="504" spans="2:16" x14ac:dyDescent="0.25">
      <c r="B504">
        <v>15402200000</v>
      </c>
      <c r="C504">
        <v>-89.457733000000005</v>
      </c>
      <c r="D504">
        <v>-81.260459999999995</v>
      </c>
      <c r="F504" s="6">
        <f t="shared" si="82"/>
        <v>24.424299999999999</v>
      </c>
      <c r="G504" s="6">
        <f t="shared" si="80"/>
        <v>-59.588073999999999</v>
      </c>
      <c r="J504">
        <v>15402200000</v>
      </c>
      <c r="K504">
        <v>-113.00404</v>
      </c>
      <c r="L504">
        <v>-103.44638999999999</v>
      </c>
      <c r="N504" s="6">
        <f t="shared" si="83"/>
        <v>24.424299999999999</v>
      </c>
      <c r="O504" s="6">
        <f t="shared" si="81"/>
        <v>-54.561695</v>
      </c>
    </row>
    <row r="505" spans="2:16" x14ac:dyDescent="0.25">
      <c r="B505">
        <v>15402200000</v>
      </c>
      <c r="C505">
        <v>-89.365082000000001</v>
      </c>
      <c r="D505">
        <v>-81.530663000000004</v>
      </c>
      <c r="F505" s="6">
        <f t="shared" si="82"/>
        <v>24.802199999999999</v>
      </c>
      <c r="G505" s="6">
        <f t="shared" si="80"/>
        <v>-58.852547000000001</v>
      </c>
      <c r="J505">
        <v>15402200000</v>
      </c>
      <c r="K505">
        <v>-110.19678999999999</v>
      </c>
      <c r="L505">
        <v>-99.937775000000002</v>
      </c>
      <c r="N505" s="6">
        <f t="shared" si="83"/>
        <v>24.802199999999999</v>
      </c>
      <c r="O505" s="6">
        <f t="shared" si="81"/>
        <v>-60.724708999999997</v>
      </c>
    </row>
    <row r="506" spans="2:16" x14ac:dyDescent="0.25">
      <c r="B506">
        <v>15402200000</v>
      </c>
      <c r="C506">
        <v>-88.075096000000002</v>
      </c>
      <c r="D506">
        <v>-79.026764</v>
      </c>
      <c r="F506" s="6" t="s">
        <v>25</v>
      </c>
      <c r="J506">
        <v>15402200000</v>
      </c>
      <c r="K506">
        <v>-113.00346</v>
      </c>
      <c r="L506">
        <v>-101.9157</v>
      </c>
      <c r="N506" s="6" t="s">
        <v>25</v>
      </c>
    </row>
    <row r="507" spans="2:16" x14ac:dyDescent="0.25">
      <c r="B507">
        <v>15402200000</v>
      </c>
      <c r="C507">
        <v>-89.820862000000005</v>
      </c>
      <c r="D507">
        <v>-79.269058000000001</v>
      </c>
      <c r="J507">
        <v>15402200000</v>
      </c>
      <c r="K507">
        <v>-107.86295</v>
      </c>
      <c r="L507">
        <v>-96.587188999999995</v>
      </c>
    </row>
    <row r="508" spans="2:16" x14ac:dyDescent="0.25">
      <c r="B508" t="s">
        <v>25</v>
      </c>
      <c r="J508" t="s">
        <v>25</v>
      </c>
    </row>
    <row r="509" spans="2:16" x14ac:dyDescent="0.25">
      <c r="F509" s="6" t="s">
        <v>70</v>
      </c>
      <c r="N509" s="6" t="s">
        <v>70</v>
      </c>
    </row>
    <row r="510" spans="2:16" ht="15.75" x14ac:dyDescent="0.25">
      <c r="F510" s="6" t="s">
        <v>23</v>
      </c>
      <c r="G510" s="6" t="str">
        <f t="shared" ref="G510:G529" si="84">D536</f>
        <v>5Rx3L dBc Log Mag(dB)</v>
      </c>
      <c r="H510" s="35">
        <v>5</v>
      </c>
      <c r="N510" s="6" t="s">
        <v>23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t="s">
        <v>68</v>
      </c>
      <c r="F511" s="6">
        <f t="shared" ref="F511:F529" si="86">B537/1000000000</f>
        <v>18</v>
      </c>
      <c r="G511" s="6">
        <f t="shared" si="84"/>
        <v>-62.427920999999998</v>
      </c>
      <c r="H511" s="36">
        <f>ABS(AVERAGE(G511:G529)-(H510-1)*10)</f>
        <v>112.7483802631579</v>
      </c>
      <c r="J511" t="s">
        <v>68</v>
      </c>
      <c r="N511" s="6">
        <f t="shared" ref="N511:N529" si="87">J537/1000000000</f>
        <v>18</v>
      </c>
      <c r="O511" s="6">
        <f t="shared" si="85"/>
        <v>-80.993881000000002</v>
      </c>
      <c r="P511" s="36">
        <f>ABS(AVERAGE(O511:O529)-(P510-1)*10)</f>
        <v>116.98865673684212</v>
      </c>
    </row>
    <row r="512" spans="2:16" x14ac:dyDescent="0.25">
      <c r="B512" t="s">
        <v>23</v>
      </c>
      <c r="C512" t="s">
        <v>148</v>
      </c>
      <c r="D512" t="s">
        <v>69</v>
      </c>
      <c r="F512" s="6">
        <f t="shared" si="86"/>
        <v>19.011233333332999</v>
      </c>
      <c r="G512" s="6">
        <f t="shared" si="84"/>
        <v>-73.456603999999999</v>
      </c>
      <c r="J512" t="s">
        <v>23</v>
      </c>
      <c r="K512" t="s">
        <v>148</v>
      </c>
      <c r="L512" t="s">
        <v>69</v>
      </c>
      <c r="N512" s="6">
        <f t="shared" si="87"/>
        <v>19.011233333332999</v>
      </c>
      <c r="O512" s="6">
        <f t="shared" si="85"/>
        <v>-74.558357000000001</v>
      </c>
    </row>
    <row r="513" spans="2:15" x14ac:dyDescent="0.25">
      <c r="B513">
        <v>18000000000</v>
      </c>
      <c r="C513">
        <v>-75.298919999999995</v>
      </c>
      <c r="D513">
        <v>-68.820503000000002</v>
      </c>
      <c r="F513" s="6">
        <f t="shared" si="86"/>
        <v>20.022466666667</v>
      </c>
      <c r="G513" s="6">
        <f t="shared" si="84"/>
        <v>-66.441231000000002</v>
      </c>
      <c r="J513">
        <v>18000000000</v>
      </c>
      <c r="K513">
        <v>-113.48045999999999</v>
      </c>
      <c r="L513">
        <v>-104.73524</v>
      </c>
      <c r="N513" s="6">
        <f t="shared" si="87"/>
        <v>20.022466666667</v>
      </c>
      <c r="O513" s="6">
        <f t="shared" si="85"/>
        <v>-72.797241</v>
      </c>
    </row>
    <row r="514" spans="2:15" x14ac:dyDescent="0.25">
      <c r="B514">
        <v>18377900000</v>
      </c>
      <c r="C514">
        <v>-91.093697000000006</v>
      </c>
      <c r="D514">
        <v>-85.071060000000003</v>
      </c>
      <c r="F514" s="6">
        <f t="shared" si="86"/>
        <v>21.0337</v>
      </c>
      <c r="G514" s="6">
        <f t="shared" si="84"/>
        <v>-67.761154000000005</v>
      </c>
      <c r="J514">
        <v>18377900000</v>
      </c>
      <c r="K514">
        <v>-106.63141</v>
      </c>
      <c r="L514">
        <v>-100.65165</v>
      </c>
      <c r="N514" s="6">
        <f t="shared" si="87"/>
        <v>21.0337</v>
      </c>
      <c r="O514" s="6">
        <f t="shared" si="85"/>
        <v>-79.977592000000001</v>
      </c>
    </row>
    <row r="515" spans="2:15" x14ac:dyDescent="0.25">
      <c r="B515">
        <v>18755800000</v>
      </c>
      <c r="C515">
        <v>-78.400649999999999</v>
      </c>
      <c r="D515">
        <v>-72.298728999999994</v>
      </c>
      <c r="F515" s="6">
        <f t="shared" si="86"/>
        <v>22.044933333332999</v>
      </c>
      <c r="G515" s="6">
        <f t="shared" si="84"/>
        <v>-74.536750999999995</v>
      </c>
      <c r="J515">
        <v>18755800000</v>
      </c>
      <c r="K515">
        <v>-100.89176999999999</v>
      </c>
      <c r="L515">
        <v>-94.876716999999999</v>
      </c>
      <c r="N515" s="6">
        <f t="shared" si="87"/>
        <v>22.044933333332999</v>
      </c>
      <c r="O515" s="6">
        <f t="shared" si="85"/>
        <v>-73.747367999999994</v>
      </c>
    </row>
    <row r="516" spans="2:15" x14ac:dyDescent="0.25">
      <c r="B516">
        <v>19133700000</v>
      </c>
      <c r="C516">
        <v>-77.888214000000005</v>
      </c>
      <c r="D516">
        <v>-71.810669000000004</v>
      </c>
      <c r="F516" s="6">
        <f t="shared" si="86"/>
        <v>23.056166666667</v>
      </c>
      <c r="G516" s="6">
        <f t="shared" si="84"/>
        <v>-66.908896999999996</v>
      </c>
      <c r="J516">
        <v>19133700000</v>
      </c>
      <c r="K516">
        <v>-95.218033000000005</v>
      </c>
      <c r="L516">
        <v>-89.122748999999999</v>
      </c>
      <c r="N516" s="6">
        <f t="shared" si="87"/>
        <v>23.056166666667</v>
      </c>
      <c r="O516" s="6">
        <f t="shared" si="85"/>
        <v>-71.759995000000004</v>
      </c>
    </row>
    <row r="517" spans="2:15" x14ac:dyDescent="0.25">
      <c r="B517">
        <v>19511600000</v>
      </c>
      <c r="C517">
        <v>-76.864906000000005</v>
      </c>
      <c r="D517">
        <v>-70.183753999999993</v>
      </c>
      <c r="F517" s="6">
        <f t="shared" si="86"/>
        <v>24.067399999999999</v>
      </c>
      <c r="G517" s="6">
        <f t="shared" si="84"/>
        <v>-68.482512999999997</v>
      </c>
      <c r="J517">
        <v>19511600000</v>
      </c>
      <c r="K517">
        <v>-101.06733</v>
      </c>
      <c r="L517">
        <v>-94.376273999999995</v>
      </c>
      <c r="N517" s="6">
        <f t="shared" si="87"/>
        <v>24.067399999999999</v>
      </c>
      <c r="O517" s="6">
        <f t="shared" si="85"/>
        <v>-74.224693000000002</v>
      </c>
    </row>
    <row r="518" spans="2:15" x14ac:dyDescent="0.25">
      <c r="B518">
        <v>19889500000</v>
      </c>
      <c r="C518">
        <v>-71.947783999999999</v>
      </c>
      <c r="D518">
        <v>-64.733245999999994</v>
      </c>
      <c r="F518" s="6">
        <f t="shared" si="86"/>
        <v>25.078633333332998</v>
      </c>
      <c r="G518" s="6">
        <f t="shared" si="84"/>
        <v>-66.383635999999996</v>
      </c>
      <c r="J518">
        <v>19889500000</v>
      </c>
      <c r="K518">
        <v>-88.658867000000001</v>
      </c>
      <c r="L518">
        <v>-81.953727999999998</v>
      </c>
      <c r="N518" s="6">
        <f t="shared" si="87"/>
        <v>25.078633333332998</v>
      </c>
      <c r="O518" s="6">
        <f t="shared" si="85"/>
        <v>-73.698204000000004</v>
      </c>
    </row>
    <row r="519" spans="2:15" x14ac:dyDescent="0.25">
      <c r="B519">
        <v>20267400000</v>
      </c>
      <c r="C519">
        <v>-83.793068000000005</v>
      </c>
      <c r="D519">
        <v>-76.685287000000002</v>
      </c>
      <c r="F519" s="6">
        <f t="shared" si="86"/>
        <v>26.089866666667</v>
      </c>
      <c r="G519" s="6">
        <f t="shared" si="84"/>
        <v>-68.792327999999998</v>
      </c>
      <c r="J519">
        <v>20267400000</v>
      </c>
      <c r="K519">
        <v>-93.685355999999999</v>
      </c>
      <c r="L519">
        <v>-87.017714999999995</v>
      </c>
      <c r="N519" s="6">
        <f t="shared" si="87"/>
        <v>26.089866666667</v>
      </c>
      <c r="O519" s="6">
        <f t="shared" si="85"/>
        <v>-78.527923999999999</v>
      </c>
    </row>
    <row r="520" spans="2:15" x14ac:dyDescent="0.25">
      <c r="B520">
        <v>20645300000</v>
      </c>
      <c r="C520">
        <v>-89.123786999999993</v>
      </c>
      <c r="D520">
        <v>-80.396690000000007</v>
      </c>
      <c r="F520" s="6">
        <f t="shared" si="86"/>
        <v>27.101099999999999</v>
      </c>
      <c r="G520" s="6">
        <f t="shared" si="84"/>
        <v>-68.434287999999995</v>
      </c>
      <c r="J520">
        <v>20645300000</v>
      </c>
      <c r="K520">
        <v>-87.254929000000004</v>
      </c>
      <c r="L520">
        <v>-78.985802000000007</v>
      </c>
      <c r="N520" s="6">
        <f t="shared" si="87"/>
        <v>27.101099999999999</v>
      </c>
      <c r="O520" s="6">
        <f t="shared" si="85"/>
        <v>-77.011573999999996</v>
      </c>
    </row>
    <row r="521" spans="2:15" x14ac:dyDescent="0.25">
      <c r="B521">
        <v>21023200000</v>
      </c>
      <c r="C521">
        <v>-78.720298999999997</v>
      </c>
      <c r="D521">
        <v>-70.473151999999999</v>
      </c>
      <c r="F521" s="6">
        <f t="shared" si="86"/>
        <v>28.112333333333002</v>
      </c>
      <c r="G521" s="6">
        <f t="shared" si="84"/>
        <v>-75.275008999999997</v>
      </c>
      <c r="J521">
        <v>21023200000</v>
      </c>
      <c r="K521">
        <v>-90.536797000000007</v>
      </c>
      <c r="L521">
        <v>-82.916611000000003</v>
      </c>
      <c r="N521" s="6">
        <f t="shared" si="87"/>
        <v>28.112333333333002</v>
      </c>
      <c r="O521" s="6">
        <f t="shared" si="85"/>
        <v>-72.217788999999996</v>
      </c>
    </row>
    <row r="522" spans="2:15" x14ac:dyDescent="0.25">
      <c r="B522">
        <v>21401100000</v>
      </c>
      <c r="C522">
        <v>-78.305640999999994</v>
      </c>
      <c r="D522">
        <v>-70.926154999999994</v>
      </c>
      <c r="F522" s="6">
        <f t="shared" si="86"/>
        <v>29.123566666666999</v>
      </c>
      <c r="G522" s="6">
        <f t="shared" si="84"/>
        <v>-92.014426999999998</v>
      </c>
      <c r="J522">
        <v>21401100000</v>
      </c>
      <c r="K522">
        <v>-74.495238999999998</v>
      </c>
      <c r="L522">
        <v>-66.182120999999995</v>
      </c>
      <c r="N522" s="6">
        <f t="shared" si="87"/>
        <v>29.123566666666999</v>
      </c>
      <c r="O522" s="6">
        <f t="shared" si="85"/>
        <v>-84.109688000000006</v>
      </c>
    </row>
    <row r="523" spans="2:15" x14ac:dyDescent="0.25">
      <c r="B523">
        <v>21779000000</v>
      </c>
      <c r="C523">
        <v>-67.558205000000001</v>
      </c>
      <c r="D523">
        <v>-60.015064000000002</v>
      </c>
      <c r="F523" s="6">
        <f t="shared" si="86"/>
        <v>30.134799999999998</v>
      </c>
      <c r="G523" s="6">
        <f t="shared" si="84"/>
        <v>-83.472801000000004</v>
      </c>
      <c r="J523">
        <v>21779000000</v>
      </c>
      <c r="K523">
        <v>-69.792747000000006</v>
      </c>
      <c r="L523">
        <v>-61.173161</v>
      </c>
      <c r="N523" s="6">
        <f t="shared" si="87"/>
        <v>30.134799999999998</v>
      </c>
      <c r="O523" s="6">
        <f t="shared" si="85"/>
        <v>-92.859611999999998</v>
      </c>
    </row>
    <row r="524" spans="2:15" x14ac:dyDescent="0.25">
      <c r="B524">
        <v>22156900000</v>
      </c>
      <c r="C524">
        <v>-64.029799999999994</v>
      </c>
      <c r="D524">
        <v>-56.027866000000003</v>
      </c>
      <c r="F524" s="6">
        <f t="shared" si="86"/>
        <v>31.146033333333001</v>
      </c>
      <c r="G524" s="6">
        <f t="shared" si="84"/>
        <v>-98.475020999999998</v>
      </c>
      <c r="J524">
        <v>22156900000</v>
      </c>
      <c r="K524">
        <v>-69.361534000000006</v>
      </c>
      <c r="L524">
        <v>-60.666676000000002</v>
      </c>
      <c r="N524" s="6">
        <f t="shared" si="87"/>
        <v>31.146033333333001</v>
      </c>
      <c r="O524" s="6">
        <f t="shared" si="85"/>
        <v>-77.181938000000002</v>
      </c>
    </row>
    <row r="525" spans="2:15" x14ac:dyDescent="0.25">
      <c r="B525">
        <v>22534800000</v>
      </c>
      <c r="C525">
        <v>-58.947105000000001</v>
      </c>
      <c r="D525">
        <v>-50.591735999999997</v>
      </c>
      <c r="F525" s="6">
        <f t="shared" si="86"/>
        <v>32.157266666666999</v>
      </c>
      <c r="G525" s="6">
        <f t="shared" si="84"/>
        <v>-78.936454999999995</v>
      </c>
      <c r="J525">
        <v>22534800000</v>
      </c>
      <c r="K525">
        <v>-66.860969999999995</v>
      </c>
      <c r="L525">
        <v>-58.587451999999999</v>
      </c>
      <c r="N525" s="6">
        <f t="shared" si="87"/>
        <v>32.157266666666999</v>
      </c>
      <c r="O525" s="6">
        <f t="shared" si="85"/>
        <v>-77.173186999999999</v>
      </c>
    </row>
    <row r="526" spans="2:15" x14ac:dyDescent="0.25">
      <c r="B526">
        <v>22912700000</v>
      </c>
      <c r="C526">
        <v>-61.986106999999997</v>
      </c>
      <c r="D526">
        <v>-53.177185000000001</v>
      </c>
      <c r="F526" s="6">
        <f t="shared" si="86"/>
        <v>33.168500000000002</v>
      </c>
      <c r="G526" s="6">
        <f t="shared" si="84"/>
        <v>-81.387230000000002</v>
      </c>
      <c r="J526">
        <v>22912700000</v>
      </c>
      <c r="K526">
        <v>-65.056961000000001</v>
      </c>
      <c r="L526">
        <v>-56.652172</v>
      </c>
      <c r="N526" s="6">
        <f t="shared" si="87"/>
        <v>33.168500000000002</v>
      </c>
      <c r="O526" s="6">
        <f t="shared" si="85"/>
        <v>-75.713515999999998</v>
      </c>
    </row>
    <row r="527" spans="2:15" x14ac:dyDescent="0.25">
      <c r="B527">
        <v>23290600000</v>
      </c>
      <c r="C527">
        <v>-62.867378000000002</v>
      </c>
      <c r="D527">
        <v>-54.252620999999998</v>
      </c>
      <c r="F527" s="6">
        <f t="shared" si="86"/>
        <v>34.179733333332997</v>
      </c>
      <c r="G527" s="6">
        <f t="shared" si="84"/>
        <v>-70.069901000000002</v>
      </c>
      <c r="J527">
        <v>23290600000</v>
      </c>
      <c r="K527">
        <v>-62.861449999999998</v>
      </c>
      <c r="L527">
        <v>-54.302906</v>
      </c>
      <c r="N527" s="6">
        <f t="shared" si="87"/>
        <v>34.179733333332997</v>
      </c>
      <c r="O527" s="6">
        <f t="shared" si="85"/>
        <v>-75.223183000000006</v>
      </c>
    </row>
    <row r="528" spans="2:15" x14ac:dyDescent="0.25">
      <c r="B528">
        <v>23668500000</v>
      </c>
      <c r="C528">
        <v>-66.579566999999997</v>
      </c>
      <c r="D528">
        <v>-58.382294000000002</v>
      </c>
      <c r="F528" s="6">
        <f t="shared" si="86"/>
        <v>35.190966666667002</v>
      </c>
      <c r="G528" s="6">
        <f t="shared" si="84"/>
        <v>-58.708416</v>
      </c>
      <c r="J528">
        <v>23668500000</v>
      </c>
      <c r="K528">
        <v>-59.983745999999996</v>
      </c>
      <c r="L528">
        <v>-50.426085999999998</v>
      </c>
      <c r="N528" s="6">
        <f t="shared" si="87"/>
        <v>35.190966666667002</v>
      </c>
      <c r="O528" s="6">
        <f t="shared" si="85"/>
        <v>-74.143837000000005</v>
      </c>
    </row>
    <row r="529" spans="2:16" x14ac:dyDescent="0.25">
      <c r="B529">
        <v>24046400000</v>
      </c>
      <c r="C529">
        <v>-68.025397999999996</v>
      </c>
      <c r="D529">
        <v>-60.190983000000003</v>
      </c>
      <c r="F529" s="6">
        <f t="shared" si="86"/>
        <v>36.202199999999998</v>
      </c>
      <c r="G529" s="6">
        <f t="shared" si="84"/>
        <v>-60.254641999999997</v>
      </c>
      <c r="J529">
        <v>24046400000</v>
      </c>
      <c r="K529">
        <v>-61.016922000000001</v>
      </c>
      <c r="L529">
        <v>-50.757904000000003</v>
      </c>
      <c r="N529" s="6">
        <f t="shared" si="87"/>
        <v>36.202199999999998</v>
      </c>
      <c r="O529" s="6">
        <f t="shared" si="85"/>
        <v>-76.864898999999994</v>
      </c>
    </row>
    <row r="530" spans="2:16" x14ac:dyDescent="0.25">
      <c r="B530">
        <v>24424300000</v>
      </c>
      <c r="C530">
        <v>-68.636405999999994</v>
      </c>
      <c r="D530">
        <v>-59.588073999999999</v>
      </c>
      <c r="F530" s="6" t="s">
        <v>25</v>
      </c>
      <c r="J530">
        <v>24424300000</v>
      </c>
      <c r="K530">
        <v>-65.649451999999997</v>
      </c>
      <c r="L530">
        <v>-54.561695</v>
      </c>
      <c r="N530" s="6" t="s">
        <v>25</v>
      </c>
    </row>
    <row r="531" spans="2:16" x14ac:dyDescent="0.25">
      <c r="B531">
        <v>24802200000</v>
      </c>
      <c r="C531">
        <v>-69.404358000000002</v>
      </c>
      <c r="D531">
        <v>-58.852547000000001</v>
      </c>
      <c r="J531">
        <v>24802200000</v>
      </c>
      <c r="K531">
        <v>-72.000473</v>
      </c>
      <c r="L531">
        <v>-60.724708999999997</v>
      </c>
    </row>
    <row r="532" spans="2:16" x14ac:dyDescent="0.25">
      <c r="B532" t="s">
        <v>25</v>
      </c>
      <c r="J532" t="s">
        <v>25</v>
      </c>
    </row>
    <row r="533" spans="2:16" x14ac:dyDescent="0.25">
      <c r="F533" s="6" t="s">
        <v>72</v>
      </c>
      <c r="N533" s="6" t="s">
        <v>72</v>
      </c>
    </row>
    <row r="534" spans="2:16" ht="15.75" x14ac:dyDescent="0.25">
      <c r="F534" s="6" t="s">
        <v>23</v>
      </c>
      <c r="G534" s="6" t="str">
        <f t="shared" ref="G534:G553" si="88">D560</f>
        <v>5Rx4L dBc Log Mag(dB)</v>
      </c>
      <c r="H534" s="35">
        <v>5</v>
      </c>
      <c r="N534" s="6" t="s">
        <v>23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t="s">
        <v>70</v>
      </c>
      <c r="F535" s="6">
        <f t="shared" ref="F535:F553" si="90">B561/1000000000</f>
        <v>18</v>
      </c>
      <c r="G535" s="6">
        <f t="shared" si="88"/>
        <v>-58.109530999999997</v>
      </c>
      <c r="H535" s="36">
        <f>ABS(AVERAGE(G535:G553)-(H534-1)*10)</f>
        <v>118.535397</v>
      </c>
      <c r="J535" t="s">
        <v>70</v>
      </c>
      <c r="N535" s="6">
        <f t="shared" ref="N535:N553" si="91">J561/1000000000</f>
        <v>18</v>
      </c>
      <c r="O535" s="6">
        <f t="shared" si="89"/>
        <v>-94.607307000000006</v>
      </c>
      <c r="P535" s="36">
        <f>ABS(AVERAGE(O535:O553)-(P534-1)*10)</f>
        <v>125.14061131578949</v>
      </c>
    </row>
    <row r="536" spans="2:16" x14ac:dyDescent="0.25">
      <c r="B536" t="s">
        <v>23</v>
      </c>
      <c r="C536" t="s">
        <v>149</v>
      </c>
      <c r="D536" t="s">
        <v>71</v>
      </c>
      <c r="F536" s="6">
        <f t="shared" si="90"/>
        <v>19.644566666667</v>
      </c>
      <c r="G536" s="6">
        <f t="shared" si="88"/>
        <v>-67.724250999999995</v>
      </c>
      <c r="J536" t="s">
        <v>23</v>
      </c>
      <c r="K536" t="s">
        <v>149</v>
      </c>
      <c r="L536" t="s">
        <v>71</v>
      </c>
      <c r="N536" s="6">
        <f t="shared" si="91"/>
        <v>19.644566666667</v>
      </c>
      <c r="O536" s="6">
        <f t="shared" si="89"/>
        <v>-79.539856</v>
      </c>
    </row>
    <row r="537" spans="2:16" x14ac:dyDescent="0.25">
      <c r="B537">
        <v>18000000000</v>
      </c>
      <c r="C537">
        <v>-68.906334000000001</v>
      </c>
      <c r="D537">
        <v>-62.427920999999998</v>
      </c>
      <c r="F537" s="6">
        <f t="shared" si="90"/>
        <v>21.289133333333002</v>
      </c>
      <c r="G537" s="6">
        <f t="shared" si="88"/>
        <v>-67.580116000000004</v>
      </c>
      <c r="J537">
        <v>18000000000</v>
      </c>
      <c r="K537">
        <v>-89.739097999999998</v>
      </c>
      <c r="L537">
        <v>-80.993881000000002</v>
      </c>
      <c r="N537" s="6">
        <f t="shared" si="91"/>
        <v>21.289133333333002</v>
      </c>
      <c r="O537" s="6">
        <f t="shared" si="89"/>
        <v>-77.064018000000004</v>
      </c>
    </row>
    <row r="538" spans="2:16" x14ac:dyDescent="0.25">
      <c r="B538">
        <v>19011233333.333</v>
      </c>
      <c r="C538">
        <v>-79.479240000000004</v>
      </c>
      <c r="D538">
        <v>-73.456603999999999</v>
      </c>
      <c r="F538" s="6">
        <f t="shared" si="90"/>
        <v>22.933700000000002</v>
      </c>
      <c r="G538" s="6">
        <f t="shared" si="88"/>
        <v>-73.388831999999994</v>
      </c>
      <c r="J538">
        <v>19011233333.333</v>
      </c>
      <c r="K538">
        <v>-80.538116000000002</v>
      </c>
      <c r="L538">
        <v>-74.558357000000001</v>
      </c>
      <c r="N538" s="6">
        <f t="shared" si="91"/>
        <v>22.933700000000002</v>
      </c>
      <c r="O538" s="6">
        <f t="shared" si="89"/>
        <v>-80.007698000000005</v>
      </c>
    </row>
    <row r="539" spans="2:16" x14ac:dyDescent="0.25">
      <c r="B539">
        <v>20022466666.667</v>
      </c>
      <c r="C539">
        <v>-72.543152000000006</v>
      </c>
      <c r="D539">
        <v>-66.441231000000002</v>
      </c>
      <c r="F539" s="6">
        <f t="shared" si="90"/>
        <v>24.578266666666998</v>
      </c>
      <c r="G539" s="6">
        <f t="shared" si="88"/>
        <v>-75.070053000000001</v>
      </c>
      <c r="J539">
        <v>20022466666.667</v>
      </c>
      <c r="K539">
        <v>-78.812293999999994</v>
      </c>
      <c r="L539">
        <v>-72.797241</v>
      </c>
      <c r="N539" s="6">
        <f t="shared" si="91"/>
        <v>24.578266666666998</v>
      </c>
      <c r="O539" s="6">
        <f t="shared" si="89"/>
        <v>-85.799430999999998</v>
      </c>
    </row>
    <row r="540" spans="2:16" x14ac:dyDescent="0.25">
      <c r="B540">
        <v>21033700000</v>
      </c>
      <c r="C540">
        <v>-73.838699000000005</v>
      </c>
      <c r="D540">
        <v>-67.761154000000005</v>
      </c>
      <c r="F540" s="6">
        <f t="shared" si="90"/>
        <v>26.222833333333</v>
      </c>
      <c r="G540" s="6">
        <f t="shared" si="88"/>
        <v>-80.779067999999995</v>
      </c>
      <c r="J540">
        <v>21033700000</v>
      </c>
      <c r="K540">
        <v>-86.072875999999994</v>
      </c>
      <c r="L540">
        <v>-79.977592000000001</v>
      </c>
      <c r="N540" s="6">
        <f t="shared" si="91"/>
        <v>26.222833333333</v>
      </c>
      <c r="O540" s="6">
        <f t="shared" si="89"/>
        <v>-66.859589</v>
      </c>
    </row>
    <row r="541" spans="2:16" x14ac:dyDescent="0.25">
      <c r="B541">
        <v>22044933333.333</v>
      </c>
      <c r="C541">
        <v>-81.217895999999996</v>
      </c>
      <c r="D541">
        <v>-74.536750999999995</v>
      </c>
      <c r="F541" s="6">
        <f t="shared" si="90"/>
        <v>27.8674</v>
      </c>
      <c r="G541" s="6">
        <f t="shared" si="88"/>
        <v>-74.048569000000001</v>
      </c>
      <c r="J541">
        <v>22044933333.333</v>
      </c>
      <c r="K541">
        <v>-80.438430999999994</v>
      </c>
      <c r="L541">
        <v>-73.747367999999994</v>
      </c>
      <c r="N541" s="6">
        <f t="shared" si="91"/>
        <v>27.8674</v>
      </c>
      <c r="O541" s="6">
        <f t="shared" si="89"/>
        <v>-89.712799000000004</v>
      </c>
    </row>
    <row r="542" spans="2:16" x14ac:dyDescent="0.25">
      <c r="B542">
        <v>23056166666.667</v>
      </c>
      <c r="C542">
        <v>-74.123428000000004</v>
      </c>
      <c r="D542">
        <v>-66.908896999999996</v>
      </c>
      <c r="F542" s="6">
        <f t="shared" si="90"/>
        <v>29.511966666667</v>
      </c>
      <c r="G542" s="6">
        <f t="shared" si="88"/>
        <v>-75.457663999999994</v>
      </c>
      <c r="J542">
        <v>23056166666.667</v>
      </c>
      <c r="K542">
        <v>-78.465134000000006</v>
      </c>
      <c r="L542">
        <v>-71.759995000000004</v>
      </c>
      <c r="N542" s="6">
        <f t="shared" si="91"/>
        <v>29.511966666667</v>
      </c>
      <c r="O542" s="6">
        <f t="shared" si="89"/>
        <v>-82.558548000000002</v>
      </c>
    </row>
    <row r="543" spans="2:16" x14ac:dyDescent="0.25">
      <c r="B543">
        <v>24067400000</v>
      </c>
      <c r="C543">
        <v>-75.590294</v>
      </c>
      <c r="D543">
        <v>-68.482512999999997</v>
      </c>
      <c r="F543" s="6">
        <f t="shared" si="90"/>
        <v>31.156533333333002</v>
      </c>
      <c r="G543" s="6">
        <f t="shared" si="88"/>
        <v>-82.943839999999994</v>
      </c>
      <c r="J543">
        <v>24067400000</v>
      </c>
      <c r="K543">
        <v>-80.892334000000005</v>
      </c>
      <c r="L543">
        <v>-74.224693000000002</v>
      </c>
      <c r="N543" s="6">
        <f t="shared" si="91"/>
        <v>31.156533333333002</v>
      </c>
      <c r="O543" s="6">
        <f t="shared" si="89"/>
        <v>-95.965278999999995</v>
      </c>
    </row>
    <row r="544" spans="2:16" x14ac:dyDescent="0.25">
      <c r="B544">
        <v>25078633333.333</v>
      </c>
      <c r="C544">
        <v>-75.110732999999996</v>
      </c>
      <c r="D544">
        <v>-66.383635999999996</v>
      </c>
      <c r="F544" s="6">
        <f t="shared" si="90"/>
        <v>32.801099999999998</v>
      </c>
      <c r="G544" s="6">
        <f t="shared" si="88"/>
        <v>-81.753913999999995</v>
      </c>
      <c r="J544">
        <v>25078633333.333</v>
      </c>
      <c r="K544">
        <v>-81.967338999999996</v>
      </c>
      <c r="L544">
        <v>-73.698204000000004</v>
      </c>
      <c r="N544" s="6">
        <f t="shared" si="91"/>
        <v>32.801099999999998</v>
      </c>
      <c r="O544" s="6">
        <f t="shared" si="89"/>
        <v>-85.753067000000001</v>
      </c>
    </row>
    <row r="545" spans="2:16" x14ac:dyDescent="0.25">
      <c r="B545">
        <v>26089866666.667</v>
      </c>
      <c r="C545">
        <v>-77.039473999999998</v>
      </c>
      <c r="D545">
        <v>-68.792327999999998</v>
      </c>
      <c r="F545" s="6">
        <f t="shared" si="90"/>
        <v>34.445666666667002</v>
      </c>
      <c r="G545" s="6">
        <f t="shared" si="88"/>
        <v>-94.019813999999997</v>
      </c>
      <c r="J545">
        <v>26089866666.667</v>
      </c>
      <c r="K545">
        <v>-86.148109000000005</v>
      </c>
      <c r="L545">
        <v>-78.527923999999999</v>
      </c>
      <c r="N545" s="6">
        <f t="shared" si="91"/>
        <v>34.445666666667002</v>
      </c>
      <c r="O545" s="6">
        <f t="shared" si="89"/>
        <v>-79.922461999999996</v>
      </c>
    </row>
    <row r="546" spans="2:16" x14ac:dyDescent="0.25">
      <c r="B546">
        <v>27101100000</v>
      </c>
      <c r="C546">
        <v>-75.813773999999995</v>
      </c>
      <c r="D546">
        <v>-68.434287999999995</v>
      </c>
      <c r="F546" s="6">
        <f t="shared" si="90"/>
        <v>36.090233333333003</v>
      </c>
      <c r="G546" s="6">
        <f t="shared" si="88"/>
        <v>-82.713745000000003</v>
      </c>
      <c r="J546">
        <v>27101100000</v>
      </c>
      <c r="K546">
        <v>-85.324691999999999</v>
      </c>
      <c r="L546">
        <v>-77.011573999999996</v>
      </c>
      <c r="N546" s="6">
        <f t="shared" si="91"/>
        <v>36.090233333333003</v>
      </c>
      <c r="O546" s="6">
        <f t="shared" si="89"/>
        <v>-83.637955000000005</v>
      </c>
    </row>
    <row r="547" spans="2:16" x14ac:dyDescent="0.25">
      <c r="B547">
        <v>28112333333.333</v>
      </c>
      <c r="C547">
        <v>-82.818145999999999</v>
      </c>
      <c r="D547">
        <v>-75.275008999999997</v>
      </c>
      <c r="F547" s="6">
        <f t="shared" si="90"/>
        <v>37.7348</v>
      </c>
      <c r="G547" s="6">
        <f t="shared" si="88"/>
        <v>-91.823166000000001</v>
      </c>
      <c r="J547">
        <v>28112333333.333</v>
      </c>
      <c r="K547">
        <v>-80.837372000000002</v>
      </c>
      <c r="L547">
        <v>-72.217788999999996</v>
      </c>
      <c r="N547" s="6">
        <f t="shared" si="91"/>
        <v>37.7348</v>
      </c>
      <c r="O547" s="6">
        <f t="shared" si="89"/>
        <v>-89.865325999999996</v>
      </c>
    </row>
    <row r="548" spans="2:16" x14ac:dyDescent="0.25">
      <c r="B548">
        <v>29123566666.667</v>
      </c>
      <c r="C548">
        <v>-100.01636999999999</v>
      </c>
      <c r="D548">
        <v>-92.014426999999998</v>
      </c>
      <c r="F548" s="6">
        <f t="shared" si="90"/>
        <v>39.379366666666996</v>
      </c>
      <c r="G548" s="6">
        <f t="shared" si="88"/>
        <v>-85.098877000000002</v>
      </c>
      <c r="J548">
        <v>29123566666.667</v>
      </c>
      <c r="K548">
        <v>-92.804550000000006</v>
      </c>
      <c r="L548">
        <v>-84.109688000000006</v>
      </c>
      <c r="N548" s="6">
        <f t="shared" si="91"/>
        <v>39.379366666666996</v>
      </c>
      <c r="O548" s="6">
        <f t="shared" si="89"/>
        <v>-83.167975999999996</v>
      </c>
    </row>
    <row r="549" spans="2:16" x14ac:dyDescent="0.25">
      <c r="B549">
        <v>30134800000</v>
      </c>
      <c r="C549">
        <v>-91.828170999999998</v>
      </c>
      <c r="D549">
        <v>-83.472801000000004</v>
      </c>
      <c r="F549" s="6">
        <f t="shared" si="90"/>
        <v>41.023933333332998</v>
      </c>
      <c r="G549" s="6">
        <f t="shared" si="88"/>
        <v>-84.475303999999994</v>
      </c>
      <c r="J549">
        <v>30134800000</v>
      </c>
      <c r="K549">
        <v>-101.13312999999999</v>
      </c>
      <c r="L549">
        <v>-92.859611999999998</v>
      </c>
      <c r="N549" s="6">
        <f t="shared" si="91"/>
        <v>41.023933333332998</v>
      </c>
      <c r="O549" s="6">
        <f t="shared" si="89"/>
        <v>-87.676520999999994</v>
      </c>
    </row>
    <row r="550" spans="2:16" x14ac:dyDescent="0.25">
      <c r="B550">
        <v>31146033333.333</v>
      </c>
      <c r="C550">
        <v>-107.28394</v>
      </c>
      <c r="D550">
        <v>-98.475020999999998</v>
      </c>
      <c r="F550" s="6">
        <f t="shared" si="90"/>
        <v>42.668500000000002</v>
      </c>
      <c r="G550" s="6">
        <f t="shared" si="88"/>
        <v>-81.040115</v>
      </c>
      <c r="J550">
        <v>31146033333.333</v>
      </c>
      <c r="K550">
        <v>-85.586731</v>
      </c>
      <c r="L550">
        <v>-77.181938000000002</v>
      </c>
      <c r="N550" s="6">
        <f t="shared" si="91"/>
        <v>42.668500000000002</v>
      </c>
      <c r="O550" s="6">
        <f t="shared" si="89"/>
        <v>-89.897841999999997</v>
      </c>
    </row>
    <row r="551" spans="2:16" x14ac:dyDescent="0.25">
      <c r="B551">
        <v>32157266666.667</v>
      </c>
      <c r="C551">
        <v>-87.551215999999997</v>
      </c>
      <c r="D551">
        <v>-78.936454999999995</v>
      </c>
      <c r="F551" s="6">
        <f t="shared" si="90"/>
        <v>44.313066666666998</v>
      </c>
      <c r="G551" s="6">
        <f t="shared" si="88"/>
        <v>-87.186165000000003</v>
      </c>
      <c r="J551">
        <v>32157266666.667</v>
      </c>
      <c r="K551">
        <v>-85.731728000000004</v>
      </c>
      <c r="L551">
        <v>-77.173186999999999</v>
      </c>
      <c r="N551" s="6">
        <f t="shared" si="91"/>
        <v>44.313066666666998</v>
      </c>
      <c r="O551" s="6">
        <f t="shared" si="89"/>
        <v>-89.792541999999997</v>
      </c>
    </row>
    <row r="552" spans="2:16" x14ac:dyDescent="0.25">
      <c r="B552">
        <v>33168500000</v>
      </c>
      <c r="C552">
        <v>-89.584502999999998</v>
      </c>
      <c r="D552">
        <v>-81.387230000000002</v>
      </c>
      <c r="F552" s="6">
        <f t="shared" si="90"/>
        <v>45.957633333333</v>
      </c>
      <c r="G552" s="6">
        <f t="shared" si="88"/>
        <v>-84.912186000000005</v>
      </c>
      <c r="J552">
        <v>33168500000</v>
      </c>
      <c r="K552">
        <v>-85.271172000000007</v>
      </c>
      <c r="L552">
        <v>-75.713515999999998</v>
      </c>
      <c r="N552" s="6">
        <f t="shared" si="91"/>
        <v>45.957633333333</v>
      </c>
      <c r="O552" s="6">
        <f t="shared" si="89"/>
        <v>-85.426131999999996</v>
      </c>
    </row>
    <row r="553" spans="2:16" x14ac:dyDescent="0.25">
      <c r="B553">
        <v>34179733333.333</v>
      </c>
      <c r="C553">
        <v>-77.904319999999998</v>
      </c>
      <c r="D553">
        <v>-70.069901000000002</v>
      </c>
      <c r="F553" s="6">
        <f t="shared" si="90"/>
        <v>47.602200000000003</v>
      </c>
      <c r="G553" s="6">
        <f t="shared" si="88"/>
        <v>-64.047332999999995</v>
      </c>
      <c r="J553">
        <v>34179733333.333</v>
      </c>
      <c r="K553">
        <v>-85.482201000000003</v>
      </c>
      <c r="L553">
        <v>-75.223183000000006</v>
      </c>
      <c r="N553" s="6">
        <f t="shared" si="91"/>
        <v>47.602200000000003</v>
      </c>
      <c r="O553" s="6">
        <f t="shared" si="89"/>
        <v>-90.417266999999995</v>
      </c>
    </row>
    <row r="554" spans="2:16" x14ac:dyDescent="0.25">
      <c r="B554">
        <v>35190966666.667</v>
      </c>
      <c r="C554">
        <v>-67.756752000000006</v>
      </c>
      <c r="D554">
        <v>-58.708416</v>
      </c>
      <c r="F554" s="6" t="s">
        <v>25</v>
      </c>
      <c r="J554">
        <v>35190966666.667</v>
      </c>
      <c r="K554">
        <v>-85.231589999999997</v>
      </c>
      <c r="L554">
        <v>-74.143837000000005</v>
      </c>
      <c r="N554" s="6" t="s">
        <v>25</v>
      </c>
    </row>
    <row r="555" spans="2:16" x14ac:dyDescent="0.25">
      <c r="B555">
        <v>36202200000</v>
      </c>
      <c r="C555">
        <v>-70.806449999999998</v>
      </c>
      <c r="D555">
        <v>-60.254641999999997</v>
      </c>
      <c r="J555">
        <v>36202200000</v>
      </c>
      <c r="K555">
        <v>-88.140663000000004</v>
      </c>
      <c r="L555">
        <v>-76.864898999999994</v>
      </c>
    </row>
    <row r="556" spans="2:16" x14ac:dyDescent="0.25">
      <c r="B556" t="s">
        <v>25</v>
      </c>
      <c r="J556" t="s">
        <v>25</v>
      </c>
    </row>
    <row r="557" spans="2:16" x14ac:dyDescent="0.25">
      <c r="F557" s="6" t="s">
        <v>74</v>
      </c>
      <c r="N557" s="6" t="s">
        <v>74</v>
      </c>
    </row>
    <row r="558" spans="2:16" ht="15.75" x14ac:dyDescent="0.25">
      <c r="F558" s="6" t="s">
        <v>23</v>
      </c>
      <c r="G558" s="6" t="str">
        <f t="shared" ref="G558:G577" si="92">D584</f>
        <v>5Rx5L dBc Log Mag(dB)</v>
      </c>
      <c r="H558" s="35">
        <v>5</v>
      </c>
      <c r="N558" s="6" t="s">
        <v>23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t="s">
        <v>72</v>
      </c>
      <c r="F559" s="6">
        <f t="shared" ref="F559:F577" si="94">B585/1000000000</f>
        <v>18</v>
      </c>
      <c r="G559" s="6">
        <f t="shared" si="92"/>
        <v>-54.851337000000001</v>
      </c>
      <c r="H559" s="36">
        <f>ABS(AVERAGE(G559:G577)-(H558-1)*10)</f>
        <v>113.69421168421053</v>
      </c>
      <c r="J559" t="s">
        <v>72</v>
      </c>
      <c r="N559" s="6">
        <f t="shared" ref="N559:N577" si="95">J585/1000000000</f>
        <v>18</v>
      </c>
      <c r="O559" s="6">
        <f t="shared" si="93"/>
        <v>-72.877448999999999</v>
      </c>
      <c r="P559" s="36">
        <f>ABS(AVERAGE(O559:O577)-(P558-1)*10)</f>
        <v>116.94112678947369</v>
      </c>
    </row>
    <row r="560" spans="2:16" x14ac:dyDescent="0.25">
      <c r="B560" t="s">
        <v>23</v>
      </c>
      <c r="C560" t="s">
        <v>150</v>
      </c>
      <c r="D560" t="s">
        <v>73</v>
      </c>
      <c r="F560" s="6">
        <f t="shared" si="94"/>
        <v>20.165655555556</v>
      </c>
      <c r="G560" s="6">
        <f t="shared" si="92"/>
        <v>-53.122540000000001</v>
      </c>
      <c r="J560" t="s">
        <v>23</v>
      </c>
      <c r="K560" t="s">
        <v>150</v>
      </c>
      <c r="L560" t="s">
        <v>73</v>
      </c>
      <c r="N560" s="6">
        <f t="shared" si="95"/>
        <v>20.165655555556</v>
      </c>
      <c r="O560" s="6">
        <f t="shared" si="93"/>
        <v>-65.718566999999993</v>
      </c>
    </row>
    <row r="561" spans="2:15" x14ac:dyDescent="0.25">
      <c r="B561">
        <v>18000000000</v>
      </c>
      <c r="C561">
        <v>-64.587952000000001</v>
      </c>
      <c r="D561">
        <v>-58.109530999999997</v>
      </c>
      <c r="F561" s="6">
        <f t="shared" si="94"/>
        <v>22.331311111110999</v>
      </c>
      <c r="G561" s="6">
        <f t="shared" si="92"/>
        <v>-63.238444999999999</v>
      </c>
      <c r="J561">
        <v>18000000000</v>
      </c>
      <c r="K561">
        <v>-103.35252</v>
      </c>
      <c r="L561">
        <v>-94.607307000000006</v>
      </c>
      <c r="N561" s="6">
        <f t="shared" si="95"/>
        <v>22.331311111110999</v>
      </c>
      <c r="O561" s="6">
        <f t="shared" si="93"/>
        <v>-62.488326999999998</v>
      </c>
    </row>
    <row r="562" spans="2:15" x14ac:dyDescent="0.25">
      <c r="B562">
        <v>19644566666.667</v>
      </c>
      <c r="C562">
        <v>-73.746887000000001</v>
      </c>
      <c r="D562">
        <v>-67.724250999999995</v>
      </c>
      <c r="F562" s="6">
        <f t="shared" si="94"/>
        <v>24.496966666666999</v>
      </c>
      <c r="G562" s="6">
        <f t="shared" si="92"/>
        <v>-61.374313000000001</v>
      </c>
      <c r="J562">
        <v>19644566666.667</v>
      </c>
      <c r="K562">
        <v>-85.519615000000002</v>
      </c>
      <c r="L562">
        <v>-79.539856</v>
      </c>
      <c r="N562" s="6">
        <f t="shared" si="95"/>
        <v>24.496966666666999</v>
      </c>
      <c r="O562" s="6">
        <f t="shared" si="93"/>
        <v>-70.970200000000006</v>
      </c>
    </row>
    <row r="563" spans="2:15" x14ac:dyDescent="0.25">
      <c r="B563">
        <v>21289133333.333</v>
      </c>
      <c r="C563">
        <v>-73.682036999999994</v>
      </c>
      <c r="D563">
        <v>-67.580116000000004</v>
      </c>
      <c r="F563" s="6">
        <f t="shared" si="94"/>
        <v>26.662622222222002</v>
      </c>
      <c r="G563" s="6">
        <f t="shared" si="92"/>
        <v>-64.548621999999995</v>
      </c>
      <c r="J563">
        <v>21289133333.333</v>
      </c>
      <c r="K563">
        <v>-83.079070999999999</v>
      </c>
      <c r="L563">
        <v>-77.064018000000004</v>
      </c>
      <c r="N563" s="6">
        <f t="shared" si="95"/>
        <v>26.662622222222002</v>
      </c>
      <c r="O563" s="6">
        <f t="shared" si="93"/>
        <v>-72.049614000000005</v>
      </c>
    </row>
    <row r="564" spans="2:15" x14ac:dyDescent="0.25">
      <c r="B564">
        <v>22933700000</v>
      </c>
      <c r="C564">
        <v>-79.466385000000002</v>
      </c>
      <c r="D564">
        <v>-73.388831999999994</v>
      </c>
      <c r="F564" s="6">
        <f t="shared" si="94"/>
        <v>28.828277777777998</v>
      </c>
      <c r="G564" s="6">
        <f t="shared" si="92"/>
        <v>-92.218757999999994</v>
      </c>
      <c r="J564">
        <v>22933700000</v>
      </c>
      <c r="K564">
        <v>-86.102974000000003</v>
      </c>
      <c r="L564">
        <v>-80.007698000000005</v>
      </c>
      <c r="N564" s="6">
        <f t="shared" si="95"/>
        <v>28.828277777777998</v>
      </c>
      <c r="O564" s="6">
        <f t="shared" si="93"/>
        <v>-69.694198999999998</v>
      </c>
    </row>
    <row r="565" spans="2:15" x14ac:dyDescent="0.25">
      <c r="B565">
        <v>24578266666.667</v>
      </c>
      <c r="C565">
        <v>-81.751198000000002</v>
      </c>
      <c r="D565">
        <v>-75.070053000000001</v>
      </c>
      <c r="F565" s="6">
        <f t="shared" si="94"/>
        <v>30.993933333333</v>
      </c>
      <c r="G565" s="6">
        <f t="shared" si="92"/>
        <v>-69.642219999999995</v>
      </c>
      <c r="J565">
        <v>24578266666.667</v>
      </c>
      <c r="K565">
        <v>-92.490493999999998</v>
      </c>
      <c r="L565">
        <v>-85.799430999999998</v>
      </c>
      <c r="N565" s="6">
        <f t="shared" si="95"/>
        <v>30.993933333333</v>
      </c>
      <c r="O565" s="6">
        <f t="shared" si="93"/>
        <v>-65.522461000000007</v>
      </c>
    </row>
    <row r="566" spans="2:15" x14ac:dyDescent="0.25">
      <c r="B566">
        <v>26222833333.333</v>
      </c>
      <c r="C566">
        <v>-87.993606999999997</v>
      </c>
      <c r="D566">
        <v>-80.779067999999995</v>
      </c>
      <c r="F566" s="6">
        <f t="shared" si="94"/>
        <v>33.159588888888997</v>
      </c>
      <c r="G566" s="6">
        <f t="shared" si="92"/>
        <v>-72.387580999999997</v>
      </c>
      <c r="J566">
        <v>26222833333.333</v>
      </c>
      <c r="K566">
        <v>-73.564728000000002</v>
      </c>
      <c r="L566">
        <v>-66.859589</v>
      </c>
      <c r="N566" s="6">
        <f t="shared" si="95"/>
        <v>33.159588888888997</v>
      </c>
      <c r="O566" s="6">
        <f t="shared" si="93"/>
        <v>-73.420203999999998</v>
      </c>
    </row>
    <row r="567" spans="2:15" x14ac:dyDescent="0.25">
      <c r="B567">
        <v>27867400000</v>
      </c>
      <c r="C567">
        <v>-81.156349000000006</v>
      </c>
      <c r="D567">
        <v>-74.048569000000001</v>
      </c>
      <c r="F567" s="6">
        <f t="shared" si="94"/>
        <v>35.325244444444003</v>
      </c>
      <c r="G567" s="6">
        <f t="shared" si="92"/>
        <v>-79.548041999999995</v>
      </c>
      <c r="J567">
        <v>27867400000</v>
      </c>
      <c r="K567">
        <v>-96.380439999999993</v>
      </c>
      <c r="L567">
        <v>-89.712799000000004</v>
      </c>
      <c r="N567" s="6">
        <f t="shared" si="95"/>
        <v>35.325244444444003</v>
      </c>
      <c r="O567" s="6">
        <f t="shared" si="93"/>
        <v>-86.577461</v>
      </c>
    </row>
    <row r="568" spans="2:15" x14ac:dyDescent="0.25">
      <c r="B568">
        <v>29511966666.667</v>
      </c>
      <c r="C568">
        <v>-84.184760999999995</v>
      </c>
      <c r="D568">
        <v>-75.457663999999994</v>
      </c>
      <c r="F568" s="6">
        <f t="shared" si="94"/>
        <v>37.490900000000003</v>
      </c>
      <c r="G568" s="6">
        <f t="shared" si="92"/>
        <v>-68.740523999999994</v>
      </c>
      <c r="J568">
        <v>29511966666.667</v>
      </c>
      <c r="K568">
        <v>-90.827674999999999</v>
      </c>
      <c r="L568">
        <v>-82.558548000000002</v>
      </c>
      <c r="N568" s="6">
        <f t="shared" si="95"/>
        <v>37.490900000000003</v>
      </c>
      <c r="O568" s="6">
        <f t="shared" si="93"/>
        <v>-92.416031000000004</v>
      </c>
    </row>
    <row r="569" spans="2:15" x14ac:dyDescent="0.25">
      <c r="B569">
        <v>31156533333.333</v>
      </c>
      <c r="C569">
        <v>-91.190987000000007</v>
      </c>
      <c r="D569">
        <v>-82.943839999999994</v>
      </c>
      <c r="F569" s="6">
        <f t="shared" si="94"/>
        <v>39.656555555555997</v>
      </c>
      <c r="G569" s="6">
        <f t="shared" si="92"/>
        <v>-70.142196999999996</v>
      </c>
      <c r="J569">
        <v>31156533333.333</v>
      </c>
      <c r="K569">
        <v>-103.58546</v>
      </c>
      <c r="L569">
        <v>-95.965278999999995</v>
      </c>
      <c r="N569" s="6">
        <f t="shared" si="95"/>
        <v>39.656555555555997</v>
      </c>
      <c r="O569" s="6">
        <f t="shared" si="93"/>
        <v>-75.864577999999995</v>
      </c>
    </row>
    <row r="570" spans="2:15" x14ac:dyDescent="0.25">
      <c r="B570">
        <v>32801100000</v>
      </c>
      <c r="C570">
        <v>-89.133399999999995</v>
      </c>
      <c r="D570">
        <v>-81.753913999999995</v>
      </c>
      <c r="F570" s="6">
        <f t="shared" si="94"/>
        <v>41.822211111111002</v>
      </c>
      <c r="G570" s="6">
        <f t="shared" si="92"/>
        <v>-76.561783000000005</v>
      </c>
      <c r="J570">
        <v>32801100000</v>
      </c>
      <c r="K570">
        <v>-94.066185000000004</v>
      </c>
      <c r="L570">
        <v>-85.753067000000001</v>
      </c>
      <c r="N570" s="6">
        <f t="shared" si="95"/>
        <v>41.822211111111002</v>
      </c>
      <c r="O570" s="6">
        <f t="shared" si="93"/>
        <v>-76.401527000000002</v>
      </c>
    </row>
    <row r="571" spans="2:15" x14ac:dyDescent="0.25">
      <c r="B571">
        <v>34445666666.667</v>
      </c>
      <c r="C571">
        <v>-101.56295</v>
      </c>
      <c r="D571">
        <v>-94.019813999999997</v>
      </c>
      <c r="F571" s="6">
        <f t="shared" si="94"/>
        <v>43.987866666667003</v>
      </c>
      <c r="G571" s="6">
        <f t="shared" si="92"/>
        <v>-93.566863999999995</v>
      </c>
      <c r="J571">
        <v>34445666666.667</v>
      </c>
      <c r="K571">
        <v>-88.542052999999996</v>
      </c>
      <c r="L571">
        <v>-79.922461999999996</v>
      </c>
      <c r="N571" s="6">
        <f t="shared" si="95"/>
        <v>43.987866666667003</v>
      </c>
      <c r="O571" s="6">
        <f t="shared" si="93"/>
        <v>-81.406616</v>
      </c>
    </row>
    <row r="572" spans="2:15" x14ac:dyDescent="0.25">
      <c r="B572">
        <v>36090233333.333</v>
      </c>
      <c r="C572">
        <v>-90.715682999999999</v>
      </c>
      <c r="D572">
        <v>-82.713745000000003</v>
      </c>
      <c r="F572" s="6">
        <f t="shared" si="94"/>
        <v>46.153522222222001</v>
      </c>
      <c r="G572" s="6">
        <f t="shared" si="92"/>
        <v>-87.461455999999998</v>
      </c>
      <c r="J572">
        <v>36090233333.333</v>
      </c>
      <c r="K572">
        <v>-92.332808999999997</v>
      </c>
      <c r="L572">
        <v>-83.637955000000005</v>
      </c>
      <c r="N572" s="6">
        <f t="shared" si="95"/>
        <v>46.153522222222001</v>
      </c>
      <c r="O572" s="6">
        <f t="shared" si="93"/>
        <v>-76.990288000000007</v>
      </c>
    </row>
    <row r="573" spans="2:15" x14ac:dyDescent="0.25">
      <c r="B573">
        <v>37734800000</v>
      </c>
      <c r="C573">
        <v>-100.17854</v>
      </c>
      <c r="D573">
        <v>-91.823166000000001</v>
      </c>
      <c r="F573" s="6">
        <f t="shared" si="94"/>
        <v>48.319177777778002</v>
      </c>
      <c r="G573" s="6">
        <f t="shared" si="92"/>
        <v>-83.727219000000005</v>
      </c>
      <c r="J573">
        <v>37734800000</v>
      </c>
      <c r="K573">
        <v>-98.138846999999998</v>
      </c>
      <c r="L573">
        <v>-89.865325999999996</v>
      </c>
      <c r="N573" s="6">
        <f t="shared" si="95"/>
        <v>48.319177777778002</v>
      </c>
      <c r="O573" s="6">
        <f t="shared" si="93"/>
        <v>-80.724853999999993</v>
      </c>
    </row>
    <row r="574" spans="2:15" x14ac:dyDescent="0.25">
      <c r="B574">
        <v>39379366666.667</v>
      </c>
      <c r="C574">
        <v>-93.907805999999994</v>
      </c>
      <c r="D574">
        <v>-85.098877000000002</v>
      </c>
      <c r="F574" s="6">
        <f t="shared" si="94"/>
        <v>50.484833333333</v>
      </c>
      <c r="G574" s="6">
        <f t="shared" si="92"/>
        <v>-84.682770000000005</v>
      </c>
      <c r="J574">
        <v>39379366666.667</v>
      </c>
      <c r="K574">
        <v>-91.572768999999994</v>
      </c>
      <c r="L574">
        <v>-83.167975999999996</v>
      </c>
      <c r="N574" s="6">
        <f t="shared" si="95"/>
        <v>50.484833333333</v>
      </c>
      <c r="O574" s="6">
        <f t="shared" si="93"/>
        <v>-81.717972000000003</v>
      </c>
    </row>
    <row r="575" spans="2:15" x14ac:dyDescent="0.25">
      <c r="B575">
        <v>41023933333.333</v>
      </c>
      <c r="C575">
        <v>-93.090064999999996</v>
      </c>
      <c r="D575">
        <v>-84.475303999999994</v>
      </c>
      <c r="F575" s="6">
        <f t="shared" si="94"/>
        <v>52.650488888889001</v>
      </c>
      <c r="G575" s="6">
        <f t="shared" si="92"/>
        <v>-79.526473999999993</v>
      </c>
      <c r="J575">
        <v>41023933333.333</v>
      </c>
      <c r="K575">
        <v>-96.235061999999999</v>
      </c>
      <c r="L575">
        <v>-87.676520999999994</v>
      </c>
      <c r="N575" s="6">
        <f t="shared" si="95"/>
        <v>52.650488888889001</v>
      </c>
      <c r="O575" s="6">
        <f t="shared" si="93"/>
        <v>-84.221252000000007</v>
      </c>
    </row>
    <row r="576" spans="2:15" x14ac:dyDescent="0.25">
      <c r="B576">
        <v>42668500000</v>
      </c>
      <c r="C576">
        <v>-89.237388999999993</v>
      </c>
      <c r="D576">
        <v>-81.040115</v>
      </c>
      <c r="F576" s="6">
        <f t="shared" si="94"/>
        <v>54.816144444443999</v>
      </c>
      <c r="G576" s="6">
        <f t="shared" si="92"/>
        <v>-70.309616000000005</v>
      </c>
      <c r="J576">
        <v>42668500000</v>
      </c>
      <c r="K576">
        <v>-99.455498000000006</v>
      </c>
      <c r="L576">
        <v>-89.897841999999997</v>
      </c>
      <c r="N576" s="6">
        <f t="shared" si="95"/>
        <v>54.816144444443999</v>
      </c>
      <c r="O576" s="6">
        <f t="shared" si="93"/>
        <v>-86.75206</v>
      </c>
    </row>
    <row r="577" spans="2:15" x14ac:dyDescent="0.25">
      <c r="B577">
        <v>44313066666.667</v>
      </c>
      <c r="C577">
        <v>-95.020576000000005</v>
      </c>
      <c r="D577">
        <v>-87.186165000000003</v>
      </c>
      <c r="F577" s="6">
        <f t="shared" si="94"/>
        <v>56.9818</v>
      </c>
      <c r="G577" s="6">
        <f t="shared" si="92"/>
        <v>-74.539260999999996</v>
      </c>
      <c r="J577">
        <v>44313066666.667</v>
      </c>
      <c r="K577">
        <v>-100.05155999999999</v>
      </c>
      <c r="L577">
        <v>-89.792541999999997</v>
      </c>
      <c r="N577" s="6">
        <f t="shared" si="95"/>
        <v>56.9818</v>
      </c>
      <c r="O577" s="6">
        <f t="shared" si="93"/>
        <v>-86.067749000000006</v>
      </c>
    </row>
    <row r="578" spans="2:15" x14ac:dyDescent="0.25">
      <c r="B578">
        <v>45957633333.333</v>
      </c>
      <c r="C578">
        <v>-93.960517999999993</v>
      </c>
      <c r="D578">
        <v>-84.912186000000005</v>
      </c>
      <c r="F578" s="6" t="s">
        <v>25</v>
      </c>
      <c r="J578">
        <v>45957633333.333</v>
      </c>
      <c r="K578">
        <v>-96.513892999999996</v>
      </c>
      <c r="L578">
        <v>-85.426131999999996</v>
      </c>
      <c r="N578" s="6" t="s">
        <v>25</v>
      </c>
    </row>
    <row r="579" spans="2:15" x14ac:dyDescent="0.25">
      <c r="B579">
        <v>47602200000</v>
      </c>
      <c r="C579">
        <v>-74.599143999999995</v>
      </c>
      <c r="D579">
        <v>-64.047332999999995</v>
      </c>
      <c r="J579">
        <v>47602200000</v>
      </c>
      <c r="K579">
        <v>-101.69302999999999</v>
      </c>
      <c r="L579">
        <v>-90.417266999999995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74</v>
      </c>
      <c r="J583" t="s">
        <v>74</v>
      </c>
    </row>
    <row r="584" spans="2:15" x14ac:dyDescent="0.25">
      <c r="B584" t="s">
        <v>23</v>
      </c>
      <c r="C584" t="s">
        <v>151</v>
      </c>
      <c r="D584" t="s">
        <v>75</v>
      </c>
      <c r="J584" t="s">
        <v>23</v>
      </c>
      <c r="K584" t="s">
        <v>151</v>
      </c>
      <c r="L584" t="s">
        <v>75</v>
      </c>
    </row>
    <row r="585" spans="2:15" x14ac:dyDescent="0.25">
      <c r="B585">
        <v>18000000000</v>
      </c>
      <c r="C585">
        <v>-61.329754000000001</v>
      </c>
      <c r="D585">
        <v>-54.851337000000001</v>
      </c>
      <c r="J585">
        <v>18000000000</v>
      </c>
      <c r="K585">
        <v>-81.622664999999998</v>
      </c>
      <c r="L585">
        <v>-72.877448999999999</v>
      </c>
    </row>
    <row r="586" spans="2:15" x14ac:dyDescent="0.25">
      <c r="B586">
        <v>20165655555.556</v>
      </c>
      <c r="C586">
        <v>-59.145175999999999</v>
      </c>
      <c r="D586">
        <v>-53.122540000000001</v>
      </c>
      <c r="J586">
        <v>20165655555.556</v>
      </c>
      <c r="K586">
        <v>-71.698325999999994</v>
      </c>
      <c r="L586">
        <v>-65.718566999999993</v>
      </c>
    </row>
    <row r="587" spans="2:15" x14ac:dyDescent="0.25">
      <c r="B587">
        <v>22331311111.111</v>
      </c>
      <c r="C587">
        <v>-69.340369999999993</v>
      </c>
      <c r="D587">
        <v>-63.238444999999999</v>
      </c>
      <c r="J587">
        <v>22331311111.111</v>
      </c>
      <c r="K587">
        <v>-68.503380000000007</v>
      </c>
      <c r="L587">
        <v>-62.488326999999998</v>
      </c>
    </row>
    <row r="588" spans="2:15" x14ac:dyDescent="0.25">
      <c r="B588">
        <v>24496966666.667</v>
      </c>
      <c r="C588">
        <v>-67.451858999999999</v>
      </c>
      <c r="D588">
        <v>-61.374313000000001</v>
      </c>
      <c r="J588">
        <v>24496966666.667</v>
      </c>
      <c r="K588">
        <v>-77.065483</v>
      </c>
      <c r="L588">
        <v>-70.970200000000006</v>
      </c>
    </row>
    <row r="589" spans="2:15" x14ac:dyDescent="0.25">
      <c r="B589">
        <v>26662622222.222</v>
      </c>
      <c r="C589">
        <v>-71.229766999999995</v>
      </c>
      <c r="D589">
        <v>-64.548621999999995</v>
      </c>
      <c r="J589">
        <v>26662622222.222</v>
      </c>
      <c r="K589">
        <v>-78.740677000000005</v>
      </c>
      <c r="L589">
        <v>-72.049614000000005</v>
      </c>
    </row>
    <row r="590" spans="2:15" x14ac:dyDescent="0.25">
      <c r="B590">
        <v>28828277777.778</v>
      </c>
      <c r="C590">
        <v>-99.433295999999999</v>
      </c>
      <c r="D590">
        <v>-92.218757999999994</v>
      </c>
      <c r="J590">
        <v>28828277777.778</v>
      </c>
      <c r="K590">
        <v>-76.399338</v>
      </c>
      <c r="L590">
        <v>-69.694198999999998</v>
      </c>
    </row>
    <row r="591" spans="2:15" x14ac:dyDescent="0.25">
      <c r="B591">
        <v>30993933333.333</v>
      </c>
      <c r="C591">
        <v>-76.750007999999994</v>
      </c>
      <c r="D591">
        <v>-69.642219999999995</v>
      </c>
      <c r="J591">
        <v>30993933333.333</v>
      </c>
      <c r="K591">
        <v>-72.190101999999996</v>
      </c>
      <c r="L591">
        <v>-65.522461000000007</v>
      </c>
    </row>
    <row r="592" spans="2:15" x14ac:dyDescent="0.25">
      <c r="B592">
        <v>33159588888.889</v>
      </c>
      <c r="C592">
        <v>-81.114684999999994</v>
      </c>
      <c r="D592">
        <v>-72.387580999999997</v>
      </c>
      <c r="J592">
        <v>33159588888.889</v>
      </c>
      <c r="K592">
        <v>-81.689330999999996</v>
      </c>
      <c r="L592">
        <v>-73.420203999999998</v>
      </c>
    </row>
    <row r="593" spans="2:12" x14ac:dyDescent="0.25">
      <c r="B593">
        <v>35325244444.444</v>
      </c>
      <c r="C593">
        <v>-87.795188999999993</v>
      </c>
      <c r="D593">
        <v>-79.548041999999995</v>
      </c>
      <c r="J593">
        <v>35325244444.444</v>
      </c>
      <c r="K593">
        <v>-94.197647000000003</v>
      </c>
      <c r="L593">
        <v>-86.577461</v>
      </c>
    </row>
    <row r="594" spans="2:12" x14ac:dyDescent="0.25">
      <c r="B594">
        <v>37490900000</v>
      </c>
      <c r="C594">
        <v>-76.120009999999994</v>
      </c>
      <c r="D594">
        <v>-68.740523999999994</v>
      </c>
      <c r="J594">
        <v>37490900000</v>
      </c>
      <c r="K594">
        <v>-100.72915</v>
      </c>
      <c r="L594">
        <v>-92.416031000000004</v>
      </c>
    </row>
    <row r="595" spans="2:12" x14ac:dyDescent="0.25">
      <c r="B595">
        <v>39656555555.556</v>
      </c>
      <c r="C595">
        <v>-77.685333</v>
      </c>
      <c r="D595">
        <v>-70.142196999999996</v>
      </c>
      <c r="J595">
        <v>39656555555.556</v>
      </c>
      <c r="K595">
        <v>-84.484161</v>
      </c>
      <c r="L595">
        <v>-75.864577999999995</v>
      </c>
    </row>
    <row r="596" spans="2:12" x14ac:dyDescent="0.25">
      <c r="B596">
        <v>41822211111.111</v>
      </c>
      <c r="C596">
        <v>-84.563713000000007</v>
      </c>
      <c r="D596">
        <v>-76.561783000000005</v>
      </c>
      <c r="J596">
        <v>41822211111.111</v>
      </c>
      <c r="K596">
        <v>-85.09639</v>
      </c>
      <c r="L596">
        <v>-76.401527000000002</v>
      </c>
    </row>
    <row r="597" spans="2:12" x14ac:dyDescent="0.25">
      <c r="B597">
        <v>43987866666.667</v>
      </c>
      <c r="C597">
        <v>-101.92223</v>
      </c>
      <c r="D597">
        <v>-93.566863999999995</v>
      </c>
      <c r="J597">
        <v>43987866666.667</v>
      </c>
      <c r="K597">
        <v>-89.680137999999999</v>
      </c>
      <c r="L597">
        <v>-81.406616</v>
      </c>
    </row>
    <row r="598" spans="2:12" x14ac:dyDescent="0.25">
      <c r="B598">
        <v>46153522222.222</v>
      </c>
      <c r="C598">
        <v>-96.270377999999994</v>
      </c>
      <c r="D598">
        <v>-87.461455999999998</v>
      </c>
      <c r="J598">
        <v>46153522222.222</v>
      </c>
      <c r="K598">
        <v>-85.395081000000005</v>
      </c>
      <c r="L598">
        <v>-76.990288000000007</v>
      </c>
    </row>
    <row r="599" spans="2:12" x14ac:dyDescent="0.25">
      <c r="B599">
        <v>48319177777.778</v>
      </c>
      <c r="C599">
        <v>-92.341971999999998</v>
      </c>
      <c r="D599">
        <v>-83.727219000000005</v>
      </c>
      <c r="J599">
        <v>48319177777.778</v>
      </c>
      <c r="K599">
        <v>-89.283394000000001</v>
      </c>
      <c r="L599">
        <v>-80.724853999999993</v>
      </c>
    </row>
    <row r="600" spans="2:12" x14ac:dyDescent="0.25">
      <c r="B600">
        <v>50484833333.333</v>
      </c>
      <c r="C600">
        <v>-92.880043000000001</v>
      </c>
      <c r="D600">
        <v>-84.682770000000005</v>
      </c>
      <c r="J600">
        <v>50484833333.333</v>
      </c>
      <c r="K600">
        <v>-91.275634999999994</v>
      </c>
      <c r="L600">
        <v>-81.717972000000003</v>
      </c>
    </row>
    <row r="601" spans="2:12" x14ac:dyDescent="0.25">
      <c r="B601">
        <v>52650488888.889</v>
      </c>
      <c r="C601">
        <v>-87.360885999999994</v>
      </c>
      <c r="D601">
        <v>-79.526473999999993</v>
      </c>
      <c r="J601">
        <v>52650488888.889</v>
      </c>
      <c r="K601">
        <v>-94.480270000000004</v>
      </c>
      <c r="L601">
        <v>-84.221252000000007</v>
      </c>
    </row>
    <row r="602" spans="2:12" x14ac:dyDescent="0.25">
      <c r="B602">
        <v>54816144444.444</v>
      </c>
      <c r="C602">
        <v>-79.357947999999993</v>
      </c>
      <c r="D602">
        <v>-70.309616000000005</v>
      </c>
      <c r="J602">
        <v>54816144444.444</v>
      </c>
      <c r="K602">
        <v>-97.839821000000001</v>
      </c>
      <c r="L602">
        <v>-86.75206</v>
      </c>
    </row>
    <row r="603" spans="2:12" x14ac:dyDescent="0.25">
      <c r="B603">
        <v>56981800000</v>
      </c>
      <c r="C603">
        <v>-85.091071999999997</v>
      </c>
      <c r="D603">
        <v>-74.539260999999996</v>
      </c>
      <c r="J603">
        <v>56981800000</v>
      </c>
      <c r="K603">
        <v>-97.343513000000002</v>
      </c>
      <c r="L603">
        <v>-86.067749000000006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48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t="s">
        <v>99</v>
      </c>
      <c r="E1" s="10"/>
      <c r="G1" s="41" t="s">
        <v>16</v>
      </c>
      <c r="J1" t="s">
        <v>99</v>
      </c>
      <c r="M1" s="10"/>
      <c r="O1" s="41" t="s">
        <v>17</v>
      </c>
      <c r="Q1" s="10"/>
    </row>
    <row r="2" spans="1:17" x14ac:dyDescent="0.25">
      <c r="A2" s="50" t="s">
        <v>117</v>
      </c>
      <c r="B2" t="s">
        <v>300</v>
      </c>
      <c r="C2" t="s">
        <v>275</v>
      </c>
      <c r="D2" t="s">
        <v>277</v>
      </c>
      <c r="E2" s="10"/>
      <c r="G2" s="84" t="s">
        <v>299</v>
      </c>
      <c r="I2" s="50" t="s">
        <v>113</v>
      </c>
      <c r="J2" t="s">
        <v>300</v>
      </c>
      <c r="K2" t="s">
        <v>275</v>
      </c>
      <c r="L2" t="s">
        <v>277</v>
      </c>
      <c r="M2" s="10"/>
      <c r="O2" s="84" t="s">
        <v>299</v>
      </c>
      <c r="Q2" s="10"/>
    </row>
    <row r="3" spans="1:17" x14ac:dyDescent="0.25">
      <c r="B3" t="s">
        <v>310</v>
      </c>
      <c r="C3" t="s">
        <v>311</v>
      </c>
      <c r="D3" t="s">
        <v>323</v>
      </c>
      <c r="E3" s="10"/>
      <c r="G3" s="13"/>
      <c r="J3" t="s">
        <v>310</v>
      </c>
      <c r="K3" t="s">
        <v>311</v>
      </c>
      <c r="L3" t="s">
        <v>324</v>
      </c>
      <c r="M3" s="10"/>
      <c r="O3" s="13"/>
      <c r="Q3" s="10"/>
    </row>
    <row r="4" spans="1:17" x14ac:dyDescent="0.25">
      <c r="B4" t="s">
        <v>103</v>
      </c>
      <c r="E4" s="10"/>
      <c r="G4" s="41" t="s">
        <v>24</v>
      </c>
      <c r="J4" t="s">
        <v>103</v>
      </c>
      <c r="M4" s="10"/>
      <c r="O4" s="41" t="s">
        <v>24</v>
      </c>
      <c r="Q4" s="10"/>
    </row>
    <row r="5" spans="1:17" x14ac:dyDescent="0.25">
      <c r="E5" s="10"/>
      <c r="F5" s="6" t="s">
        <v>22</v>
      </c>
      <c r="H5" s="6"/>
      <c r="M5" s="10"/>
      <c r="N5" s="6" t="s">
        <v>22</v>
      </c>
      <c r="P5" s="6"/>
      <c r="Q5" s="10"/>
    </row>
    <row r="6" spans="1:17" ht="15.75" x14ac:dyDescent="0.25">
      <c r="E6" s="10"/>
      <c r="F6" s="6" t="s">
        <v>23</v>
      </c>
      <c r="G6" s="6" t="str">
        <f t="shared" ref="G6:G25" si="0">D32</f>
        <v>1Ix0L dBc Log Mag(dB)</v>
      </c>
      <c r="H6" s="35">
        <v>1</v>
      </c>
      <c r="M6" s="10"/>
      <c r="N6" s="6" t="s">
        <v>23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t="s">
        <v>104</v>
      </c>
      <c r="E7" s="10"/>
      <c r="F7" s="6">
        <f t="shared" ref="F7:F25" si="2">B33/1000000000</f>
        <v>18</v>
      </c>
      <c r="G7" s="6">
        <f t="shared" si="0"/>
        <v>-28.204226999999999</v>
      </c>
      <c r="H7" s="36">
        <f>ABS(AVERAGE(G7:G25)-(H6-1)*5)</f>
        <v>24.404933736842104</v>
      </c>
      <c r="J7" t="s">
        <v>104</v>
      </c>
      <c r="M7" s="10"/>
      <c r="N7" s="6">
        <f t="shared" ref="N7:N25" si="3">J33/1000000000</f>
        <v>18</v>
      </c>
      <c r="O7" s="6">
        <f t="shared" si="1"/>
        <v>-23.349737000000001</v>
      </c>
      <c r="P7" s="36">
        <f>ABS(AVERAGE(O7:O25)-(P6-1)*5)</f>
        <v>22.584668052631578</v>
      </c>
      <c r="Q7" s="10"/>
    </row>
    <row r="8" spans="1:17" x14ac:dyDescent="0.25">
      <c r="B8" t="s">
        <v>23</v>
      </c>
      <c r="C8" t="s">
        <v>122</v>
      </c>
      <c r="E8" s="10"/>
      <c r="F8" s="6">
        <f t="shared" si="2"/>
        <v>18.166666666666998</v>
      </c>
      <c r="G8" s="6">
        <f t="shared" si="0"/>
        <v>-27.764284</v>
      </c>
      <c r="H8" s="6"/>
      <c r="J8" t="s">
        <v>23</v>
      </c>
      <c r="K8" t="s">
        <v>122</v>
      </c>
      <c r="M8" s="10"/>
      <c r="N8" s="6">
        <f t="shared" si="3"/>
        <v>18.166666666666998</v>
      </c>
      <c r="O8" s="6">
        <f t="shared" si="1"/>
        <v>-23.944906</v>
      </c>
      <c r="P8" s="6"/>
      <c r="Q8" s="10"/>
    </row>
    <row r="9" spans="1:17" x14ac:dyDescent="0.25">
      <c r="B9">
        <v>10000000</v>
      </c>
      <c r="C9">
        <v>-8.5697326999999994</v>
      </c>
      <c r="E9" s="10"/>
      <c r="F9" s="6">
        <f t="shared" si="2"/>
        <v>18.333333333333002</v>
      </c>
      <c r="G9" s="6">
        <f t="shared" si="0"/>
        <v>-27.324407999999998</v>
      </c>
      <c r="H9" s="6"/>
      <c r="J9">
        <v>10000000</v>
      </c>
      <c r="K9">
        <v>-8.2028055000000002</v>
      </c>
      <c r="M9" s="10"/>
      <c r="N9" s="6">
        <f t="shared" si="3"/>
        <v>18.333333333333002</v>
      </c>
      <c r="O9" s="6">
        <f t="shared" si="1"/>
        <v>-23.759129999999999</v>
      </c>
      <c r="P9" s="6"/>
      <c r="Q9" s="10"/>
    </row>
    <row r="10" spans="1:17" x14ac:dyDescent="0.25">
      <c r="B10">
        <v>1176111111.1111</v>
      </c>
      <c r="C10">
        <v>-8.7558860999999997</v>
      </c>
      <c r="E10" s="10"/>
      <c r="F10" s="6">
        <f t="shared" si="2"/>
        <v>18.5</v>
      </c>
      <c r="G10" s="6">
        <f t="shared" si="0"/>
        <v>-27.378554999999999</v>
      </c>
      <c r="H10" s="6"/>
      <c r="J10">
        <v>1176111111.1111</v>
      </c>
      <c r="K10">
        <v>-8.1345282000000001</v>
      </c>
      <c r="M10" s="10"/>
      <c r="N10" s="6">
        <f t="shared" si="3"/>
        <v>18.5</v>
      </c>
      <c r="O10" s="6">
        <f t="shared" si="1"/>
        <v>-24.22559</v>
      </c>
      <c r="P10" s="6"/>
      <c r="Q10" s="10"/>
    </row>
    <row r="11" spans="1:17" x14ac:dyDescent="0.25">
      <c r="B11">
        <v>2342222222.2221999</v>
      </c>
      <c r="C11">
        <v>-8.9543303999999999</v>
      </c>
      <c r="E11" s="10"/>
      <c r="F11" s="6">
        <f t="shared" si="2"/>
        <v>18.666666666666998</v>
      </c>
      <c r="G11" s="6">
        <f t="shared" si="0"/>
        <v>-26.809443000000002</v>
      </c>
      <c r="H11" s="6"/>
      <c r="J11">
        <v>2342222222.2221999</v>
      </c>
      <c r="K11">
        <v>-8.3023939000000002</v>
      </c>
      <c r="M11" s="10"/>
      <c r="N11" s="6">
        <f t="shared" si="3"/>
        <v>18.666666666666998</v>
      </c>
      <c r="O11" s="6">
        <f t="shared" si="1"/>
        <v>-23.93965</v>
      </c>
      <c r="P11" s="6"/>
      <c r="Q11" s="10"/>
    </row>
    <row r="12" spans="1:17" x14ac:dyDescent="0.25">
      <c r="B12">
        <v>3508333333.3333001</v>
      </c>
      <c r="C12">
        <v>-9.0981997999999997</v>
      </c>
      <c r="E12" s="10"/>
      <c r="F12" s="6">
        <f t="shared" si="2"/>
        <v>18.833333333333002</v>
      </c>
      <c r="G12" s="6">
        <f t="shared" si="0"/>
        <v>-26.758284</v>
      </c>
      <c r="H12" s="6"/>
      <c r="J12">
        <v>3508333333.3333001</v>
      </c>
      <c r="K12">
        <v>-8.7094602999999999</v>
      </c>
      <c r="M12" s="10"/>
      <c r="N12" s="6">
        <f t="shared" si="3"/>
        <v>18.833333333333002</v>
      </c>
      <c r="O12" s="6">
        <f t="shared" si="1"/>
        <v>-24.198101000000001</v>
      </c>
      <c r="P12" s="6"/>
      <c r="Q12" s="10"/>
    </row>
    <row r="13" spans="1:17" x14ac:dyDescent="0.25">
      <c r="B13">
        <v>4674444444.4443998</v>
      </c>
      <c r="C13">
        <v>-9.2144203000000005</v>
      </c>
      <c r="E13" s="10"/>
      <c r="F13" s="6">
        <f t="shared" si="2"/>
        <v>19</v>
      </c>
      <c r="G13" s="6">
        <f t="shared" si="0"/>
        <v>-25.887751000000002</v>
      </c>
      <c r="H13" s="6"/>
      <c r="J13">
        <v>4674444444.4443998</v>
      </c>
      <c r="K13">
        <v>-8.9369841000000001</v>
      </c>
      <c r="M13" s="10"/>
      <c r="N13" s="6">
        <f t="shared" si="3"/>
        <v>19</v>
      </c>
      <c r="O13" s="6">
        <f t="shared" si="1"/>
        <v>-25.172993000000002</v>
      </c>
      <c r="P13" s="6"/>
      <c r="Q13" s="10"/>
    </row>
    <row r="14" spans="1:17" x14ac:dyDescent="0.25">
      <c r="B14">
        <v>5840555555.5556002</v>
      </c>
      <c r="C14">
        <v>-8.9511576000000002</v>
      </c>
      <c r="E14" s="10"/>
      <c r="F14" s="6">
        <f t="shared" si="2"/>
        <v>19.166666666666998</v>
      </c>
      <c r="G14" s="6">
        <f t="shared" si="0"/>
        <v>-25.165932000000002</v>
      </c>
      <c r="H14" s="6"/>
      <c r="J14">
        <v>5840555555.5556002</v>
      </c>
      <c r="K14">
        <v>-9.0665312</v>
      </c>
      <c r="M14" s="10"/>
      <c r="N14" s="6">
        <f t="shared" si="3"/>
        <v>19.166666666666998</v>
      </c>
      <c r="O14" s="6">
        <f t="shared" si="1"/>
        <v>-25.085766</v>
      </c>
      <c r="P14" s="6"/>
      <c r="Q14" s="10"/>
    </row>
    <row r="15" spans="1:17" x14ac:dyDescent="0.25">
      <c r="B15">
        <v>7006666666.6667004</v>
      </c>
      <c r="C15">
        <v>-8.8189572999999992</v>
      </c>
      <c r="E15" s="10"/>
      <c r="F15" s="6">
        <f t="shared" si="2"/>
        <v>19.333333333333002</v>
      </c>
      <c r="G15" s="6">
        <f t="shared" si="0"/>
        <v>-24.977399999999999</v>
      </c>
      <c r="H15" s="6"/>
      <c r="J15">
        <v>7006666666.6667004</v>
      </c>
      <c r="K15">
        <v>-8.7153863999999999</v>
      </c>
      <c r="M15" s="10"/>
      <c r="N15" s="6">
        <f t="shared" si="3"/>
        <v>19.333333333333002</v>
      </c>
      <c r="O15" s="6">
        <f t="shared" si="1"/>
        <v>-25.381542</v>
      </c>
      <c r="P15" s="6"/>
      <c r="Q15" s="10"/>
    </row>
    <row r="16" spans="1:17" x14ac:dyDescent="0.25">
      <c r="B16">
        <v>8172777777.7777996</v>
      </c>
      <c r="C16">
        <v>-8.9526757999999997</v>
      </c>
      <c r="E16" s="10"/>
      <c r="F16" s="6">
        <f t="shared" si="2"/>
        <v>19.5</v>
      </c>
      <c r="G16" s="6">
        <f t="shared" si="0"/>
        <v>-24.511108</v>
      </c>
      <c r="H16" s="6"/>
      <c r="J16">
        <v>8172777777.7777996</v>
      </c>
      <c r="K16">
        <v>-8.5303345000000004</v>
      </c>
      <c r="M16" s="10"/>
      <c r="N16" s="6">
        <f t="shared" si="3"/>
        <v>19.5</v>
      </c>
      <c r="O16" s="6">
        <f t="shared" si="1"/>
        <v>-24.274819999999998</v>
      </c>
      <c r="P16" s="6"/>
      <c r="Q16" s="10"/>
    </row>
    <row r="17" spans="2:17" x14ac:dyDescent="0.25">
      <c r="B17">
        <v>9338888888.8889008</v>
      </c>
      <c r="C17">
        <v>-9.1587429</v>
      </c>
      <c r="E17" s="10"/>
      <c r="F17" s="6">
        <f t="shared" si="2"/>
        <v>19.666666666666998</v>
      </c>
      <c r="G17" s="6">
        <f t="shared" si="0"/>
        <v>-23.757422999999999</v>
      </c>
      <c r="H17" s="6"/>
      <c r="J17">
        <v>9338888888.8889008</v>
      </c>
      <c r="K17">
        <v>-8.4069862000000004</v>
      </c>
      <c r="M17" s="10"/>
      <c r="N17" s="6">
        <f t="shared" si="3"/>
        <v>19.666666666666998</v>
      </c>
      <c r="O17" s="6">
        <f t="shared" si="1"/>
        <v>-23.297056000000001</v>
      </c>
      <c r="P17" s="6"/>
      <c r="Q17" s="10"/>
    </row>
    <row r="18" spans="2:17" x14ac:dyDescent="0.25">
      <c r="B18">
        <v>10505000000</v>
      </c>
      <c r="C18">
        <v>-9.8078327000000005</v>
      </c>
      <c r="E18" s="10"/>
      <c r="F18" s="6">
        <f t="shared" si="2"/>
        <v>19.833333333333002</v>
      </c>
      <c r="G18" s="6">
        <f t="shared" si="0"/>
        <v>-21.828931999999998</v>
      </c>
      <c r="H18" s="6"/>
      <c r="J18">
        <v>10505000000</v>
      </c>
      <c r="K18">
        <v>-8.9072160999999994</v>
      </c>
      <c r="M18" s="10"/>
      <c r="N18" s="6">
        <f t="shared" si="3"/>
        <v>19.833333333333002</v>
      </c>
      <c r="O18" s="6">
        <f t="shared" si="1"/>
        <v>-22.675215000000001</v>
      </c>
      <c r="P18" s="6"/>
      <c r="Q18" s="10"/>
    </row>
    <row r="19" spans="2:17" x14ac:dyDescent="0.25">
      <c r="B19">
        <v>11671111111.111</v>
      </c>
      <c r="C19">
        <v>-10.428538</v>
      </c>
      <c r="E19" s="10"/>
      <c r="F19" s="6">
        <f t="shared" si="2"/>
        <v>20</v>
      </c>
      <c r="G19" s="6">
        <f t="shared" si="0"/>
        <v>-21.269269999999999</v>
      </c>
      <c r="H19" s="6"/>
      <c r="J19">
        <v>11671111111.111</v>
      </c>
      <c r="K19">
        <v>-9.5551977000000008</v>
      </c>
      <c r="M19" s="10"/>
      <c r="N19" s="6">
        <f t="shared" si="3"/>
        <v>20</v>
      </c>
      <c r="O19" s="6">
        <f t="shared" si="1"/>
        <v>-22.647023999999998</v>
      </c>
      <c r="P19" s="6"/>
      <c r="Q19" s="10"/>
    </row>
    <row r="20" spans="2:17" x14ac:dyDescent="0.25">
      <c r="B20">
        <v>12837222222.222</v>
      </c>
      <c r="C20">
        <v>-11.358839</v>
      </c>
      <c r="E20" s="10"/>
      <c r="F20" s="6">
        <f t="shared" si="2"/>
        <v>20.166666666666998</v>
      </c>
      <c r="G20" s="6">
        <f t="shared" si="0"/>
        <v>-20.805098999999998</v>
      </c>
      <c r="H20" s="6"/>
      <c r="J20">
        <v>12837222222.222</v>
      </c>
      <c r="K20">
        <v>-10.625937</v>
      </c>
      <c r="M20" s="10"/>
      <c r="N20" s="6">
        <f t="shared" si="3"/>
        <v>20.166666666666998</v>
      </c>
      <c r="O20" s="6">
        <f t="shared" si="1"/>
        <v>-22.753778000000001</v>
      </c>
      <c r="P20" s="6"/>
      <c r="Q20" s="10"/>
    </row>
    <row r="21" spans="2:17" x14ac:dyDescent="0.25">
      <c r="B21">
        <v>14003333333.333</v>
      </c>
      <c r="C21">
        <v>-11.564394999999999</v>
      </c>
      <c r="E21" s="10"/>
      <c r="F21" s="6">
        <f t="shared" si="2"/>
        <v>20.333333333333002</v>
      </c>
      <c r="G21" s="6">
        <f t="shared" si="0"/>
        <v>-22.182376999999999</v>
      </c>
      <c r="H21" s="6"/>
      <c r="J21">
        <v>14003333333.333</v>
      </c>
      <c r="K21">
        <v>-10.241720000000001</v>
      </c>
      <c r="M21" s="10"/>
      <c r="N21" s="6">
        <f t="shared" si="3"/>
        <v>20.333333333333002</v>
      </c>
      <c r="O21" s="6">
        <f t="shared" si="1"/>
        <v>-23.174810000000001</v>
      </c>
      <c r="P21" s="6"/>
      <c r="Q21" s="10"/>
    </row>
    <row r="22" spans="2:17" x14ac:dyDescent="0.25">
      <c r="B22">
        <v>15169444444.444</v>
      </c>
      <c r="C22">
        <v>-12.113459000000001</v>
      </c>
      <c r="E22" s="10"/>
      <c r="F22" s="6">
        <f t="shared" si="2"/>
        <v>20.5</v>
      </c>
      <c r="G22" s="6">
        <f t="shared" si="0"/>
        <v>-23.989484999999998</v>
      </c>
      <c r="H22" s="6"/>
      <c r="J22">
        <v>15169444444.444</v>
      </c>
      <c r="K22">
        <v>-9.5323238000000003</v>
      </c>
      <c r="M22" s="10"/>
      <c r="N22" s="6">
        <f t="shared" si="3"/>
        <v>20.5</v>
      </c>
      <c r="O22" s="6">
        <f t="shared" si="1"/>
        <v>-21.603365</v>
      </c>
      <c r="P22" s="6"/>
      <c r="Q22" s="10"/>
    </row>
    <row r="23" spans="2:17" x14ac:dyDescent="0.25">
      <c r="B23">
        <v>16335555555.556</v>
      </c>
      <c r="C23">
        <v>-11.141749000000001</v>
      </c>
      <c r="E23" s="10"/>
      <c r="F23" s="6">
        <f t="shared" si="2"/>
        <v>20.666666666666998</v>
      </c>
      <c r="G23" s="6">
        <f t="shared" si="0"/>
        <v>-22.799419</v>
      </c>
      <c r="H23" s="6"/>
      <c r="J23">
        <v>16335555555.556</v>
      </c>
      <c r="K23">
        <v>-9.2559433000000002</v>
      </c>
      <c r="M23" s="10"/>
      <c r="N23" s="6">
        <f t="shared" si="3"/>
        <v>20.666666666666998</v>
      </c>
      <c r="O23" s="6">
        <f t="shared" si="1"/>
        <v>-20.038032999999999</v>
      </c>
      <c r="P23" s="6"/>
      <c r="Q23" s="10"/>
    </row>
    <row r="24" spans="2:17" x14ac:dyDescent="0.25">
      <c r="B24">
        <v>17501666666.667</v>
      </c>
      <c r="C24">
        <v>-9.6864547999999999</v>
      </c>
      <c r="E24" s="10"/>
      <c r="F24" s="6">
        <f t="shared" si="2"/>
        <v>20.833333333333002</v>
      </c>
      <c r="G24" s="6">
        <f t="shared" si="0"/>
        <v>-21.501459000000001</v>
      </c>
      <c r="H24" s="6"/>
      <c r="J24">
        <v>17501666666.667</v>
      </c>
      <c r="K24">
        <v>-10.284462</v>
      </c>
      <c r="M24" s="10"/>
      <c r="N24" s="6">
        <f t="shared" si="3"/>
        <v>20.833333333333002</v>
      </c>
      <c r="O24" s="6">
        <f t="shared" si="1"/>
        <v>-16.482254000000001</v>
      </c>
      <c r="P24" s="6"/>
      <c r="Q24" s="10"/>
    </row>
    <row r="25" spans="2:17" x14ac:dyDescent="0.25">
      <c r="B25">
        <v>18667777777.778</v>
      </c>
      <c r="C25">
        <v>-10.493036</v>
      </c>
      <c r="E25" s="10"/>
      <c r="F25" s="6">
        <f t="shared" si="2"/>
        <v>21</v>
      </c>
      <c r="G25" s="6">
        <f t="shared" si="0"/>
        <v>-20.778884999999999</v>
      </c>
      <c r="H25" s="6"/>
      <c r="J25">
        <v>18667777777.778</v>
      </c>
      <c r="K25">
        <v>-11.486038000000001</v>
      </c>
      <c r="M25" s="10"/>
      <c r="N25" s="6">
        <f t="shared" si="3"/>
        <v>21</v>
      </c>
      <c r="O25" s="6">
        <f t="shared" si="1"/>
        <v>-13.104922999999999</v>
      </c>
      <c r="P25" s="6"/>
      <c r="Q25" s="10"/>
    </row>
    <row r="26" spans="2:17" x14ac:dyDescent="0.25">
      <c r="B26">
        <v>19833888888.889</v>
      </c>
      <c r="C26">
        <v>-11.949368</v>
      </c>
      <c r="E26" s="10"/>
      <c r="F26" s="6" t="s">
        <v>25</v>
      </c>
      <c r="H26" s="6"/>
      <c r="J26">
        <v>19833888888.889</v>
      </c>
      <c r="K26">
        <v>-13.302</v>
      </c>
      <c r="M26" s="10"/>
      <c r="N26" s="6" t="s">
        <v>25</v>
      </c>
      <c r="P26" s="6"/>
      <c r="Q26" s="10"/>
    </row>
    <row r="27" spans="2:17" x14ac:dyDescent="0.25">
      <c r="B27">
        <v>21000000000</v>
      </c>
      <c r="C27">
        <v>-13.962558</v>
      </c>
      <c r="E27" s="10"/>
      <c r="H27" s="6"/>
      <c r="J27">
        <v>21000000000</v>
      </c>
      <c r="K27">
        <v>-14.805179000000001</v>
      </c>
      <c r="M27" s="10"/>
      <c r="P27" s="6"/>
      <c r="Q27" s="10"/>
    </row>
    <row r="28" spans="2:17" x14ac:dyDescent="0.25">
      <c r="B28" t="s">
        <v>25</v>
      </c>
      <c r="E28" s="10"/>
      <c r="H28" s="6"/>
      <c r="J28" t="s">
        <v>25</v>
      </c>
      <c r="M28" s="10"/>
      <c r="P28" s="6"/>
      <c r="Q28" s="10"/>
    </row>
    <row r="29" spans="2:17" x14ac:dyDescent="0.25">
      <c r="E29" s="10"/>
      <c r="F29" s="6" t="s">
        <v>26</v>
      </c>
      <c r="H29" s="6"/>
      <c r="M29" s="10"/>
      <c r="N29" s="6" t="s">
        <v>26</v>
      </c>
      <c r="P29" s="6"/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2Ix0L dBc Log Mag(dB)</v>
      </c>
      <c r="H30" s="35">
        <v>2</v>
      </c>
      <c r="M30" s="10"/>
      <c r="N30" s="6" t="s">
        <v>23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9</v>
      </c>
      <c r="G31" s="6">
        <f t="shared" si="4"/>
        <v>-43.400368</v>
      </c>
      <c r="H31" s="36">
        <f>ABS(AVERAGE(G31:G49)-(H30-1)*10)</f>
        <v>61.091417578947372</v>
      </c>
      <c r="J31" t="s">
        <v>22</v>
      </c>
      <c r="M31" s="10"/>
      <c r="N31" s="6">
        <f t="shared" ref="N31:N49" si="7">J57/1000000000</f>
        <v>9</v>
      </c>
      <c r="O31" s="6">
        <f t="shared" si="5"/>
        <v>-47.942818000000003</v>
      </c>
      <c r="P31" s="36">
        <f>ABS(AVERAGE(O31:O49)-(P30-1)*10)</f>
        <v>63.769723789473687</v>
      </c>
      <c r="Q31" s="10"/>
    </row>
    <row r="32" spans="2:17" x14ac:dyDescent="0.25">
      <c r="B32" t="s">
        <v>23</v>
      </c>
      <c r="C32" t="s">
        <v>124</v>
      </c>
      <c r="D32" t="s">
        <v>30</v>
      </c>
      <c r="E32" s="10"/>
      <c r="F32" s="6">
        <f t="shared" si="6"/>
        <v>9.6666666666666998</v>
      </c>
      <c r="G32" s="6">
        <f t="shared" si="4"/>
        <v>-43.646949999999997</v>
      </c>
      <c r="H32" s="6"/>
      <c r="J32" t="s">
        <v>23</v>
      </c>
      <c r="K32" t="s">
        <v>124</v>
      </c>
      <c r="L32" t="s">
        <v>30</v>
      </c>
      <c r="M32" s="10"/>
      <c r="N32" s="6">
        <f t="shared" si="7"/>
        <v>9.6666666666666998</v>
      </c>
      <c r="O32" s="6">
        <f t="shared" si="5"/>
        <v>-48.064438000000003</v>
      </c>
      <c r="P32" s="6"/>
      <c r="Q32" s="10"/>
    </row>
    <row r="33" spans="2:17" x14ac:dyDescent="0.25">
      <c r="B33">
        <v>18000000000</v>
      </c>
      <c r="C33">
        <v>-36.773960000000002</v>
      </c>
      <c r="D33">
        <v>-28.204226999999999</v>
      </c>
      <c r="E33" s="10"/>
      <c r="F33" s="6">
        <f t="shared" si="6"/>
        <v>10.333333333333</v>
      </c>
      <c r="G33" s="6">
        <f t="shared" si="4"/>
        <v>-43.528305000000003</v>
      </c>
      <c r="H33" s="6"/>
      <c r="J33">
        <v>18000000000</v>
      </c>
      <c r="K33">
        <v>-31.552544000000001</v>
      </c>
      <c r="L33">
        <v>-23.349737000000001</v>
      </c>
      <c r="M33" s="10"/>
      <c r="N33" s="6">
        <f t="shared" si="7"/>
        <v>10.333333333333</v>
      </c>
      <c r="O33" s="6">
        <f t="shared" si="5"/>
        <v>-49.384720000000002</v>
      </c>
      <c r="P33" s="6"/>
      <c r="Q33" s="10"/>
    </row>
    <row r="34" spans="2:17" x14ac:dyDescent="0.25">
      <c r="B34">
        <v>18166666666.667</v>
      </c>
      <c r="C34">
        <v>-36.520167999999998</v>
      </c>
      <c r="D34">
        <v>-27.764284</v>
      </c>
      <c r="E34" s="10"/>
      <c r="F34" s="6">
        <f t="shared" si="6"/>
        <v>11</v>
      </c>
      <c r="G34" s="6">
        <f t="shared" si="4"/>
        <v>-43.284649000000002</v>
      </c>
      <c r="H34" s="6"/>
      <c r="J34">
        <v>18166666666.667</v>
      </c>
      <c r="K34">
        <v>-32.079433000000002</v>
      </c>
      <c r="L34">
        <v>-23.944906</v>
      </c>
      <c r="M34" s="10"/>
      <c r="N34" s="6">
        <f t="shared" si="7"/>
        <v>11</v>
      </c>
      <c r="O34" s="6">
        <f t="shared" si="5"/>
        <v>-49.613064000000001</v>
      </c>
      <c r="P34" s="6"/>
      <c r="Q34" s="10"/>
    </row>
    <row r="35" spans="2:17" x14ac:dyDescent="0.25">
      <c r="B35">
        <v>18333333333.333</v>
      </c>
      <c r="C35">
        <v>-36.278736000000002</v>
      </c>
      <c r="D35">
        <v>-27.324407999999998</v>
      </c>
      <c r="E35" s="10"/>
      <c r="F35" s="6">
        <f t="shared" si="6"/>
        <v>11.666666666667</v>
      </c>
      <c r="G35" s="6">
        <f t="shared" si="4"/>
        <v>-45.683807000000002</v>
      </c>
      <c r="H35" s="6"/>
      <c r="J35">
        <v>18333333333.333</v>
      </c>
      <c r="K35">
        <v>-32.061526999999998</v>
      </c>
      <c r="L35">
        <v>-23.759129999999999</v>
      </c>
      <c r="M35" s="10"/>
      <c r="N35" s="6">
        <f t="shared" si="7"/>
        <v>11.666666666667</v>
      </c>
      <c r="O35" s="6">
        <f t="shared" si="5"/>
        <v>-49.822074999999998</v>
      </c>
      <c r="P35" s="6"/>
      <c r="Q35" s="10"/>
    </row>
    <row r="36" spans="2:17" x14ac:dyDescent="0.25">
      <c r="B36">
        <v>18500000000</v>
      </c>
      <c r="C36">
        <v>-36.476753000000002</v>
      </c>
      <c r="D36">
        <v>-27.378554999999999</v>
      </c>
      <c r="E36" s="10"/>
      <c r="F36" s="6">
        <f t="shared" si="6"/>
        <v>12.333333333333</v>
      </c>
      <c r="G36" s="6">
        <f t="shared" si="4"/>
        <v>-49.60416</v>
      </c>
      <c r="H36" s="6"/>
      <c r="J36">
        <v>18500000000</v>
      </c>
      <c r="K36">
        <v>-32.935051000000001</v>
      </c>
      <c r="L36">
        <v>-24.22559</v>
      </c>
      <c r="M36" s="10"/>
      <c r="N36" s="6">
        <f t="shared" si="7"/>
        <v>12.333333333333</v>
      </c>
      <c r="O36" s="6">
        <f t="shared" si="5"/>
        <v>-51.824238000000001</v>
      </c>
      <c r="P36" s="6"/>
      <c r="Q36" s="10"/>
    </row>
    <row r="37" spans="2:17" x14ac:dyDescent="0.25">
      <c r="B37">
        <v>18666666666.667</v>
      </c>
      <c r="C37">
        <v>-36.023865000000001</v>
      </c>
      <c r="D37">
        <v>-26.809443000000002</v>
      </c>
      <c r="E37" s="10"/>
      <c r="F37" s="6">
        <f t="shared" si="6"/>
        <v>13</v>
      </c>
      <c r="G37" s="6">
        <f t="shared" si="4"/>
        <v>-49.728458000000003</v>
      </c>
      <c r="H37" s="6"/>
      <c r="J37">
        <v>18666666666.667</v>
      </c>
      <c r="K37">
        <v>-32.876632999999998</v>
      </c>
      <c r="L37">
        <v>-23.93965</v>
      </c>
      <c r="M37" s="10"/>
      <c r="N37" s="6">
        <f t="shared" si="7"/>
        <v>13</v>
      </c>
      <c r="O37" s="6">
        <f t="shared" si="5"/>
        <v>-56.55151</v>
      </c>
      <c r="P37" s="6"/>
      <c r="Q37" s="10"/>
    </row>
    <row r="38" spans="2:17" x14ac:dyDescent="0.25">
      <c r="B38">
        <v>18833333333.333</v>
      </c>
      <c r="C38">
        <v>-35.709442000000003</v>
      </c>
      <c r="D38">
        <v>-26.758284</v>
      </c>
      <c r="E38" s="10"/>
      <c r="F38" s="6">
        <f t="shared" si="6"/>
        <v>13.666666666667</v>
      </c>
      <c r="G38" s="6">
        <f t="shared" si="4"/>
        <v>-51.478951000000002</v>
      </c>
      <c r="H38" s="6"/>
      <c r="J38">
        <v>18833333333.333</v>
      </c>
      <c r="K38">
        <v>-33.264633000000003</v>
      </c>
      <c r="L38">
        <v>-24.198101000000001</v>
      </c>
      <c r="M38" s="10"/>
      <c r="N38" s="6">
        <f t="shared" si="7"/>
        <v>13.666666666667</v>
      </c>
      <c r="O38" s="6">
        <f t="shared" si="5"/>
        <v>-62.834041999999997</v>
      </c>
      <c r="P38" s="6"/>
      <c r="Q38" s="10"/>
    </row>
    <row r="39" spans="2:17" x14ac:dyDescent="0.25">
      <c r="B39">
        <v>19000000000</v>
      </c>
      <c r="C39">
        <v>-34.706707000000002</v>
      </c>
      <c r="D39">
        <v>-25.887751000000002</v>
      </c>
      <c r="E39" s="10"/>
      <c r="F39" s="6">
        <f t="shared" si="6"/>
        <v>14.333333333333</v>
      </c>
      <c r="G39" s="6">
        <f t="shared" si="4"/>
        <v>-60.743411999999999</v>
      </c>
      <c r="H39" s="6"/>
      <c r="J39">
        <v>19000000000</v>
      </c>
      <c r="K39">
        <v>-33.888378000000003</v>
      </c>
      <c r="L39">
        <v>-25.172993000000002</v>
      </c>
      <c r="M39" s="10"/>
      <c r="N39" s="6">
        <f t="shared" si="7"/>
        <v>14.333333333333</v>
      </c>
      <c r="O39" s="6">
        <f t="shared" si="5"/>
        <v>-75.261131000000006</v>
      </c>
      <c r="P39" s="6"/>
      <c r="Q39" s="10"/>
    </row>
    <row r="40" spans="2:17" x14ac:dyDescent="0.25">
      <c r="B40">
        <v>19166666666.667</v>
      </c>
      <c r="C40">
        <v>-34.118606999999997</v>
      </c>
      <c r="D40">
        <v>-25.165932000000002</v>
      </c>
      <c r="E40" s="10"/>
      <c r="F40" s="6">
        <f t="shared" si="6"/>
        <v>15</v>
      </c>
      <c r="G40" s="6">
        <f t="shared" si="4"/>
        <v>-57.97287</v>
      </c>
      <c r="H40" s="6"/>
      <c r="J40">
        <v>19166666666.667</v>
      </c>
      <c r="K40">
        <v>-33.616100000000003</v>
      </c>
      <c r="L40">
        <v>-25.085766</v>
      </c>
      <c r="M40" s="10"/>
      <c r="N40" s="6">
        <f t="shared" si="7"/>
        <v>15</v>
      </c>
      <c r="O40" s="6">
        <f t="shared" si="5"/>
        <v>-63.156647</v>
      </c>
      <c r="P40" s="6"/>
      <c r="Q40" s="10"/>
    </row>
    <row r="41" spans="2:17" x14ac:dyDescent="0.25">
      <c r="B41">
        <v>19333333333.333</v>
      </c>
      <c r="C41">
        <v>-34.136142999999997</v>
      </c>
      <c r="D41">
        <v>-24.977399999999999</v>
      </c>
      <c r="E41" s="10"/>
      <c r="F41" s="6">
        <f t="shared" si="6"/>
        <v>15.666666666667</v>
      </c>
      <c r="G41" s="6">
        <f t="shared" si="4"/>
        <v>-62.424736000000003</v>
      </c>
      <c r="H41" s="6"/>
      <c r="J41">
        <v>19333333333.333</v>
      </c>
      <c r="K41">
        <v>-33.788527999999999</v>
      </c>
      <c r="L41">
        <v>-25.381542</v>
      </c>
      <c r="M41" s="10"/>
      <c r="N41" s="6">
        <f t="shared" si="7"/>
        <v>15.666666666667</v>
      </c>
      <c r="O41" s="6">
        <f t="shared" si="5"/>
        <v>-60.192059</v>
      </c>
      <c r="P41" s="6"/>
      <c r="Q41" s="10"/>
    </row>
    <row r="42" spans="2:17" x14ac:dyDescent="0.25">
      <c r="B42">
        <v>19500000000</v>
      </c>
      <c r="C42">
        <v>-34.318942999999997</v>
      </c>
      <c r="D42">
        <v>-24.511108</v>
      </c>
      <c r="E42" s="10"/>
      <c r="F42" s="6">
        <f t="shared" si="6"/>
        <v>16.333333333333002</v>
      </c>
      <c r="G42" s="6">
        <f t="shared" si="4"/>
        <v>-62.869999</v>
      </c>
      <c r="H42" s="6"/>
      <c r="J42">
        <v>19500000000</v>
      </c>
      <c r="K42">
        <v>-33.182037000000001</v>
      </c>
      <c r="L42">
        <v>-24.274819999999998</v>
      </c>
      <c r="M42" s="10"/>
      <c r="N42" s="6">
        <f t="shared" si="7"/>
        <v>16.333333333333002</v>
      </c>
      <c r="O42" s="6">
        <f t="shared" si="5"/>
        <v>-55.965114999999997</v>
      </c>
      <c r="P42" s="6"/>
      <c r="Q42" s="10"/>
    </row>
    <row r="43" spans="2:17" x14ac:dyDescent="0.25">
      <c r="B43">
        <v>19666666666.667</v>
      </c>
      <c r="C43">
        <v>-34.185963000000001</v>
      </c>
      <c r="D43">
        <v>-23.757422999999999</v>
      </c>
      <c r="E43" s="10"/>
      <c r="F43" s="6">
        <f t="shared" si="6"/>
        <v>17</v>
      </c>
      <c r="G43" s="6">
        <f t="shared" si="4"/>
        <v>-52.809769000000003</v>
      </c>
      <c r="H43" s="6"/>
      <c r="J43">
        <v>19666666666.667</v>
      </c>
      <c r="K43">
        <v>-32.852252999999997</v>
      </c>
      <c r="L43">
        <v>-23.297056000000001</v>
      </c>
      <c r="M43" s="10"/>
      <c r="N43" s="6">
        <f t="shared" si="7"/>
        <v>17</v>
      </c>
      <c r="O43" s="6">
        <f t="shared" si="5"/>
        <v>-56.586308000000002</v>
      </c>
      <c r="P43" s="6"/>
      <c r="Q43" s="10"/>
    </row>
    <row r="44" spans="2:17" x14ac:dyDescent="0.25">
      <c r="B44">
        <v>19833333333.333</v>
      </c>
      <c r="C44">
        <v>-33.187770999999998</v>
      </c>
      <c r="D44">
        <v>-21.828931999999998</v>
      </c>
      <c r="E44" s="10"/>
      <c r="F44" s="6">
        <f t="shared" si="6"/>
        <v>17.666666666666998</v>
      </c>
      <c r="G44" s="6">
        <f t="shared" si="4"/>
        <v>-52.473675</v>
      </c>
      <c r="H44" s="6"/>
      <c r="J44">
        <v>19833333333.333</v>
      </c>
      <c r="K44">
        <v>-33.301150999999997</v>
      </c>
      <c r="L44">
        <v>-22.675215000000001</v>
      </c>
      <c r="M44" s="10"/>
      <c r="N44" s="6">
        <f t="shared" si="7"/>
        <v>17.666666666666998</v>
      </c>
      <c r="O44" s="6">
        <f t="shared" si="5"/>
        <v>-53.669617000000002</v>
      </c>
      <c r="P44" s="6"/>
      <c r="Q44" s="10"/>
    </row>
    <row r="45" spans="2:17" x14ac:dyDescent="0.25">
      <c r="B45">
        <v>20000000000</v>
      </c>
      <c r="C45">
        <v>-32.833663999999999</v>
      </c>
      <c r="D45">
        <v>-21.269269999999999</v>
      </c>
      <c r="E45" s="10"/>
      <c r="F45" s="6">
        <f t="shared" si="6"/>
        <v>18.333333333333002</v>
      </c>
      <c r="G45" s="6">
        <f t="shared" si="4"/>
        <v>-51.676909999999999</v>
      </c>
      <c r="H45" s="6"/>
      <c r="J45">
        <v>20000000000</v>
      </c>
      <c r="K45">
        <v>-32.888744000000003</v>
      </c>
      <c r="L45">
        <v>-22.647023999999998</v>
      </c>
      <c r="M45" s="10"/>
      <c r="N45" s="6">
        <f t="shared" si="7"/>
        <v>18.333333333333002</v>
      </c>
      <c r="O45" s="6">
        <f t="shared" si="5"/>
        <v>-54.711956000000001</v>
      </c>
      <c r="P45" s="6"/>
      <c r="Q45" s="10"/>
    </row>
    <row r="46" spans="2:17" x14ac:dyDescent="0.25">
      <c r="B46">
        <v>20166666666.667</v>
      </c>
      <c r="C46">
        <v>-32.918559999999999</v>
      </c>
      <c r="D46">
        <v>-20.805098999999998</v>
      </c>
      <c r="E46" s="10"/>
      <c r="F46" s="6">
        <f t="shared" si="6"/>
        <v>19</v>
      </c>
      <c r="G46" s="6">
        <f t="shared" si="4"/>
        <v>-52.431778000000001</v>
      </c>
      <c r="H46" s="6"/>
      <c r="J46">
        <v>20166666666.667</v>
      </c>
      <c r="K46">
        <v>-32.286102</v>
      </c>
      <c r="L46">
        <v>-22.753778000000001</v>
      </c>
      <c r="M46" s="10"/>
      <c r="N46" s="6">
        <f t="shared" si="7"/>
        <v>19</v>
      </c>
      <c r="O46" s="6">
        <f t="shared" si="5"/>
        <v>-50.694732999999999</v>
      </c>
      <c r="P46" s="6"/>
      <c r="Q46" s="10"/>
    </row>
    <row r="47" spans="2:17" x14ac:dyDescent="0.25">
      <c r="B47">
        <v>20333333333.333</v>
      </c>
      <c r="C47">
        <v>-33.324126999999997</v>
      </c>
      <c r="D47">
        <v>-22.182376999999999</v>
      </c>
      <c r="E47" s="10"/>
      <c r="F47" s="6">
        <f t="shared" si="6"/>
        <v>19.666666666666998</v>
      </c>
      <c r="G47" s="6">
        <f t="shared" si="4"/>
        <v>-50.519260000000003</v>
      </c>
      <c r="H47" s="6"/>
      <c r="J47">
        <v>20333333333.333</v>
      </c>
      <c r="K47">
        <v>-32.430756000000002</v>
      </c>
      <c r="L47">
        <v>-23.174810000000001</v>
      </c>
      <c r="M47" s="10"/>
      <c r="N47" s="6">
        <f t="shared" si="7"/>
        <v>19.666666666666998</v>
      </c>
      <c r="O47" s="6">
        <f t="shared" si="5"/>
        <v>-47.487155999999999</v>
      </c>
      <c r="P47" s="6"/>
      <c r="Q47" s="10"/>
    </row>
    <row r="48" spans="2:17" x14ac:dyDescent="0.25">
      <c r="B48">
        <v>20500000000</v>
      </c>
      <c r="C48">
        <v>-33.675938000000002</v>
      </c>
      <c r="D48">
        <v>-23.989484999999998</v>
      </c>
      <c r="E48" s="10"/>
      <c r="F48" s="6">
        <f t="shared" si="6"/>
        <v>20.333333333333002</v>
      </c>
      <c r="G48" s="6">
        <f t="shared" si="4"/>
        <v>-47.974651000000001</v>
      </c>
      <c r="H48" s="6"/>
      <c r="J48">
        <v>20500000000</v>
      </c>
      <c r="K48">
        <v>-31.887827000000001</v>
      </c>
      <c r="L48">
        <v>-21.603365</v>
      </c>
      <c r="M48" s="10"/>
      <c r="N48" s="6">
        <f t="shared" si="7"/>
        <v>20.333333333333002</v>
      </c>
      <c r="O48" s="6">
        <f t="shared" si="5"/>
        <v>-43.899357000000002</v>
      </c>
      <c r="P48" s="6"/>
      <c r="Q48" s="10"/>
    </row>
    <row r="49" spans="2:17" x14ac:dyDescent="0.25">
      <c r="B49">
        <v>20666666666.667</v>
      </c>
      <c r="C49">
        <v>-33.292458000000003</v>
      </c>
      <c r="D49">
        <v>-22.799419</v>
      </c>
      <c r="E49" s="10"/>
      <c r="F49" s="6">
        <f t="shared" si="6"/>
        <v>21</v>
      </c>
      <c r="G49" s="6">
        <f t="shared" si="4"/>
        <v>-48.484226</v>
      </c>
      <c r="H49" s="6"/>
      <c r="J49">
        <v>20666666666.667</v>
      </c>
      <c r="K49">
        <v>-31.524070999999999</v>
      </c>
      <c r="L49">
        <v>-20.038032999999999</v>
      </c>
      <c r="M49" s="10"/>
      <c r="N49" s="6">
        <f t="shared" si="7"/>
        <v>21</v>
      </c>
      <c r="O49" s="6">
        <f t="shared" si="5"/>
        <v>-43.963768000000002</v>
      </c>
      <c r="P49" s="6"/>
      <c r="Q49" s="10"/>
    </row>
    <row r="50" spans="2:17" x14ac:dyDescent="0.25">
      <c r="B50">
        <v>20833333333.333</v>
      </c>
      <c r="C50">
        <v>-33.450828999999999</v>
      </c>
      <c r="D50">
        <v>-21.501459000000001</v>
      </c>
      <c r="E50" s="10"/>
      <c r="F50" s="6" t="s">
        <v>25</v>
      </c>
      <c r="H50" s="6"/>
      <c r="J50">
        <v>20833333333.333</v>
      </c>
      <c r="K50">
        <v>-29.784254000000001</v>
      </c>
      <c r="L50">
        <v>-16.482254000000001</v>
      </c>
      <c r="M50" s="10"/>
      <c r="N50" s="6" t="s">
        <v>25</v>
      </c>
      <c r="P50" s="6"/>
      <c r="Q50" s="10"/>
    </row>
    <row r="51" spans="2:17" x14ac:dyDescent="0.25">
      <c r="B51">
        <v>21000000000</v>
      </c>
      <c r="C51">
        <v>-34.741444000000001</v>
      </c>
      <c r="D51">
        <v>-20.778884999999999</v>
      </c>
      <c r="E51" s="10"/>
      <c r="H51" s="6"/>
      <c r="J51">
        <v>21000000000</v>
      </c>
      <c r="K51">
        <v>-27.910102999999999</v>
      </c>
      <c r="L51">
        <v>-13.104922999999999</v>
      </c>
      <c r="M51" s="10"/>
      <c r="P51" s="6"/>
      <c r="Q51" s="10"/>
    </row>
    <row r="52" spans="2:17" x14ac:dyDescent="0.25">
      <c r="B52" t="s">
        <v>25</v>
      </c>
      <c r="E52" s="8"/>
      <c r="H52" s="6"/>
      <c r="J52" t="s">
        <v>25</v>
      </c>
      <c r="M52" s="8"/>
      <c r="P52" s="6"/>
      <c r="Q52" s="8"/>
    </row>
    <row r="53" spans="2:17" x14ac:dyDescent="0.25">
      <c r="E53" s="8"/>
      <c r="F53" s="6" t="s">
        <v>27</v>
      </c>
      <c r="H53" s="6"/>
      <c r="M53" s="8"/>
      <c r="N53" s="6" t="s">
        <v>27</v>
      </c>
      <c r="P53" s="6"/>
      <c r="Q53" s="8"/>
    </row>
    <row r="54" spans="2:17" ht="15.75" x14ac:dyDescent="0.25">
      <c r="E54" s="8"/>
      <c r="F54" s="6" t="s">
        <v>23</v>
      </c>
      <c r="G54" s="6" t="str">
        <f>D80</f>
        <v>3Ix0L dBc Log Mag(dB)</v>
      </c>
      <c r="H54" s="35">
        <v>3</v>
      </c>
      <c r="M54" s="8"/>
      <c r="N54" s="6" t="s">
        <v>23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6">
        <f>B81/1000000000</f>
        <v>6</v>
      </c>
      <c r="G55" s="6">
        <f>D81</f>
        <v>-45.259372999999997</v>
      </c>
      <c r="H55" s="36">
        <f>ABS(AVERAGE(G55:G73)-(H54-1)*10)</f>
        <v>81.849584105263148</v>
      </c>
      <c r="J55" t="s">
        <v>26</v>
      </c>
      <c r="M55" s="8"/>
      <c r="N55" s="6">
        <f>J81/1000000000</f>
        <v>6</v>
      </c>
      <c r="O55" s="6">
        <f>L81</f>
        <v>-60.016948999999997</v>
      </c>
      <c r="P55" s="36">
        <f>ABS(AVERAGE(O55:O73)-(P54-1)*10)</f>
        <v>85.362506578947375</v>
      </c>
      <c r="Q55" s="8"/>
    </row>
    <row r="56" spans="2:17" x14ac:dyDescent="0.25">
      <c r="B56" t="s">
        <v>23</v>
      </c>
      <c r="C56" t="s">
        <v>125</v>
      </c>
      <c r="D56" t="s">
        <v>31</v>
      </c>
      <c r="E56" s="8"/>
      <c r="F56" s="6">
        <v>19805555555.556</v>
      </c>
      <c r="G56" s="86">
        <f t="shared" ref="G56:G73" si="8">D82</f>
        <v>-46.078086999999996</v>
      </c>
      <c r="H56" s="6"/>
      <c r="J56" t="s">
        <v>23</v>
      </c>
      <c r="K56" t="s">
        <v>125</v>
      </c>
      <c r="L56" t="s">
        <v>31</v>
      </c>
      <c r="M56" s="8"/>
      <c r="N56" s="6">
        <v>19805555555.556</v>
      </c>
      <c r="O56" s="86">
        <f t="shared" ref="O56:O73" si="9">L82</f>
        <v>-56.690716000000002</v>
      </c>
      <c r="P56" s="6"/>
      <c r="Q56" s="8"/>
    </row>
    <row r="57" spans="2:17" x14ac:dyDescent="0.25">
      <c r="B57">
        <v>9000000000</v>
      </c>
      <c r="C57">
        <v>-51.970100000000002</v>
      </c>
      <c r="D57">
        <v>-43.400368</v>
      </c>
      <c r="E57" s="8"/>
      <c r="F57" s="6">
        <v>20111111111.111</v>
      </c>
      <c r="G57" s="86">
        <f t="shared" si="8"/>
        <v>-45.633186000000002</v>
      </c>
      <c r="H57" s="6"/>
      <c r="J57">
        <v>9000000000</v>
      </c>
      <c r="K57">
        <v>-56.145622000000003</v>
      </c>
      <c r="L57">
        <v>-47.942818000000003</v>
      </c>
      <c r="M57" s="8"/>
      <c r="N57" s="6">
        <v>20111111111.111</v>
      </c>
      <c r="O57" s="86">
        <f t="shared" si="9"/>
        <v>-54.864975000000001</v>
      </c>
      <c r="P57" s="6"/>
      <c r="Q57" s="8"/>
    </row>
    <row r="58" spans="2:17" x14ac:dyDescent="0.25">
      <c r="B58">
        <v>9666666666.6667004</v>
      </c>
      <c r="C58">
        <v>-52.402836000000001</v>
      </c>
      <c r="D58">
        <v>-43.646949999999997</v>
      </c>
      <c r="E58" s="8"/>
      <c r="F58" s="6">
        <v>20416666666.667</v>
      </c>
      <c r="G58" s="86">
        <f t="shared" si="8"/>
        <v>-46.631762999999999</v>
      </c>
      <c r="H58" s="6"/>
      <c r="J58">
        <v>9666666666.6667004</v>
      </c>
      <c r="K58">
        <v>-56.198967000000003</v>
      </c>
      <c r="L58">
        <v>-48.064438000000003</v>
      </c>
      <c r="M58" s="8"/>
      <c r="N58" s="6">
        <v>20416666666.667</v>
      </c>
      <c r="O58" s="86">
        <f t="shared" si="9"/>
        <v>-55.966686000000003</v>
      </c>
      <c r="P58" s="6"/>
      <c r="Q58" s="8"/>
    </row>
    <row r="59" spans="2:17" x14ac:dyDescent="0.25">
      <c r="B59">
        <v>10333333333.333</v>
      </c>
      <c r="C59">
        <v>-52.482635000000002</v>
      </c>
      <c r="D59">
        <v>-43.528305000000003</v>
      </c>
      <c r="E59" s="8"/>
      <c r="F59" s="6">
        <v>20722222222.222</v>
      </c>
      <c r="G59" s="86">
        <f t="shared" si="8"/>
        <v>-47.713965999999999</v>
      </c>
      <c r="H59" s="6"/>
      <c r="J59">
        <v>10333333333.333</v>
      </c>
      <c r="K59">
        <v>-57.687114999999999</v>
      </c>
      <c r="L59">
        <v>-49.384720000000002</v>
      </c>
      <c r="M59" s="8"/>
      <c r="N59" s="6">
        <v>20722222222.222</v>
      </c>
      <c r="O59" s="86">
        <f t="shared" si="9"/>
        <v>-59.965938999999999</v>
      </c>
      <c r="P59" s="6"/>
      <c r="Q59" s="8"/>
    </row>
    <row r="60" spans="2:17" x14ac:dyDescent="0.25">
      <c r="B60">
        <v>11000000000</v>
      </c>
      <c r="C60">
        <v>-52.382851000000002</v>
      </c>
      <c r="D60">
        <v>-43.284649000000002</v>
      </c>
      <c r="E60" s="8"/>
      <c r="F60" s="6">
        <v>21027777777.778</v>
      </c>
      <c r="G60" s="86">
        <f t="shared" si="8"/>
        <v>-51.573563</v>
      </c>
      <c r="H60" s="6"/>
      <c r="J60">
        <v>11000000000</v>
      </c>
      <c r="K60">
        <v>-58.322524999999999</v>
      </c>
      <c r="L60">
        <v>-49.613064000000001</v>
      </c>
      <c r="M60" s="8"/>
      <c r="N60" s="6">
        <v>21027777777.778</v>
      </c>
      <c r="O60" s="86">
        <f t="shared" si="9"/>
        <v>-66.577881000000005</v>
      </c>
      <c r="P60" s="6"/>
      <c r="Q60" s="8"/>
    </row>
    <row r="61" spans="2:17" x14ac:dyDescent="0.25">
      <c r="B61">
        <v>11666666666.667</v>
      </c>
      <c r="C61">
        <v>-54.898228000000003</v>
      </c>
      <c r="D61">
        <v>-45.683807000000002</v>
      </c>
      <c r="E61" s="8"/>
      <c r="F61" s="6">
        <v>21333333333.333</v>
      </c>
      <c r="G61" s="86">
        <f t="shared" si="8"/>
        <v>-55.396675000000002</v>
      </c>
      <c r="H61" s="6"/>
      <c r="J61">
        <v>11666666666.667</v>
      </c>
      <c r="K61">
        <v>-58.759059999999998</v>
      </c>
      <c r="L61">
        <v>-49.822074999999998</v>
      </c>
      <c r="M61" s="8"/>
      <c r="N61" s="6">
        <v>21333333333.333</v>
      </c>
      <c r="O61" s="86">
        <f t="shared" si="9"/>
        <v>-64.871619999999993</v>
      </c>
      <c r="P61" s="6"/>
      <c r="Q61" s="8"/>
    </row>
    <row r="62" spans="2:17" x14ac:dyDescent="0.25">
      <c r="B62">
        <v>12333333333.333</v>
      </c>
      <c r="C62">
        <v>-58.555317000000002</v>
      </c>
      <c r="D62">
        <v>-49.60416</v>
      </c>
      <c r="E62" s="8"/>
      <c r="F62" s="6">
        <v>21638888888.889</v>
      </c>
      <c r="G62" s="86">
        <f t="shared" si="8"/>
        <v>-59.720466999999999</v>
      </c>
      <c r="H62" s="6"/>
      <c r="J62">
        <v>12333333333.333</v>
      </c>
      <c r="K62">
        <v>-60.890765999999999</v>
      </c>
      <c r="L62">
        <v>-51.824238000000001</v>
      </c>
      <c r="M62" s="8"/>
      <c r="N62" s="6">
        <v>21638888888.889</v>
      </c>
      <c r="O62" s="86">
        <f t="shared" si="9"/>
        <v>-61.737389</v>
      </c>
      <c r="P62" s="6"/>
      <c r="Q62" s="8"/>
    </row>
    <row r="63" spans="2:17" x14ac:dyDescent="0.25">
      <c r="B63">
        <v>13000000000</v>
      </c>
      <c r="C63">
        <v>-58.547417000000003</v>
      </c>
      <c r="D63">
        <v>-49.728458000000003</v>
      </c>
      <c r="E63" s="8"/>
      <c r="F63" s="6">
        <v>21944444444.444</v>
      </c>
      <c r="G63" s="86">
        <f t="shared" si="8"/>
        <v>-63.923565000000004</v>
      </c>
      <c r="H63" s="6"/>
      <c r="J63">
        <v>13000000000</v>
      </c>
      <c r="K63">
        <v>-65.266898999999995</v>
      </c>
      <c r="L63">
        <v>-56.55151</v>
      </c>
      <c r="M63" s="8"/>
      <c r="N63" s="6">
        <v>21944444444.444</v>
      </c>
      <c r="O63" s="86">
        <f t="shared" si="9"/>
        <v>-61.030192999999997</v>
      </c>
      <c r="P63" s="6"/>
      <c r="Q63" s="8"/>
    </row>
    <row r="64" spans="2:17" x14ac:dyDescent="0.25">
      <c r="B64">
        <v>13666666666.667</v>
      </c>
      <c r="C64">
        <v>-60.431629000000001</v>
      </c>
      <c r="D64">
        <v>-51.478951000000002</v>
      </c>
      <c r="E64" s="8"/>
      <c r="F64" s="6">
        <v>22250000000</v>
      </c>
      <c r="G64" s="86">
        <f t="shared" si="8"/>
        <v>-67.062126000000006</v>
      </c>
      <c r="H64" s="6"/>
      <c r="J64">
        <v>13666666666.667</v>
      </c>
      <c r="K64">
        <v>-71.364372000000003</v>
      </c>
      <c r="L64">
        <v>-62.834041999999997</v>
      </c>
      <c r="M64" s="8"/>
      <c r="N64" s="6">
        <v>22250000000</v>
      </c>
      <c r="O64" s="86">
        <f t="shared" si="9"/>
        <v>-61.665244999999999</v>
      </c>
      <c r="P64" s="6"/>
      <c r="Q64" s="8"/>
    </row>
    <row r="65" spans="2:17" x14ac:dyDescent="0.25">
      <c r="B65">
        <v>14333333333.333</v>
      </c>
      <c r="C65">
        <v>-69.902152999999998</v>
      </c>
      <c r="D65">
        <v>-60.743411999999999</v>
      </c>
      <c r="E65" s="8"/>
      <c r="F65" s="6">
        <v>22555555555.556</v>
      </c>
      <c r="G65" s="86">
        <f t="shared" si="8"/>
        <v>-59.940719999999999</v>
      </c>
      <c r="H65" s="6"/>
      <c r="J65">
        <v>14333333333.333</v>
      </c>
      <c r="K65">
        <v>-83.668114000000003</v>
      </c>
      <c r="L65">
        <v>-75.261131000000006</v>
      </c>
      <c r="M65" s="8"/>
      <c r="N65" s="6">
        <v>22555555555.556</v>
      </c>
      <c r="O65" s="86">
        <f t="shared" si="9"/>
        <v>-68.899849000000003</v>
      </c>
      <c r="P65" s="6"/>
      <c r="Q65" s="8"/>
    </row>
    <row r="66" spans="2:17" x14ac:dyDescent="0.25">
      <c r="B66">
        <v>15000000000</v>
      </c>
      <c r="C66">
        <v>-67.780700999999993</v>
      </c>
      <c r="D66">
        <v>-57.97287</v>
      </c>
      <c r="E66" s="8"/>
      <c r="F66" s="6">
        <v>22861111111.111</v>
      </c>
      <c r="G66" s="86">
        <f t="shared" si="8"/>
        <v>-61.221699000000001</v>
      </c>
      <c r="H66" s="6"/>
      <c r="J66">
        <v>15000000000</v>
      </c>
      <c r="K66">
        <v>-72.063866000000004</v>
      </c>
      <c r="L66">
        <v>-63.156647</v>
      </c>
      <c r="M66" s="8"/>
      <c r="N66" s="6">
        <v>22861111111.111</v>
      </c>
      <c r="O66" s="86">
        <f t="shared" si="9"/>
        <v>-90.751244</v>
      </c>
      <c r="P66" s="6"/>
      <c r="Q66" s="8"/>
    </row>
    <row r="67" spans="2:17" x14ac:dyDescent="0.25">
      <c r="B67">
        <v>15666666666.667</v>
      </c>
      <c r="C67">
        <v>-72.853271000000007</v>
      </c>
      <c r="D67">
        <v>-62.424736000000003</v>
      </c>
      <c r="E67" s="8"/>
      <c r="F67" s="6">
        <v>23166666666.667</v>
      </c>
      <c r="G67" s="86">
        <f t="shared" si="8"/>
        <v>-63.174126000000001</v>
      </c>
      <c r="H67" s="6"/>
      <c r="J67">
        <v>15666666666.667</v>
      </c>
      <c r="K67">
        <v>-69.747260999999995</v>
      </c>
      <c r="L67">
        <v>-60.192059</v>
      </c>
      <c r="M67" s="8"/>
      <c r="N67" s="6">
        <v>23166666666.667</v>
      </c>
      <c r="O67" s="86">
        <f t="shared" si="9"/>
        <v>-78.186706999999998</v>
      </c>
      <c r="P67" s="6"/>
      <c r="Q67" s="8"/>
    </row>
    <row r="68" spans="2:17" x14ac:dyDescent="0.25">
      <c r="B68">
        <v>16333333333.333</v>
      </c>
      <c r="C68">
        <v>-74.228836000000001</v>
      </c>
      <c r="D68">
        <v>-62.869999</v>
      </c>
      <c r="E68" s="8"/>
      <c r="F68" s="6">
        <v>23472222222.222</v>
      </c>
      <c r="G68" s="86">
        <f t="shared" si="8"/>
        <v>-67.932281000000003</v>
      </c>
      <c r="H68" s="6"/>
      <c r="J68">
        <v>16333333333.333</v>
      </c>
      <c r="K68">
        <v>-66.591048999999998</v>
      </c>
      <c r="L68">
        <v>-55.965114999999997</v>
      </c>
      <c r="M68" s="8"/>
      <c r="N68" s="6">
        <v>23472222222.222</v>
      </c>
      <c r="O68" s="86">
        <f t="shared" si="9"/>
        <v>-71.238594000000006</v>
      </c>
      <c r="P68" s="6"/>
      <c r="Q68" s="8"/>
    </row>
    <row r="69" spans="2:17" x14ac:dyDescent="0.25">
      <c r="B69">
        <v>17000000000</v>
      </c>
      <c r="C69">
        <v>-64.374161000000001</v>
      </c>
      <c r="D69">
        <v>-52.809769000000003</v>
      </c>
      <c r="E69" s="8"/>
      <c r="F69" s="6">
        <v>23777777777.778</v>
      </c>
      <c r="G69" s="86">
        <f t="shared" si="8"/>
        <v>-75.452644000000006</v>
      </c>
      <c r="H69" s="6"/>
      <c r="J69">
        <v>17000000000</v>
      </c>
      <c r="K69">
        <v>-66.828025999999994</v>
      </c>
      <c r="L69">
        <v>-56.586308000000002</v>
      </c>
      <c r="M69" s="8"/>
      <c r="N69" s="6">
        <v>23777777777.778</v>
      </c>
      <c r="O69" s="86">
        <f t="shared" si="9"/>
        <v>-68.475257999999997</v>
      </c>
      <c r="P69" s="6"/>
      <c r="Q69" s="8"/>
    </row>
    <row r="70" spans="2:17" x14ac:dyDescent="0.25">
      <c r="B70">
        <v>17666666666.667</v>
      </c>
      <c r="C70">
        <v>-64.587135000000004</v>
      </c>
      <c r="D70">
        <v>-52.473675</v>
      </c>
      <c r="E70" s="8"/>
      <c r="F70" s="6">
        <v>24083333333.333</v>
      </c>
      <c r="G70" s="86">
        <f t="shared" si="8"/>
        <v>-78.062584000000001</v>
      </c>
      <c r="H70" s="6"/>
      <c r="J70">
        <v>17666666666.667</v>
      </c>
      <c r="K70">
        <v>-63.201942000000003</v>
      </c>
      <c r="L70">
        <v>-53.669617000000002</v>
      </c>
      <c r="M70" s="8"/>
      <c r="N70" s="6">
        <v>24083333333.333</v>
      </c>
      <c r="O70" s="86">
        <f t="shared" si="9"/>
        <v>-64.112037999999998</v>
      </c>
      <c r="P70" s="6"/>
      <c r="Q70" s="8"/>
    </row>
    <row r="71" spans="2:17" x14ac:dyDescent="0.25">
      <c r="B71">
        <v>18333333333.333</v>
      </c>
      <c r="C71">
        <v>-62.818660999999999</v>
      </c>
      <c r="D71">
        <v>-51.676909999999999</v>
      </c>
      <c r="E71" s="8"/>
      <c r="F71" s="6">
        <v>24388888888.889</v>
      </c>
      <c r="G71" s="86">
        <f t="shared" si="8"/>
        <v>-87.115181000000007</v>
      </c>
      <c r="H71" s="6"/>
      <c r="J71">
        <v>18333333333.333</v>
      </c>
      <c r="K71">
        <v>-63.967899000000003</v>
      </c>
      <c r="L71">
        <v>-54.711956000000001</v>
      </c>
      <c r="M71" s="8"/>
      <c r="N71" s="6">
        <v>24388888888.889</v>
      </c>
      <c r="O71" s="86">
        <f t="shared" si="9"/>
        <v>-64.021575999999996</v>
      </c>
      <c r="P71" s="6"/>
      <c r="Q71" s="8"/>
    </row>
    <row r="72" spans="2:17" x14ac:dyDescent="0.25">
      <c r="B72">
        <v>19000000000</v>
      </c>
      <c r="C72">
        <v>-62.118232999999996</v>
      </c>
      <c r="D72">
        <v>-52.431778000000001</v>
      </c>
      <c r="E72" s="8"/>
      <c r="F72" s="6">
        <v>24694444444.444</v>
      </c>
      <c r="G72" s="86">
        <f t="shared" si="8"/>
        <v>-78.841881000000001</v>
      </c>
      <c r="H72" s="6"/>
      <c r="J72">
        <v>19000000000</v>
      </c>
      <c r="K72">
        <v>-60.979194999999997</v>
      </c>
      <c r="L72">
        <v>-50.694732999999999</v>
      </c>
      <c r="M72" s="8"/>
      <c r="N72" s="6">
        <v>24694444444.444</v>
      </c>
      <c r="O72" s="86">
        <f t="shared" si="9"/>
        <v>-66.534713999999994</v>
      </c>
      <c r="P72" s="6"/>
      <c r="Q72" s="8"/>
    </row>
    <row r="73" spans="2:17" x14ac:dyDescent="0.25">
      <c r="B73">
        <v>19666666666.667</v>
      </c>
      <c r="C73">
        <v>-61.012298999999999</v>
      </c>
      <c r="D73">
        <v>-50.519260000000003</v>
      </c>
      <c r="E73" s="8"/>
      <c r="F73" s="6">
        <v>25000000000</v>
      </c>
      <c r="G73" s="86">
        <f t="shared" si="8"/>
        <v>-74.408210999999994</v>
      </c>
      <c r="H73" s="6"/>
      <c r="J73">
        <v>19666666666.667</v>
      </c>
      <c r="K73">
        <v>-58.973193999999999</v>
      </c>
      <c r="L73">
        <v>-47.487155999999999</v>
      </c>
      <c r="M73" s="8"/>
      <c r="N73" s="6">
        <v>25000000000</v>
      </c>
      <c r="O73" s="86">
        <f t="shared" si="9"/>
        <v>-66.280051999999998</v>
      </c>
      <c r="P73" s="6"/>
      <c r="Q73" s="8"/>
    </row>
    <row r="74" spans="2:17" x14ac:dyDescent="0.25">
      <c r="B74">
        <v>20333333333.333</v>
      </c>
      <c r="C74">
        <v>-59.924022999999998</v>
      </c>
      <c r="D74">
        <v>-47.974651000000001</v>
      </c>
      <c r="E74" s="8"/>
      <c r="F74" s="6" t="s">
        <v>25</v>
      </c>
      <c r="H74" s="6"/>
      <c r="J74">
        <v>20333333333.333</v>
      </c>
      <c r="K74">
        <v>-57.201358999999997</v>
      </c>
      <c r="L74">
        <v>-43.899357000000002</v>
      </c>
      <c r="M74" s="8"/>
      <c r="N74" s="6" t="s">
        <v>25</v>
      </c>
      <c r="P74" s="6"/>
      <c r="Q74" s="8"/>
    </row>
    <row r="75" spans="2:17" x14ac:dyDescent="0.25">
      <c r="B75">
        <v>21000000000</v>
      </c>
      <c r="C75">
        <v>-62.446784999999998</v>
      </c>
      <c r="D75">
        <v>-48.484226</v>
      </c>
      <c r="H75" s="6"/>
      <c r="J75">
        <v>21000000000</v>
      </c>
      <c r="K75">
        <v>-58.768948000000002</v>
      </c>
      <c r="L75">
        <v>-43.963768000000002</v>
      </c>
      <c r="P75" s="6"/>
    </row>
    <row r="76" spans="2:17" x14ac:dyDescent="0.25">
      <c r="B76" t="s">
        <v>25</v>
      </c>
      <c r="H76" s="6"/>
      <c r="J76" t="s">
        <v>25</v>
      </c>
      <c r="P76" s="6"/>
    </row>
    <row r="77" spans="2:17" x14ac:dyDescent="0.25">
      <c r="F77" s="6" t="s">
        <v>28</v>
      </c>
      <c r="H77" s="6"/>
      <c r="N77" s="6" t="s">
        <v>28</v>
      </c>
      <c r="P77" s="6"/>
    </row>
    <row r="78" spans="2:17" ht="15.75" x14ac:dyDescent="0.25">
      <c r="F78" s="6" t="s">
        <v>23</v>
      </c>
      <c r="G78" s="6" t="str">
        <f t="shared" ref="G78:G97" si="10">D104</f>
        <v>4Ix0L dBc Log Mag(dB)</v>
      </c>
      <c r="H78" s="35">
        <v>4</v>
      </c>
      <c r="N78" s="6" t="s">
        <v>23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t="s">
        <v>27</v>
      </c>
      <c r="F79" s="6">
        <f t="shared" ref="F79:F97" si="12">B105/1000000000</f>
        <v>4.5</v>
      </c>
      <c r="G79" s="6">
        <f t="shared" si="10"/>
        <v>-63.553322000000001</v>
      </c>
      <c r="H79" s="36">
        <f>ABS(AVERAGE(G79:G97)-(H78-1)*10)</f>
        <v>102.57254389473682</v>
      </c>
      <c r="J79" t="s">
        <v>27</v>
      </c>
      <c r="N79" s="6">
        <f t="shared" ref="N79:N97" si="13">J105/1000000000</f>
        <v>4.5</v>
      </c>
      <c r="O79" s="6">
        <f t="shared" si="11"/>
        <v>-75.504897999999997</v>
      </c>
      <c r="P79" s="36">
        <f>ABS(AVERAGE(O79:O97)-(P78-1)*10)</f>
        <v>109.12646884210527</v>
      </c>
    </row>
    <row r="80" spans="2:17" x14ac:dyDescent="0.25">
      <c r="B80" t="s">
        <v>23</v>
      </c>
      <c r="C80" t="s">
        <v>126</v>
      </c>
      <c r="D80" t="s">
        <v>32</v>
      </c>
      <c r="F80" s="6">
        <f t="shared" si="12"/>
        <v>5.0416666666667007</v>
      </c>
      <c r="G80" s="6">
        <f t="shared" si="10"/>
        <v>-64.860031000000006</v>
      </c>
      <c r="H80" s="6"/>
      <c r="J80" t="s">
        <v>23</v>
      </c>
      <c r="K80" t="s">
        <v>126</v>
      </c>
      <c r="L80" t="s">
        <v>32</v>
      </c>
      <c r="N80" s="6">
        <f t="shared" si="13"/>
        <v>5.0416666666667007</v>
      </c>
      <c r="O80" s="6">
        <f t="shared" si="11"/>
        <v>-72.459496000000001</v>
      </c>
      <c r="P80" s="6"/>
    </row>
    <row r="81" spans="2:16" x14ac:dyDescent="0.25">
      <c r="B81">
        <v>6000000000</v>
      </c>
      <c r="C81">
        <v>-53.829104999999998</v>
      </c>
      <c r="D81">
        <v>-45.259372999999997</v>
      </c>
      <c r="F81" s="6">
        <f t="shared" si="12"/>
        <v>5.5833333333332993</v>
      </c>
      <c r="G81" s="6">
        <f t="shared" si="10"/>
        <v>-67.262176999999994</v>
      </c>
      <c r="H81" s="6"/>
      <c r="J81">
        <v>6000000000</v>
      </c>
      <c r="K81">
        <v>-68.219748999999993</v>
      </c>
      <c r="L81">
        <v>-60.016948999999997</v>
      </c>
      <c r="N81" s="6">
        <f t="shared" si="13"/>
        <v>5.5833333333332993</v>
      </c>
      <c r="O81" s="6">
        <f t="shared" si="11"/>
        <v>-70.830596999999997</v>
      </c>
      <c r="P81" s="6"/>
    </row>
    <row r="82" spans="2:16" x14ac:dyDescent="0.25">
      <c r="B82">
        <v>6722222222.2222004</v>
      </c>
      <c r="C82">
        <v>-54.833973</v>
      </c>
      <c r="D82">
        <v>-46.078086999999996</v>
      </c>
      <c r="F82" s="6">
        <f t="shared" si="12"/>
        <v>6.125</v>
      </c>
      <c r="G82" s="6">
        <f t="shared" si="10"/>
        <v>-66.244652000000002</v>
      </c>
      <c r="H82" s="6"/>
      <c r="J82">
        <v>6722222222.2222004</v>
      </c>
      <c r="K82">
        <v>-64.825241000000005</v>
      </c>
      <c r="L82">
        <v>-56.690716000000002</v>
      </c>
      <c r="N82" s="6">
        <f t="shared" si="13"/>
        <v>6.125</v>
      </c>
      <c r="O82" s="6">
        <f t="shared" si="11"/>
        <v>-70.960044999999994</v>
      </c>
      <c r="P82" s="6"/>
    </row>
    <row r="83" spans="2:16" x14ac:dyDescent="0.25">
      <c r="B83">
        <v>7444444444.4443998</v>
      </c>
      <c r="C83">
        <v>-54.587516999999998</v>
      </c>
      <c r="D83">
        <v>-45.633186000000002</v>
      </c>
      <c r="F83" s="6">
        <f t="shared" si="12"/>
        <v>6.6666666666667007</v>
      </c>
      <c r="G83" s="6">
        <f t="shared" si="10"/>
        <v>-69.455658</v>
      </c>
      <c r="H83" s="6"/>
      <c r="J83">
        <v>7444444444.4443998</v>
      </c>
      <c r="K83">
        <v>-63.167369999999998</v>
      </c>
      <c r="L83">
        <v>-54.864975000000001</v>
      </c>
      <c r="N83" s="6">
        <f t="shared" si="13"/>
        <v>6.6666666666667007</v>
      </c>
      <c r="O83" s="6">
        <f t="shared" si="11"/>
        <v>-79.996841000000003</v>
      </c>
      <c r="P83" s="6"/>
    </row>
    <row r="84" spans="2:16" x14ac:dyDescent="0.25">
      <c r="B84">
        <v>8166666666.6667004</v>
      </c>
      <c r="C84">
        <v>-55.729961000000003</v>
      </c>
      <c r="D84">
        <v>-46.631762999999999</v>
      </c>
      <c r="F84" s="6">
        <f t="shared" si="12"/>
        <v>7.2083333333332993</v>
      </c>
      <c r="G84" s="6">
        <f t="shared" si="10"/>
        <v>-69.867881999999994</v>
      </c>
      <c r="H84" s="6"/>
      <c r="J84">
        <v>8166666666.6667004</v>
      </c>
      <c r="K84">
        <v>-64.676147</v>
      </c>
      <c r="L84">
        <v>-55.966686000000003</v>
      </c>
      <c r="N84" s="6">
        <f t="shared" si="13"/>
        <v>7.2083333333332993</v>
      </c>
      <c r="O84" s="6">
        <f t="shared" si="11"/>
        <v>-84.770743999999993</v>
      </c>
      <c r="P84" s="6"/>
    </row>
    <row r="85" spans="2:16" x14ac:dyDescent="0.25">
      <c r="B85">
        <v>8888888888.8889008</v>
      </c>
      <c r="C85">
        <v>-56.928387000000001</v>
      </c>
      <c r="D85">
        <v>-47.713965999999999</v>
      </c>
      <c r="F85" s="6">
        <f t="shared" si="12"/>
        <v>7.75</v>
      </c>
      <c r="G85" s="6">
        <f t="shared" si="10"/>
        <v>-68.714684000000005</v>
      </c>
      <c r="H85" s="6"/>
      <c r="J85">
        <v>8888888888.8889008</v>
      </c>
      <c r="K85">
        <v>-68.902923999999999</v>
      </c>
      <c r="L85">
        <v>-59.965938999999999</v>
      </c>
      <c r="N85" s="6">
        <f t="shared" si="13"/>
        <v>7.75</v>
      </c>
      <c r="O85" s="6">
        <f t="shared" si="11"/>
        <v>-79.965903999999995</v>
      </c>
      <c r="P85" s="6"/>
    </row>
    <row r="86" spans="2:16" x14ac:dyDescent="0.25">
      <c r="B86">
        <v>9611111111.1110992</v>
      </c>
      <c r="C86">
        <v>-60.524723000000002</v>
      </c>
      <c r="D86">
        <v>-51.573563</v>
      </c>
      <c r="F86" s="6">
        <f t="shared" si="12"/>
        <v>8.2916666666666998</v>
      </c>
      <c r="G86" s="6">
        <f t="shared" si="10"/>
        <v>-66.701644999999999</v>
      </c>
      <c r="H86" s="6"/>
      <c r="J86">
        <v>9611111111.1110992</v>
      </c>
      <c r="K86">
        <v>-75.644408999999996</v>
      </c>
      <c r="L86">
        <v>-66.577881000000005</v>
      </c>
      <c r="N86" s="6">
        <f t="shared" si="13"/>
        <v>8.2916666666666998</v>
      </c>
      <c r="O86" s="6">
        <f t="shared" si="11"/>
        <v>-78.286323999999993</v>
      </c>
      <c r="P86" s="6"/>
    </row>
    <row r="87" spans="2:16" x14ac:dyDescent="0.25">
      <c r="B87">
        <v>10333333333.333</v>
      </c>
      <c r="C87">
        <v>-64.215630000000004</v>
      </c>
      <c r="D87">
        <v>-55.396675000000002</v>
      </c>
      <c r="F87" s="6">
        <f t="shared" si="12"/>
        <v>8.8333333333333002</v>
      </c>
      <c r="G87" s="6">
        <f t="shared" si="10"/>
        <v>-67.705214999999995</v>
      </c>
      <c r="H87" s="6"/>
      <c r="J87">
        <v>10333333333.333</v>
      </c>
      <c r="K87">
        <v>-73.587006000000002</v>
      </c>
      <c r="L87">
        <v>-64.871619999999993</v>
      </c>
      <c r="N87" s="6">
        <f t="shared" si="13"/>
        <v>8.8333333333333002</v>
      </c>
      <c r="O87" s="6">
        <f t="shared" si="11"/>
        <v>-78.016257999999993</v>
      </c>
      <c r="P87" s="6"/>
    </row>
    <row r="88" spans="2:16" x14ac:dyDescent="0.25">
      <c r="B88">
        <v>11055555555.556</v>
      </c>
      <c r="C88">
        <v>-68.673141000000001</v>
      </c>
      <c r="D88">
        <v>-59.720466999999999</v>
      </c>
      <c r="F88" s="6">
        <f t="shared" si="12"/>
        <v>9.375</v>
      </c>
      <c r="G88" s="6">
        <f t="shared" si="10"/>
        <v>-70.043587000000002</v>
      </c>
      <c r="H88" s="6"/>
      <c r="J88">
        <v>11055555555.556</v>
      </c>
      <c r="K88">
        <v>-70.267723000000004</v>
      </c>
      <c r="L88">
        <v>-61.737389</v>
      </c>
      <c r="N88" s="6">
        <f t="shared" si="13"/>
        <v>9.375</v>
      </c>
      <c r="O88" s="6">
        <f t="shared" si="11"/>
        <v>-74.827171000000007</v>
      </c>
      <c r="P88" s="6"/>
    </row>
    <row r="89" spans="2:16" x14ac:dyDescent="0.25">
      <c r="B89">
        <v>11777777777.778</v>
      </c>
      <c r="C89">
        <v>-73.082306000000003</v>
      </c>
      <c r="D89">
        <v>-63.923565000000004</v>
      </c>
      <c r="F89" s="6">
        <f t="shared" si="12"/>
        <v>9.9166666666666998</v>
      </c>
      <c r="G89" s="6">
        <f t="shared" si="10"/>
        <v>-73.612350000000006</v>
      </c>
      <c r="H89" s="6"/>
      <c r="J89">
        <v>11777777777.778</v>
      </c>
      <c r="K89">
        <v>-69.437179999999998</v>
      </c>
      <c r="L89">
        <v>-61.030192999999997</v>
      </c>
      <c r="N89" s="6">
        <f t="shared" si="13"/>
        <v>9.9166666666666998</v>
      </c>
      <c r="O89" s="6">
        <f t="shared" si="11"/>
        <v>-80.196014000000005</v>
      </c>
      <c r="P89" s="6"/>
    </row>
    <row r="90" spans="2:16" x14ac:dyDescent="0.25">
      <c r="B90">
        <v>12500000000</v>
      </c>
      <c r="C90">
        <v>-76.869956999999999</v>
      </c>
      <c r="D90">
        <v>-67.062126000000006</v>
      </c>
      <c r="F90" s="6">
        <f t="shared" si="12"/>
        <v>10.458333333333</v>
      </c>
      <c r="G90" s="6">
        <f t="shared" si="10"/>
        <v>-72.702713000000003</v>
      </c>
      <c r="H90" s="6"/>
      <c r="J90">
        <v>12500000000</v>
      </c>
      <c r="K90">
        <v>-70.572463999999997</v>
      </c>
      <c r="L90">
        <v>-61.665244999999999</v>
      </c>
      <c r="N90" s="6">
        <f t="shared" si="13"/>
        <v>10.458333333333</v>
      </c>
      <c r="O90" s="6">
        <f t="shared" si="11"/>
        <v>-85.195312999999999</v>
      </c>
      <c r="P90" s="6"/>
    </row>
    <row r="91" spans="2:16" x14ac:dyDescent="0.25">
      <c r="B91">
        <v>13222222222.222</v>
      </c>
      <c r="C91">
        <v>-70.369254999999995</v>
      </c>
      <c r="D91">
        <v>-59.940719999999999</v>
      </c>
      <c r="F91" s="6">
        <f t="shared" si="12"/>
        <v>11</v>
      </c>
      <c r="G91" s="6">
        <f t="shared" si="10"/>
        <v>-77.724823000000001</v>
      </c>
      <c r="H91" s="6"/>
      <c r="J91">
        <v>13222222222.222</v>
      </c>
      <c r="K91">
        <v>-78.455048000000005</v>
      </c>
      <c r="L91">
        <v>-68.899849000000003</v>
      </c>
      <c r="N91" s="6">
        <f t="shared" si="13"/>
        <v>11</v>
      </c>
      <c r="O91" s="6">
        <f t="shared" si="11"/>
        <v>-85.762596000000002</v>
      </c>
      <c r="P91" s="6"/>
    </row>
    <row r="92" spans="2:16" x14ac:dyDescent="0.25">
      <c r="B92">
        <v>13944444444.444</v>
      </c>
      <c r="C92">
        <v>-72.580535999999995</v>
      </c>
      <c r="D92">
        <v>-61.221699000000001</v>
      </c>
      <c r="F92" s="6">
        <f t="shared" si="12"/>
        <v>11.541666666667</v>
      </c>
      <c r="G92" s="6">
        <f t="shared" si="10"/>
        <v>-88.662666000000002</v>
      </c>
      <c r="H92" s="6"/>
      <c r="J92">
        <v>13944444444.444</v>
      </c>
      <c r="K92">
        <v>-101.37718</v>
      </c>
      <c r="L92">
        <v>-90.751244</v>
      </c>
      <c r="N92" s="6">
        <f t="shared" si="13"/>
        <v>11.541666666667</v>
      </c>
      <c r="O92" s="6">
        <f t="shared" si="11"/>
        <v>-81.240425000000002</v>
      </c>
      <c r="P92" s="6"/>
    </row>
    <row r="93" spans="2:16" x14ac:dyDescent="0.25">
      <c r="B93">
        <v>14666666666.667</v>
      </c>
      <c r="C93">
        <v>-74.738517999999999</v>
      </c>
      <c r="D93">
        <v>-63.174126000000001</v>
      </c>
      <c r="F93" s="6">
        <f t="shared" si="12"/>
        <v>12.083333333333</v>
      </c>
      <c r="G93" s="6">
        <f t="shared" si="10"/>
        <v>-77.364281000000005</v>
      </c>
      <c r="H93" s="6"/>
      <c r="J93">
        <v>14666666666.667</v>
      </c>
      <c r="K93">
        <v>-88.428428999999994</v>
      </c>
      <c r="L93">
        <v>-78.186706999999998</v>
      </c>
      <c r="N93" s="6">
        <f t="shared" si="13"/>
        <v>12.083333333333</v>
      </c>
      <c r="O93" s="6">
        <f t="shared" si="11"/>
        <v>-79.904785000000004</v>
      </c>
      <c r="P93" s="6"/>
    </row>
    <row r="94" spans="2:16" x14ac:dyDescent="0.25">
      <c r="B94">
        <v>15388888888.889</v>
      </c>
      <c r="C94">
        <v>-80.045738</v>
      </c>
      <c r="D94">
        <v>-67.932281000000003</v>
      </c>
      <c r="F94" s="6">
        <f t="shared" si="12"/>
        <v>12.625</v>
      </c>
      <c r="G94" s="6">
        <f t="shared" si="10"/>
        <v>-78.133414999999999</v>
      </c>
      <c r="H94" s="6"/>
      <c r="J94">
        <v>15388888888.889</v>
      </c>
      <c r="K94">
        <v>-80.770911999999996</v>
      </c>
      <c r="L94">
        <v>-71.238594000000006</v>
      </c>
      <c r="N94" s="6">
        <f t="shared" si="13"/>
        <v>12.625</v>
      </c>
      <c r="O94" s="6">
        <f t="shared" si="11"/>
        <v>-82.868744000000007</v>
      </c>
      <c r="P94" s="6"/>
    </row>
    <row r="95" spans="2:16" x14ac:dyDescent="0.25">
      <c r="B95">
        <v>16111111111.111</v>
      </c>
      <c r="C95">
        <v>-86.594397999999998</v>
      </c>
      <c r="D95">
        <v>-75.452644000000006</v>
      </c>
      <c r="F95" s="6">
        <f t="shared" si="12"/>
        <v>13.166666666667</v>
      </c>
      <c r="G95" s="6">
        <f t="shared" si="10"/>
        <v>-77.999968999999993</v>
      </c>
      <c r="H95" s="6"/>
      <c r="J95">
        <v>16111111111.111</v>
      </c>
      <c r="K95">
        <v>-77.731200999999999</v>
      </c>
      <c r="L95">
        <v>-68.475257999999997</v>
      </c>
      <c r="N95" s="6">
        <f t="shared" si="13"/>
        <v>13.166666666667</v>
      </c>
      <c r="O95" s="6">
        <f t="shared" si="11"/>
        <v>-80.013298000000006</v>
      </c>
      <c r="P95" s="6"/>
    </row>
    <row r="96" spans="2:16" x14ac:dyDescent="0.25">
      <c r="B96">
        <v>16833333333.333</v>
      </c>
      <c r="C96">
        <v>-87.749038999999996</v>
      </c>
      <c r="D96">
        <v>-78.062584000000001</v>
      </c>
      <c r="F96" s="6">
        <f t="shared" si="12"/>
        <v>13.708333333333</v>
      </c>
      <c r="G96" s="6">
        <f t="shared" si="10"/>
        <v>-78.000052999999994</v>
      </c>
      <c r="H96" s="6"/>
      <c r="J96">
        <v>16833333333.333</v>
      </c>
      <c r="K96">
        <v>-74.396500000000003</v>
      </c>
      <c r="L96">
        <v>-64.112037999999998</v>
      </c>
      <c r="N96" s="6">
        <f t="shared" si="13"/>
        <v>13.708333333333</v>
      </c>
      <c r="O96" s="6">
        <f t="shared" si="11"/>
        <v>-81.934997999999993</v>
      </c>
      <c r="P96" s="6"/>
    </row>
    <row r="97" spans="2:16" x14ac:dyDescent="0.25">
      <c r="B97">
        <v>17555555555.556</v>
      </c>
      <c r="C97">
        <v>-97.608215000000001</v>
      </c>
      <c r="D97">
        <v>-87.115181000000007</v>
      </c>
      <c r="F97" s="6">
        <f t="shared" si="12"/>
        <v>14.25</v>
      </c>
      <c r="G97" s="6">
        <f t="shared" si="10"/>
        <v>-80.269210999999999</v>
      </c>
      <c r="H97" s="6"/>
      <c r="J97">
        <v>17555555555.556</v>
      </c>
      <c r="K97">
        <v>-75.507614000000004</v>
      </c>
      <c r="L97">
        <v>-64.021575999999996</v>
      </c>
      <c r="N97" s="6">
        <f t="shared" si="13"/>
        <v>14.25</v>
      </c>
      <c r="O97" s="6">
        <f t="shared" si="11"/>
        <v>-80.668457000000004</v>
      </c>
      <c r="P97" s="6"/>
    </row>
    <row r="98" spans="2:16" x14ac:dyDescent="0.25">
      <c r="B98">
        <v>18277777777.778</v>
      </c>
      <c r="C98">
        <v>-90.791252</v>
      </c>
      <c r="D98">
        <v>-78.841881000000001</v>
      </c>
      <c r="F98" s="6" t="s">
        <v>25</v>
      </c>
      <c r="H98" s="6"/>
      <c r="J98">
        <v>18277777777.778</v>
      </c>
      <c r="K98">
        <v>-79.836715999999996</v>
      </c>
      <c r="L98">
        <v>-66.534713999999994</v>
      </c>
      <c r="N98" s="6" t="s">
        <v>25</v>
      </c>
      <c r="P98" s="6"/>
    </row>
    <row r="99" spans="2:16" x14ac:dyDescent="0.25">
      <c r="B99">
        <v>19000000000</v>
      </c>
      <c r="C99">
        <v>-88.370766000000003</v>
      </c>
      <c r="D99">
        <v>-74.408210999999994</v>
      </c>
      <c r="H99" s="6"/>
      <c r="J99">
        <v>19000000000</v>
      </c>
      <c r="K99">
        <v>-81.085235999999995</v>
      </c>
      <c r="L99">
        <v>-66.280051999999998</v>
      </c>
      <c r="P99" s="6"/>
    </row>
    <row r="100" spans="2:16" x14ac:dyDescent="0.25">
      <c r="B100" t="s">
        <v>25</v>
      </c>
      <c r="H100" s="6"/>
      <c r="J100" t="s">
        <v>25</v>
      </c>
      <c r="P100" s="6"/>
    </row>
    <row r="101" spans="2:16" x14ac:dyDescent="0.25">
      <c r="F101" s="6" t="s">
        <v>29</v>
      </c>
      <c r="H101" s="6"/>
      <c r="N101" s="6" t="s">
        <v>29</v>
      </c>
      <c r="P101" s="6"/>
    </row>
    <row r="102" spans="2:16" ht="15.75" x14ac:dyDescent="0.25">
      <c r="F102" s="6" t="s">
        <v>23</v>
      </c>
      <c r="G102" s="6" t="str">
        <f t="shared" ref="G102:G121" si="14">D128</f>
        <v>5Ix0L dBc Log Mag(dB)</v>
      </c>
      <c r="H102" s="35">
        <v>5</v>
      </c>
      <c r="N102" s="6" t="s">
        <v>23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t="s">
        <v>28</v>
      </c>
      <c r="F103" s="6">
        <f t="shared" ref="F103:F121" si="16">B129/1000000000</f>
        <v>3.6</v>
      </c>
      <c r="G103" s="6">
        <f t="shared" si="14"/>
        <v>-76.112517999999994</v>
      </c>
      <c r="H103" s="36">
        <f>ABS(AVERAGE(G103:G121)-(H102-1)*10)</f>
        <v>120.61322784210525</v>
      </c>
      <c r="J103" t="s">
        <v>28</v>
      </c>
      <c r="N103" s="6">
        <f t="shared" ref="N103:N121" si="17">J129/1000000000</f>
        <v>3.6</v>
      </c>
      <c r="O103" s="6">
        <f t="shared" si="15"/>
        <v>-92.434151</v>
      </c>
      <c r="P103" s="36">
        <f>ABS(AVERAGE(O103:O121)-(P102-1)*10)</f>
        <v>129.32612294736839</v>
      </c>
    </row>
    <row r="104" spans="2:16" x14ac:dyDescent="0.25">
      <c r="B104" t="s">
        <v>23</v>
      </c>
      <c r="C104" t="s">
        <v>127</v>
      </c>
      <c r="D104" t="s">
        <v>33</v>
      </c>
      <c r="F104" s="6">
        <f t="shared" si="16"/>
        <v>4.0333333333333004</v>
      </c>
      <c r="G104" s="6">
        <f t="shared" si="14"/>
        <v>-97.028060999999994</v>
      </c>
      <c r="J104" t="s">
        <v>23</v>
      </c>
      <c r="K104" t="s">
        <v>127</v>
      </c>
      <c r="L104" t="s">
        <v>33</v>
      </c>
      <c r="N104" s="6">
        <f t="shared" si="17"/>
        <v>4.0333333333333004</v>
      </c>
      <c r="O104" s="6">
        <f t="shared" si="15"/>
        <v>-97.841201999999996</v>
      </c>
    </row>
    <row r="105" spans="2:16" x14ac:dyDescent="0.25">
      <c r="B105">
        <v>4500000000</v>
      </c>
      <c r="C105">
        <v>-72.123054999999994</v>
      </c>
      <c r="D105">
        <v>-63.553322000000001</v>
      </c>
      <c r="F105" s="6">
        <f t="shared" si="16"/>
        <v>4.4666666666667005</v>
      </c>
      <c r="G105" s="6">
        <f t="shared" si="14"/>
        <v>-86.442595999999995</v>
      </c>
      <c r="J105">
        <v>4500000000</v>
      </c>
      <c r="K105">
        <v>-83.707702999999995</v>
      </c>
      <c r="L105">
        <v>-75.504897999999997</v>
      </c>
      <c r="N105" s="6">
        <f t="shared" si="17"/>
        <v>4.4666666666667005</v>
      </c>
      <c r="O105" s="6">
        <f t="shared" si="15"/>
        <v>-91.330451999999994</v>
      </c>
    </row>
    <row r="106" spans="2:16" x14ac:dyDescent="0.25">
      <c r="B106">
        <v>5041666666.6667004</v>
      </c>
      <c r="C106">
        <v>-73.615913000000006</v>
      </c>
      <c r="D106">
        <v>-64.860031000000006</v>
      </c>
      <c r="F106" s="6">
        <f t="shared" si="16"/>
        <v>4.9000000000000004</v>
      </c>
      <c r="G106" s="6">
        <f t="shared" si="14"/>
        <v>-78.790710000000004</v>
      </c>
      <c r="J106">
        <v>5041666666.6667004</v>
      </c>
      <c r="K106">
        <v>-80.594025000000002</v>
      </c>
      <c r="L106">
        <v>-72.459496000000001</v>
      </c>
      <c r="N106" s="6">
        <f t="shared" si="17"/>
        <v>4.9000000000000004</v>
      </c>
      <c r="O106" s="6">
        <f t="shared" si="15"/>
        <v>-95.680983999999995</v>
      </c>
    </row>
    <row r="107" spans="2:16" x14ac:dyDescent="0.25">
      <c r="B107">
        <v>5583333333.3332996</v>
      </c>
      <c r="C107">
        <v>-76.216507000000007</v>
      </c>
      <c r="D107">
        <v>-67.262176999999994</v>
      </c>
      <c r="F107" s="6">
        <f t="shared" si="16"/>
        <v>5.3333333333332993</v>
      </c>
      <c r="G107" s="6">
        <f t="shared" si="14"/>
        <v>-73.901649000000006</v>
      </c>
      <c r="J107">
        <v>5583333333.3332996</v>
      </c>
      <c r="K107">
        <v>-79.132987999999997</v>
      </c>
      <c r="L107">
        <v>-70.830596999999997</v>
      </c>
      <c r="N107" s="6">
        <f t="shared" si="17"/>
        <v>5.3333333333332993</v>
      </c>
      <c r="O107" s="6">
        <f t="shared" si="15"/>
        <v>-91.072067000000004</v>
      </c>
    </row>
    <row r="108" spans="2:16" x14ac:dyDescent="0.25">
      <c r="B108">
        <v>6125000000</v>
      </c>
      <c r="C108">
        <v>-75.342849999999999</v>
      </c>
      <c r="D108">
        <v>-66.244652000000002</v>
      </c>
      <c r="F108" s="6">
        <f t="shared" si="16"/>
        <v>5.7666666666667004</v>
      </c>
      <c r="G108" s="6">
        <f t="shared" si="14"/>
        <v>-78.083686999999998</v>
      </c>
      <c r="J108">
        <v>6125000000</v>
      </c>
      <c r="K108">
        <v>-79.669501999999994</v>
      </c>
      <c r="L108">
        <v>-70.960044999999994</v>
      </c>
      <c r="N108" s="6">
        <f t="shared" si="17"/>
        <v>5.7666666666667004</v>
      </c>
      <c r="O108" s="6">
        <f t="shared" si="15"/>
        <v>-90.524024999999995</v>
      </c>
    </row>
    <row r="109" spans="2:16" x14ac:dyDescent="0.25">
      <c r="B109">
        <v>6666666666.6667004</v>
      </c>
      <c r="C109">
        <v>-78.670081999999994</v>
      </c>
      <c r="D109">
        <v>-69.455658</v>
      </c>
      <c r="F109" s="6">
        <f t="shared" si="16"/>
        <v>6.2</v>
      </c>
      <c r="G109" s="6">
        <f t="shared" si="14"/>
        <v>-84.718117000000007</v>
      </c>
      <c r="J109">
        <v>6666666666.6667004</v>
      </c>
      <c r="K109">
        <v>-88.933823000000004</v>
      </c>
      <c r="L109">
        <v>-79.996841000000003</v>
      </c>
      <c r="N109" s="6">
        <f t="shared" si="17"/>
        <v>6.2</v>
      </c>
      <c r="O109" s="6">
        <f t="shared" si="15"/>
        <v>-88.665329</v>
      </c>
    </row>
    <row r="110" spans="2:16" x14ac:dyDescent="0.25">
      <c r="B110">
        <v>7208333333.3332996</v>
      </c>
      <c r="C110">
        <v>-78.819038000000006</v>
      </c>
      <c r="D110">
        <v>-69.867881999999994</v>
      </c>
      <c r="F110" s="6">
        <f t="shared" si="16"/>
        <v>6.6333333333333</v>
      </c>
      <c r="G110" s="6">
        <f t="shared" si="14"/>
        <v>-83.470900999999998</v>
      </c>
      <c r="J110">
        <v>7208333333.3332996</v>
      </c>
      <c r="K110">
        <v>-93.837280000000007</v>
      </c>
      <c r="L110">
        <v>-84.770743999999993</v>
      </c>
      <c r="N110" s="6">
        <f t="shared" si="17"/>
        <v>6.6333333333333</v>
      </c>
      <c r="O110" s="6">
        <f t="shared" si="15"/>
        <v>-83.950989000000007</v>
      </c>
    </row>
    <row r="111" spans="2:16" x14ac:dyDescent="0.25">
      <c r="B111">
        <v>7750000000</v>
      </c>
      <c r="C111">
        <v>-77.533646000000005</v>
      </c>
      <c r="D111">
        <v>-68.714684000000005</v>
      </c>
      <c r="F111" s="6">
        <f t="shared" si="16"/>
        <v>7.0666666666667002</v>
      </c>
      <c r="G111" s="6">
        <f t="shared" si="14"/>
        <v>-85.413253999999995</v>
      </c>
      <c r="J111">
        <v>7750000000</v>
      </c>
      <c r="K111">
        <v>-88.681290000000004</v>
      </c>
      <c r="L111">
        <v>-79.965903999999995</v>
      </c>
      <c r="N111" s="6">
        <f t="shared" si="17"/>
        <v>7.0666666666667002</v>
      </c>
      <c r="O111" s="6">
        <f t="shared" si="15"/>
        <v>-81.685378999999998</v>
      </c>
    </row>
    <row r="112" spans="2:16" x14ac:dyDescent="0.25">
      <c r="B112">
        <v>8291666666.6667004</v>
      </c>
      <c r="C112">
        <v>-75.654319999999998</v>
      </c>
      <c r="D112">
        <v>-66.701644999999999</v>
      </c>
      <c r="F112" s="6">
        <f t="shared" si="16"/>
        <v>7.5</v>
      </c>
      <c r="G112" s="6">
        <f t="shared" si="14"/>
        <v>-75.577545000000001</v>
      </c>
      <c r="J112">
        <v>8291666666.6667004</v>
      </c>
      <c r="K112">
        <v>-86.816658000000004</v>
      </c>
      <c r="L112">
        <v>-78.286323999999993</v>
      </c>
      <c r="N112" s="6">
        <f t="shared" si="17"/>
        <v>7.5</v>
      </c>
      <c r="O112" s="6">
        <f t="shared" si="15"/>
        <v>-82.045356999999996</v>
      </c>
    </row>
    <row r="113" spans="2:15" x14ac:dyDescent="0.25">
      <c r="B113">
        <v>8833333333.3332996</v>
      </c>
      <c r="C113">
        <v>-76.863952999999995</v>
      </c>
      <c r="D113">
        <v>-67.705214999999995</v>
      </c>
      <c r="F113" s="6">
        <f t="shared" si="16"/>
        <v>7.9333333333332998</v>
      </c>
      <c r="G113" s="6">
        <f t="shared" si="14"/>
        <v>-78.769874999999999</v>
      </c>
      <c r="J113">
        <v>8833333333.3332996</v>
      </c>
      <c r="K113">
        <v>-86.423241000000004</v>
      </c>
      <c r="L113">
        <v>-78.016257999999993</v>
      </c>
      <c r="N113" s="6">
        <f t="shared" si="17"/>
        <v>7.9333333333332998</v>
      </c>
      <c r="O113" s="6">
        <f t="shared" si="15"/>
        <v>-88.396996000000001</v>
      </c>
    </row>
    <row r="114" spans="2:15" x14ac:dyDescent="0.25">
      <c r="B114">
        <v>9375000000</v>
      </c>
      <c r="C114">
        <v>-79.851417999999995</v>
      </c>
      <c r="D114">
        <v>-70.043587000000002</v>
      </c>
      <c r="F114" s="6">
        <f t="shared" si="16"/>
        <v>8.3666666666667009</v>
      </c>
      <c r="G114" s="6">
        <f t="shared" si="14"/>
        <v>-76.654197999999994</v>
      </c>
      <c r="J114">
        <v>9375000000</v>
      </c>
      <c r="K114">
        <v>-83.734390000000005</v>
      </c>
      <c r="L114">
        <v>-74.827171000000007</v>
      </c>
      <c r="N114" s="6">
        <f t="shared" si="17"/>
        <v>8.3666666666667009</v>
      </c>
      <c r="O114" s="6">
        <f t="shared" si="15"/>
        <v>-93.760208000000006</v>
      </c>
    </row>
    <row r="115" spans="2:15" x14ac:dyDescent="0.25">
      <c r="B115">
        <v>9916666666.6667004</v>
      </c>
      <c r="C115">
        <v>-84.040893999999994</v>
      </c>
      <c r="D115">
        <v>-73.612350000000006</v>
      </c>
      <c r="F115" s="6">
        <f t="shared" si="16"/>
        <v>8.8000000000000007</v>
      </c>
      <c r="G115" s="6">
        <f t="shared" si="14"/>
        <v>-73.348106000000001</v>
      </c>
      <c r="J115">
        <v>9916666666.6667004</v>
      </c>
      <c r="K115">
        <v>-89.751213000000007</v>
      </c>
      <c r="L115">
        <v>-80.196014000000005</v>
      </c>
      <c r="N115" s="6">
        <f t="shared" si="17"/>
        <v>8.8000000000000007</v>
      </c>
      <c r="O115" s="6">
        <f t="shared" si="15"/>
        <v>-86.282912999999994</v>
      </c>
    </row>
    <row r="116" spans="2:15" x14ac:dyDescent="0.25">
      <c r="B116">
        <v>10458333333.333</v>
      </c>
      <c r="C116">
        <v>-84.061546000000007</v>
      </c>
      <c r="D116">
        <v>-72.702713000000003</v>
      </c>
      <c r="F116" s="6">
        <f t="shared" si="16"/>
        <v>9.2333333333332988</v>
      </c>
      <c r="G116" s="6">
        <f t="shared" si="14"/>
        <v>-72.4375</v>
      </c>
      <c r="J116">
        <v>10458333333.333</v>
      </c>
      <c r="K116">
        <v>-95.821242999999996</v>
      </c>
      <c r="L116">
        <v>-85.195312999999999</v>
      </c>
      <c r="N116" s="6">
        <f t="shared" si="17"/>
        <v>9.2333333333332988</v>
      </c>
      <c r="O116" s="6">
        <f t="shared" si="15"/>
        <v>-84.235146</v>
      </c>
    </row>
    <row r="117" spans="2:15" x14ac:dyDescent="0.25">
      <c r="B117">
        <v>11000000000</v>
      </c>
      <c r="C117">
        <v>-89.289214999999999</v>
      </c>
      <c r="D117">
        <v>-77.724823000000001</v>
      </c>
      <c r="F117" s="6">
        <f t="shared" si="16"/>
        <v>9.6666666666666998</v>
      </c>
      <c r="G117" s="6">
        <f t="shared" si="14"/>
        <v>-75.807136999999997</v>
      </c>
      <c r="J117">
        <v>11000000000</v>
      </c>
      <c r="K117">
        <v>-96.004317999999998</v>
      </c>
      <c r="L117">
        <v>-85.762596000000002</v>
      </c>
      <c r="N117" s="6">
        <f t="shared" si="17"/>
        <v>9.6666666666666998</v>
      </c>
      <c r="O117" s="6">
        <f t="shared" si="15"/>
        <v>-90.176238999999995</v>
      </c>
    </row>
    <row r="118" spans="2:15" x14ac:dyDescent="0.25">
      <c r="B118">
        <v>11541666666.667</v>
      </c>
      <c r="C118">
        <v>-100.77612000000001</v>
      </c>
      <c r="D118">
        <v>-88.662666000000002</v>
      </c>
      <c r="F118" s="6">
        <f t="shared" si="16"/>
        <v>10.1</v>
      </c>
      <c r="G118" s="6">
        <f t="shared" si="14"/>
        <v>-77.812897000000007</v>
      </c>
      <c r="J118">
        <v>11541666666.667</v>
      </c>
      <c r="K118">
        <v>-90.772751</v>
      </c>
      <c r="L118">
        <v>-81.240425000000002</v>
      </c>
      <c r="N118" s="6">
        <f t="shared" si="17"/>
        <v>10.1</v>
      </c>
      <c r="O118" s="6">
        <f t="shared" si="15"/>
        <v>-96.687454000000002</v>
      </c>
    </row>
    <row r="119" spans="2:15" x14ac:dyDescent="0.25">
      <c r="B119">
        <v>12083333333.333</v>
      </c>
      <c r="C119">
        <v>-88.506027000000003</v>
      </c>
      <c r="D119">
        <v>-77.364281000000005</v>
      </c>
      <c r="F119" s="6">
        <f t="shared" si="16"/>
        <v>10.533333333333001</v>
      </c>
      <c r="G119" s="6">
        <f t="shared" si="14"/>
        <v>-80.031418000000002</v>
      </c>
      <c r="J119">
        <v>12083333333.333</v>
      </c>
      <c r="K119">
        <v>-89.160728000000006</v>
      </c>
      <c r="L119">
        <v>-79.904785000000004</v>
      </c>
      <c r="N119" s="6">
        <f t="shared" si="17"/>
        <v>10.533333333333001</v>
      </c>
      <c r="O119" s="6">
        <f t="shared" si="15"/>
        <v>-88.120041000000001</v>
      </c>
    </row>
    <row r="120" spans="2:15" x14ac:dyDescent="0.25">
      <c r="B120">
        <v>12625000000</v>
      </c>
      <c r="C120">
        <v>-87.819869999999995</v>
      </c>
      <c r="D120">
        <v>-78.133414999999999</v>
      </c>
      <c r="F120" s="6">
        <f t="shared" si="16"/>
        <v>10.966666666666999</v>
      </c>
      <c r="G120" s="6">
        <f t="shared" si="14"/>
        <v>-83.468788000000004</v>
      </c>
      <c r="J120">
        <v>12625000000</v>
      </c>
      <c r="K120">
        <v>-93.153205999999997</v>
      </c>
      <c r="L120">
        <v>-82.868744000000007</v>
      </c>
      <c r="N120" s="6">
        <f t="shared" si="17"/>
        <v>10.966666666666999</v>
      </c>
      <c r="O120" s="6">
        <f t="shared" si="15"/>
        <v>-87.536300999999995</v>
      </c>
    </row>
    <row r="121" spans="2:15" x14ac:dyDescent="0.25">
      <c r="B121">
        <v>13166666666.667</v>
      </c>
      <c r="C121">
        <v>-88.493003999999999</v>
      </c>
      <c r="D121">
        <v>-77.999968999999993</v>
      </c>
      <c r="F121" s="6">
        <f t="shared" si="16"/>
        <v>11.4</v>
      </c>
      <c r="G121" s="6">
        <f t="shared" si="14"/>
        <v>-93.782371999999995</v>
      </c>
      <c r="J121">
        <v>13166666666.667</v>
      </c>
      <c r="K121">
        <v>-91.499336</v>
      </c>
      <c r="L121">
        <v>-80.013298000000006</v>
      </c>
      <c r="N121" s="6">
        <f t="shared" si="17"/>
        <v>11.4</v>
      </c>
      <c r="O121" s="6">
        <f t="shared" si="15"/>
        <v>-86.771102999999997</v>
      </c>
    </row>
    <row r="122" spans="2:15" x14ac:dyDescent="0.25">
      <c r="B122">
        <v>13708333333.333</v>
      </c>
      <c r="C122">
        <v>-89.949425000000005</v>
      </c>
      <c r="D122">
        <v>-78.000052999999994</v>
      </c>
      <c r="F122" s="6" t="s">
        <v>25</v>
      </c>
      <c r="J122">
        <v>13708333333.333</v>
      </c>
      <c r="K122">
        <v>-95.236999999999995</v>
      </c>
      <c r="L122">
        <v>-81.934997999999993</v>
      </c>
      <c r="N122" s="6" t="s">
        <v>25</v>
      </c>
    </row>
    <row r="123" spans="2:15" x14ac:dyDescent="0.25">
      <c r="B123">
        <v>14250000000</v>
      </c>
      <c r="C123">
        <v>-94.231773000000004</v>
      </c>
      <c r="D123">
        <v>-80.269210999999999</v>
      </c>
      <c r="J123">
        <v>14250000000</v>
      </c>
      <c r="K123">
        <v>-95.473633000000007</v>
      </c>
      <c r="L123">
        <v>-80.668457000000004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128</v>
      </c>
      <c r="D128" t="s">
        <v>34</v>
      </c>
      <c r="J128" t="s">
        <v>23</v>
      </c>
      <c r="K128" t="s">
        <v>128</v>
      </c>
      <c r="L128" t="s">
        <v>34</v>
      </c>
    </row>
    <row r="129" spans="2:12" x14ac:dyDescent="0.25">
      <c r="B129">
        <v>3600000000</v>
      </c>
      <c r="C129">
        <v>-84.682250999999994</v>
      </c>
      <c r="D129">
        <v>-76.112517999999994</v>
      </c>
      <c r="J129">
        <v>3600000000</v>
      </c>
      <c r="K129">
        <v>-100.63696</v>
      </c>
      <c r="L129">
        <v>-92.434151</v>
      </c>
    </row>
    <row r="130" spans="2:12" x14ac:dyDescent="0.25">
      <c r="B130">
        <v>4033333333.3333001</v>
      </c>
      <c r="C130">
        <v>-105.78395</v>
      </c>
      <c r="D130">
        <v>-97.028060999999994</v>
      </c>
      <c r="J130">
        <v>4033333333.3333001</v>
      </c>
      <c r="K130">
        <v>-105.97573</v>
      </c>
      <c r="L130">
        <v>-97.841201999999996</v>
      </c>
    </row>
    <row r="131" spans="2:12" x14ac:dyDescent="0.25">
      <c r="B131">
        <v>4466666666.6667004</v>
      </c>
      <c r="C131">
        <v>-95.396927000000005</v>
      </c>
      <c r="D131">
        <v>-86.442595999999995</v>
      </c>
      <c r="J131">
        <v>4466666666.6667004</v>
      </c>
      <c r="K131">
        <v>-99.632842999999994</v>
      </c>
      <c r="L131">
        <v>-91.330451999999994</v>
      </c>
    </row>
    <row r="132" spans="2:12" x14ac:dyDescent="0.25">
      <c r="B132">
        <v>4900000000</v>
      </c>
      <c r="C132">
        <v>-87.888908000000001</v>
      </c>
      <c r="D132">
        <v>-78.790710000000004</v>
      </c>
      <c r="J132">
        <v>4900000000</v>
      </c>
      <c r="K132">
        <v>-104.39044</v>
      </c>
      <c r="L132">
        <v>-95.680983999999995</v>
      </c>
    </row>
    <row r="133" spans="2:12" x14ac:dyDescent="0.25">
      <c r="B133">
        <v>5333333333.3332996</v>
      </c>
      <c r="C133">
        <v>-83.116066000000004</v>
      </c>
      <c r="D133">
        <v>-73.901649000000006</v>
      </c>
      <c r="J133">
        <v>5333333333.3332996</v>
      </c>
      <c r="K133">
        <v>-100.00905</v>
      </c>
      <c r="L133">
        <v>-91.072067000000004</v>
      </c>
    </row>
    <row r="134" spans="2:12" x14ac:dyDescent="0.25">
      <c r="B134">
        <v>5766666666.6667004</v>
      </c>
      <c r="C134">
        <v>-87.034851000000003</v>
      </c>
      <c r="D134">
        <v>-78.083686999999998</v>
      </c>
      <c r="J134">
        <v>5766666666.6667004</v>
      </c>
      <c r="K134">
        <v>-99.590553</v>
      </c>
      <c r="L134">
        <v>-90.524024999999995</v>
      </c>
    </row>
    <row r="135" spans="2:12" x14ac:dyDescent="0.25">
      <c r="B135">
        <v>6200000000</v>
      </c>
      <c r="C135">
        <v>-93.537070999999997</v>
      </c>
      <c r="D135">
        <v>-84.718117000000007</v>
      </c>
      <c r="J135">
        <v>6200000000</v>
      </c>
      <c r="K135">
        <v>-97.380713999999998</v>
      </c>
      <c r="L135">
        <v>-88.665329</v>
      </c>
    </row>
    <row r="136" spans="2:12" x14ac:dyDescent="0.25">
      <c r="B136">
        <v>6633333333.3332996</v>
      </c>
      <c r="C136">
        <v>-92.423575999999997</v>
      </c>
      <c r="D136">
        <v>-83.470900999999998</v>
      </c>
      <c r="J136">
        <v>6633333333.3332996</v>
      </c>
      <c r="K136">
        <v>-92.481323000000003</v>
      </c>
      <c r="L136">
        <v>-83.950989000000007</v>
      </c>
    </row>
    <row r="137" spans="2:12" x14ac:dyDescent="0.25">
      <c r="B137">
        <v>7066666666.6667004</v>
      </c>
      <c r="C137">
        <v>-94.571999000000005</v>
      </c>
      <c r="D137">
        <v>-85.413253999999995</v>
      </c>
      <c r="J137">
        <v>7066666666.6667004</v>
      </c>
      <c r="K137">
        <v>-90.092369000000005</v>
      </c>
      <c r="L137">
        <v>-81.685378999999998</v>
      </c>
    </row>
    <row r="138" spans="2:12" x14ac:dyDescent="0.25">
      <c r="B138">
        <v>7500000000</v>
      </c>
      <c r="C138">
        <v>-85.385375999999994</v>
      </c>
      <c r="D138">
        <v>-75.577545000000001</v>
      </c>
      <c r="J138">
        <v>7500000000</v>
      </c>
      <c r="K138">
        <v>-90.952575999999993</v>
      </c>
      <c r="L138">
        <v>-82.045356999999996</v>
      </c>
    </row>
    <row r="139" spans="2:12" x14ac:dyDescent="0.25">
      <c r="B139">
        <v>7933333333.3332996</v>
      </c>
      <c r="C139">
        <v>-89.198409999999996</v>
      </c>
      <c r="D139">
        <v>-78.769874999999999</v>
      </c>
      <c r="J139">
        <v>7933333333.3332996</v>
      </c>
      <c r="K139">
        <v>-97.952194000000006</v>
      </c>
      <c r="L139">
        <v>-88.396996000000001</v>
      </c>
    </row>
    <row r="140" spans="2:12" x14ac:dyDescent="0.25">
      <c r="B140">
        <v>8366666666.6667004</v>
      </c>
      <c r="C140">
        <v>-88.013039000000006</v>
      </c>
      <c r="D140">
        <v>-76.654197999999994</v>
      </c>
      <c r="J140">
        <v>8366666666.6667004</v>
      </c>
      <c r="K140">
        <v>-104.38615</v>
      </c>
      <c r="L140">
        <v>-93.760208000000006</v>
      </c>
    </row>
    <row r="141" spans="2:12" x14ac:dyDescent="0.25">
      <c r="B141">
        <v>8800000000</v>
      </c>
      <c r="C141">
        <v>-84.912505999999993</v>
      </c>
      <c r="D141">
        <v>-73.348106000000001</v>
      </c>
      <c r="J141">
        <v>8800000000</v>
      </c>
      <c r="K141">
        <v>-96.524635000000004</v>
      </c>
      <c r="L141">
        <v>-86.282912999999994</v>
      </c>
    </row>
    <row r="142" spans="2:12" x14ac:dyDescent="0.25">
      <c r="B142">
        <v>9233333333.3332996</v>
      </c>
      <c r="C142">
        <v>-84.550956999999997</v>
      </c>
      <c r="D142">
        <v>-72.4375</v>
      </c>
      <c r="J142">
        <v>9233333333.3332996</v>
      </c>
      <c r="K142">
        <v>-93.767471</v>
      </c>
      <c r="L142">
        <v>-84.235146</v>
      </c>
    </row>
    <row r="143" spans="2:12" x14ac:dyDescent="0.25">
      <c r="B143">
        <v>9666666666.6667004</v>
      </c>
      <c r="C143">
        <v>-86.948891000000003</v>
      </c>
      <c r="D143">
        <v>-75.807136999999997</v>
      </c>
      <c r="J143">
        <v>9666666666.6667004</v>
      </c>
      <c r="K143">
        <v>-99.432181999999997</v>
      </c>
      <c r="L143">
        <v>-90.176238999999995</v>
      </c>
    </row>
    <row r="144" spans="2:12" x14ac:dyDescent="0.25">
      <c r="B144">
        <v>10100000000</v>
      </c>
      <c r="C144">
        <v>-87.499352000000002</v>
      </c>
      <c r="D144">
        <v>-77.812897000000007</v>
      </c>
      <c r="J144">
        <v>10100000000</v>
      </c>
      <c r="K144">
        <v>-106.97192</v>
      </c>
      <c r="L144">
        <v>-96.687454000000002</v>
      </c>
    </row>
    <row r="145" spans="2:12" x14ac:dyDescent="0.25">
      <c r="B145">
        <v>10533333333.333</v>
      </c>
      <c r="C145">
        <v>-90.524451999999997</v>
      </c>
      <c r="D145">
        <v>-80.031418000000002</v>
      </c>
      <c r="J145">
        <v>10533333333.333</v>
      </c>
      <c r="K145">
        <v>-99.606078999999994</v>
      </c>
      <c r="L145">
        <v>-88.120041000000001</v>
      </c>
    </row>
    <row r="146" spans="2:12" x14ac:dyDescent="0.25">
      <c r="B146">
        <v>10966666666.667</v>
      </c>
      <c r="C146">
        <v>-95.418159000000003</v>
      </c>
      <c r="D146">
        <v>-83.468788000000004</v>
      </c>
      <c r="J146">
        <v>10966666666.667</v>
      </c>
      <c r="K146">
        <v>-100.8383</v>
      </c>
      <c r="L146">
        <v>-87.536300999999995</v>
      </c>
    </row>
    <row r="147" spans="2:12" x14ac:dyDescent="0.25">
      <c r="B147">
        <v>11400000000</v>
      </c>
      <c r="C147">
        <v>-107.74493</v>
      </c>
      <c r="D147">
        <v>-93.782371999999995</v>
      </c>
      <c r="J147">
        <v>11400000000</v>
      </c>
      <c r="K147">
        <v>-101.57629</v>
      </c>
      <c r="L147">
        <v>-86.771102999999997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87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7" customWidth="1"/>
    <col min="17" max="17" width="2" style="7" customWidth="1"/>
  </cols>
  <sheetData>
    <row r="1" spans="1:17" x14ac:dyDescent="0.25">
      <c r="B1" t="s">
        <v>99</v>
      </c>
      <c r="E1" s="10"/>
      <c r="G1" s="6" t="s">
        <v>16</v>
      </c>
      <c r="J1" t="s">
        <v>99</v>
      </c>
      <c r="M1" s="10"/>
      <c r="O1" s="6" t="s">
        <v>17</v>
      </c>
      <c r="Q1" s="10"/>
    </row>
    <row r="2" spans="1:17" x14ac:dyDescent="0.25">
      <c r="A2" s="50" t="s">
        <v>117</v>
      </c>
      <c r="B2" t="s">
        <v>300</v>
      </c>
      <c r="C2" t="s">
        <v>275</v>
      </c>
      <c r="D2" t="s">
        <v>277</v>
      </c>
      <c r="E2" s="10"/>
      <c r="F2" s="15"/>
      <c r="G2" s="84" t="s">
        <v>299</v>
      </c>
      <c r="I2" s="50" t="s">
        <v>113</v>
      </c>
      <c r="J2" t="s">
        <v>300</v>
      </c>
      <c r="K2" t="s">
        <v>275</v>
      </c>
      <c r="L2" t="s">
        <v>277</v>
      </c>
      <c r="M2" s="10"/>
      <c r="N2" s="15"/>
      <c r="O2" s="84" t="s">
        <v>299</v>
      </c>
      <c r="Q2" s="10"/>
    </row>
    <row r="3" spans="1:17" x14ac:dyDescent="0.25">
      <c r="B3" t="s">
        <v>310</v>
      </c>
      <c r="C3" t="s">
        <v>311</v>
      </c>
      <c r="D3" t="s">
        <v>325</v>
      </c>
      <c r="E3" s="10"/>
      <c r="F3" s="15"/>
      <c r="G3" s="13"/>
      <c r="J3" t="s">
        <v>310</v>
      </c>
      <c r="K3" t="s">
        <v>311</v>
      </c>
      <c r="L3" t="s">
        <v>326</v>
      </c>
      <c r="M3" s="10"/>
      <c r="N3" s="15"/>
      <c r="O3" s="13"/>
      <c r="Q3" s="10"/>
    </row>
    <row r="4" spans="1:17" x14ac:dyDescent="0.25">
      <c r="B4" t="s">
        <v>103</v>
      </c>
      <c r="E4" s="10"/>
      <c r="G4" s="41" t="s">
        <v>24</v>
      </c>
      <c r="J4" t="s">
        <v>103</v>
      </c>
      <c r="M4" s="10"/>
      <c r="O4" s="41" t="s">
        <v>24</v>
      </c>
      <c r="Q4" s="10"/>
    </row>
    <row r="5" spans="1:17" x14ac:dyDescent="0.25">
      <c r="E5" s="10"/>
      <c r="F5" s="6" t="s">
        <v>22</v>
      </c>
      <c r="M5" s="10"/>
      <c r="N5" s="6" t="s">
        <v>22</v>
      </c>
      <c r="Q5" s="10"/>
    </row>
    <row r="6" spans="1:17" ht="15.75" x14ac:dyDescent="0.25">
      <c r="E6" s="10"/>
      <c r="F6" s="6" t="s">
        <v>23</v>
      </c>
      <c r="G6" s="6" t="str">
        <f t="shared" ref="G6:G25" si="0">D32</f>
        <v>1Ix2L dBc Log Mag(dB)</v>
      </c>
      <c r="H6" s="35">
        <v>1</v>
      </c>
      <c r="M6" s="10"/>
      <c r="N6" s="6" t="s">
        <v>23</v>
      </c>
      <c r="O6" s="6" t="str">
        <f t="shared" ref="O6:O25" si="1">L32</f>
        <v>1Ix2L dBc Log Mag(dB)</v>
      </c>
      <c r="P6" s="35">
        <v>1</v>
      </c>
      <c r="Q6" s="10"/>
    </row>
    <row r="7" spans="1:17" ht="15.75" x14ac:dyDescent="0.25">
      <c r="B7" t="s">
        <v>104</v>
      </c>
      <c r="E7" s="10"/>
      <c r="F7" s="6">
        <f t="shared" ref="F7:F25" si="2">B33/1000000000</f>
        <v>35.908999999999999</v>
      </c>
      <c r="G7" s="6">
        <f t="shared" si="0"/>
        <v>-27.140125000000001</v>
      </c>
      <c r="H7" s="36">
        <f>ABS(AVERAGE(G7:G25)-(H6-1)*5)</f>
        <v>27.657425526315794</v>
      </c>
      <c r="J7" t="s">
        <v>104</v>
      </c>
      <c r="M7" s="10"/>
      <c r="N7" s="6">
        <f t="shared" ref="N7:N25" si="3">J33/1000000000</f>
        <v>35.908999999999999</v>
      </c>
      <c r="O7" s="6">
        <f t="shared" si="1"/>
        <v>-28.716784000000001</v>
      </c>
      <c r="P7" s="36">
        <f>ABS(AVERAGE(O7:O25)-(P6-1)*5)</f>
        <v>33.124443210526316</v>
      </c>
      <c r="Q7" s="10"/>
    </row>
    <row r="8" spans="1:17" x14ac:dyDescent="0.25">
      <c r="B8" t="s">
        <v>23</v>
      </c>
      <c r="C8" t="s">
        <v>122</v>
      </c>
      <c r="E8" s="10"/>
      <c r="F8" s="6">
        <f t="shared" si="2"/>
        <v>37.080722222222001</v>
      </c>
      <c r="G8" s="6">
        <f t="shared" si="0"/>
        <v>-25.987797</v>
      </c>
      <c r="J8" t="s">
        <v>23</v>
      </c>
      <c r="K8" t="s">
        <v>122</v>
      </c>
      <c r="M8" s="10"/>
      <c r="N8" s="6">
        <f t="shared" si="3"/>
        <v>37.080722222222001</v>
      </c>
      <c r="O8" s="6">
        <f t="shared" si="1"/>
        <v>-31.129767999999999</v>
      </c>
      <c r="Q8" s="10"/>
    </row>
    <row r="9" spans="1:17" x14ac:dyDescent="0.25">
      <c r="B9">
        <v>18000000000</v>
      </c>
      <c r="C9">
        <v>-5.5146522999999998</v>
      </c>
      <c r="E9" s="10"/>
      <c r="F9" s="6">
        <f t="shared" si="2"/>
        <v>38.252444444444002</v>
      </c>
      <c r="G9" s="6">
        <f t="shared" si="0"/>
        <v>-24.531555000000001</v>
      </c>
      <c r="J9">
        <v>18000000000</v>
      </c>
      <c r="K9">
        <v>-8.4202718999999995</v>
      </c>
      <c r="M9" s="10"/>
      <c r="N9" s="6">
        <f t="shared" si="3"/>
        <v>38.252444444444002</v>
      </c>
      <c r="O9" s="6">
        <f t="shared" si="1"/>
        <v>-33.468975</v>
      </c>
      <c r="Q9" s="10"/>
    </row>
    <row r="10" spans="1:17" x14ac:dyDescent="0.25">
      <c r="B10">
        <v>20166666666.667</v>
      </c>
      <c r="C10">
        <v>-5.3489446999999997</v>
      </c>
      <c r="E10" s="10"/>
      <c r="F10" s="6">
        <f t="shared" si="2"/>
        <v>39.424166666666999</v>
      </c>
      <c r="G10" s="6">
        <f t="shared" si="0"/>
        <v>-24.680924999999998</v>
      </c>
      <c r="J10">
        <v>20166666666.667</v>
      </c>
      <c r="K10">
        <v>-5.5893601999999998</v>
      </c>
      <c r="M10" s="10"/>
      <c r="N10" s="6">
        <f t="shared" si="3"/>
        <v>39.424166666666999</v>
      </c>
      <c r="O10" s="6">
        <f t="shared" si="1"/>
        <v>-32.659652999999999</v>
      </c>
      <c r="Q10" s="10"/>
    </row>
    <row r="11" spans="1:17" x14ac:dyDescent="0.25">
      <c r="B11">
        <v>22333333333.333</v>
      </c>
      <c r="C11">
        <v>-5.6862268</v>
      </c>
      <c r="E11" s="10"/>
      <c r="F11" s="6">
        <f t="shared" si="2"/>
        <v>40.595888888889</v>
      </c>
      <c r="G11" s="6">
        <f t="shared" si="0"/>
        <v>-23.980516000000001</v>
      </c>
      <c r="J11">
        <v>22333333333.333</v>
      </c>
      <c r="K11">
        <v>-5.3377571000000001</v>
      </c>
      <c r="M11" s="10"/>
      <c r="N11" s="6">
        <f t="shared" si="3"/>
        <v>40.595888888889</v>
      </c>
      <c r="O11" s="6">
        <f t="shared" si="1"/>
        <v>-34.902737000000002</v>
      </c>
      <c r="Q11" s="10"/>
    </row>
    <row r="12" spans="1:17" x14ac:dyDescent="0.25">
      <c r="B12">
        <v>24500000000</v>
      </c>
      <c r="C12">
        <v>-6.0614733999999997</v>
      </c>
      <c r="E12" s="10"/>
      <c r="F12" s="6">
        <f t="shared" si="2"/>
        <v>41.767611111111002</v>
      </c>
      <c r="G12" s="6">
        <f t="shared" si="0"/>
        <v>-24.299672999999999</v>
      </c>
      <c r="J12">
        <v>24500000000</v>
      </c>
      <c r="K12">
        <v>-5.8858895000000002</v>
      </c>
      <c r="M12" s="10"/>
      <c r="N12" s="6">
        <f t="shared" si="3"/>
        <v>41.767611111111002</v>
      </c>
      <c r="O12" s="6">
        <f t="shared" si="1"/>
        <v>-37.614429000000001</v>
      </c>
      <c r="Q12" s="10"/>
    </row>
    <row r="13" spans="1:17" x14ac:dyDescent="0.25">
      <c r="B13">
        <v>26666666666.667</v>
      </c>
      <c r="C13">
        <v>-6.8310617999999996</v>
      </c>
      <c r="E13" s="10"/>
      <c r="F13" s="6">
        <f t="shared" si="2"/>
        <v>42.939333333333003</v>
      </c>
      <c r="G13" s="6">
        <f t="shared" si="0"/>
        <v>-25.268401999999998</v>
      </c>
      <c r="J13">
        <v>26666666666.667</v>
      </c>
      <c r="K13">
        <v>-6.5556307</v>
      </c>
      <c r="M13" s="10"/>
      <c r="N13" s="6">
        <f t="shared" si="3"/>
        <v>42.939333333333003</v>
      </c>
      <c r="O13" s="6">
        <f t="shared" si="1"/>
        <v>-39.569198999999998</v>
      </c>
      <c r="Q13" s="10"/>
    </row>
    <row r="14" spans="1:17" x14ac:dyDescent="0.25">
      <c r="B14">
        <v>28833333333.333</v>
      </c>
      <c r="C14">
        <v>-7.3960733000000003</v>
      </c>
      <c r="E14" s="10"/>
      <c r="F14" s="6">
        <f t="shared" si="2"/>
        <v>44.111055555556</v>
      </c>
      <c r="G14" s="6">
        <f t="shared" si="0"/>
        <v>-25.558157000000001</v>
      </c>
      <c r="J14">
        <v>28833333333.333</v>
      </c>
      <c r="K14">
        <v>-6.7192468999999999</v>
      </c>
      <c r="M14" s="10"/>
      <c r="N14" s="6">
        <f t="shared" si="3"/>
        <v>44.111055555556</v>
      </c>
      <c r="O14" s="6">
        <f t="shared" si="1"/>
        <v>-36.696441999999998</v>
      </c>
      <c r="Q14" s="10"/>
    </row>
    <row r="15" spans="1:17" x14ac:dyDescent="0.25">
      <c r="B15">
        <v>31000000000</v>
      </c>
      <c r="C15">
        <v>-7.3858895000000002</v>
      </c>
      <c r="E15" s="10"/>
      <c r="F15" s="6">
        <f t="shared" si="2"/>
        <v>45.282777777778001</v>
      </c>
      <c r="G15" s="6">
        <f t="shared" si="0"/>
        <v>-26.632097000000002</v>
      </c>
      <c r="J15">
        <v>31000000000</v>
      </c>
      <c r="K15">
        <v>-6.4515133000000002</v>
      </c>
      <c r="M15" s="10"/>
      <c r="N15" s="6">
        <f t="shared" si="3"/>
        <v>45.282777777778001</v>
      </c>
      <c r="O15" s="6">
        <f t="shared" si="1"/>
        <v>-38.702511000000001</v>
      </c>
      <c r="Q15" s="10"/>
    </row>
    <row r="16" spans="1:17" x14ac:dyDescent="0.25">
      <c r="B16">
        <v>33166666666.667</v>
      </c>
      <c r="C16">
        <v>-8.7506056000000001</v>
      </c>
      <c r="E16" s="10"/>
      <c r="F16" s="6">
        <f t="shared" si="2"/>
        <v>46.454500000000003</v>
      </c>
      <c r="G16" s="6">
        <f t="shared" si="0"/>
        <v>-28.634335</v>
      </c>
      <c r="J16">
        <v>33166666666.667</v>
      </c>
      <c r="K16">
        <v>-8.2372292999999992</v>
      </c>
      <c r="M16" s="10"/>
      <c r="N16" s="6">
        <f t="shared" si="3"/>
        <v>46.454500000000003</v>
      </c>
      <c r="O16" s="6">
        <f t="shared" si="1"/>
        <v>-35.370220000000003</v>
      </c>
      <c r="Q16" s="10"/>
    </row>
    <row r="17" spans="2:17" x14ac:dyDescent="0.25">
      <c r="B17">
        <v>35333333333.333</v>
      </c>
      <c r="C17">
        <v>-7.9942732000000003</v>
      </c>
      <c r="E17" s="10"/>
      <c r="F17" s="6">
        <f t="shared" si="2"/>
        <v>47.626222222221998</v>
      </c>
      <c r="G17" s="6">
        <f t="shared" si="0"/>
        <v>-30.413267000000001</v>
      </c>
      <c r="J17">
        <v>35333333333.333</v>
      </c>
      <c r="K17">
        <v>-7.2120905000000004</v>
      </c>
      <c r="M17" s="10"/>
      <c r="N17" s="6">
        <f t="shared" si="3"/>
        <v>47.626222222221998</v>
      </c>
      <c r="O17" s="6">
        <f t="shared" si="1"/>
        <v>-31.043783000000001</v>
      </c>
      <c r="Q17" s="10"/>
    </row>
    <row r="18" spans="2:17" x14ac:dyDescent="0.25">
      <c r="B18">
        <v>37500000000</v>
      </c>
      <c r="C18">
        <v>-7.0936212999999997</v>
      </c>
      <c r="E18" s="10"/>
      <c r="F18" s="6">
        <f t="shared" si="2"/>
        <v>48.797944444443999</v>
      </c>
      <c r="G18" s="6">
        <f t="shared" si="0"/>
        <v>-30.125038</v>
      </c>
      <c r="J18">
        <v>37500000000</v>
      </c>
      <c r="K18">
        <v>-8.2352409000000009</v>
      </c>
      <c r="M18" s="10"/>
      <c r="N18" s="6">
        <f t="shared" si="3"/>
        <v>48.797944444443999</v>
      </c>
      <c r="O18" s="6">
        <f t="shared" si="1"/>
        <v>-31.194880999999999</v>
      </c>
      <c r="Q18" s="10"/>
    </row>
    <row r="19" spans="2:17" x14ac:dyDescent="0.25">
      <c r="B19">
        <v>39666666666.667</v>
      </c>
      <c r="C19">
        <v>-7.219697</v>
      </c>
      <c r="E19" s="10"/>
      <c r="F19" s="6">
        <f t="shared" si="2"/>
        <v>49.969666666667003</v>
      </c>
      <c r="G19" s="6">
        <f t="shared" si="0"/>
        <v>-30.079295999999999</v>
      </c>
      <c r="J19">
        <v>39666666666.667</v>
      </c>
      <c r="K19">
        <v>-8.6143941999999996</v>
      </c>
      <c r="M19" s="10"/>
      <c r="N19" s="6">
        <f t="shared" si="3"/>
        <v>49.969666666667003</v>
      </c>
      <c r="O19" s="6">
        <f t="shared" si="1"/>
        <v>-30.129370000000002</v>
      </c>
      <c r="Q19" s="10"/>
    </row>
    <row r="20" spans="2:17" x14ac:dyDescent="0.25">
      <c r="B20">
        <v>41833333333.333</v>
      </c>
      <c r="C20">
        <v>-7.6507839999999998</v>
      </c>
      <c r="E20" s="10"/>
      <c r="F20" s="6">
        <f t="shared" si="2"/>
        <v>51.141388888888997</v>
      </c>
      <c r="G20" s="6">
        <f t="shared" si="0"/>
        <v>-29.071805999999999</v>
      </c>
      <c r="J20">
        <v>41833333333.333</v>
      </c>
      <c r="K20">
        <v>-8.6508082999999996</v>
      </c>
      <c r="M20" s="10"/>
      <c r="N20" s="6">
        <f t="shared" si="3"/>
        <v>51.141388888888997</v>
      </c>
      <c r="O20" s="6">
        <f t="shared" si="1"/>
        <v>-34.090606999999999</v>
      </c>
      <c r="Q20" s="10"/>
    </row>
    <row r="21" spans="2:17" x14ac:dyDescent="0.25">
      <c r="B21">
        <v>44000000000</v>
      </c>
      <c r="C21">
        <v>-8.1457671999999999</v>
      </c>
      <c r="E21" s="10"/>
      <c r="F21" s="6">
        <f t="shared" si="2"/>
        <v>52.313111111110999</v>
      </c>
      <c r="G21" s="6">
        <f t="shared" si="0"/>
        <v>-30.744371000000001</v>
      </c>
      <c r="J21">
        <v>44000000000</v>
      </c>
      <c r="K21">
        <v>-8.2711792000000006</v>
      </c>
      <c r="M21" s="10"/>
      <c r="N21" s="6">
        <f t="shared" si="3"/>
        <v>52.313111111110999</v>
      </c>
      <c r="O21" s="6">
        <f t="shared" si="1"/>
        <v>-36.673279000000001</v>
      </c>
      <c r="Q21" s="10"/>
    </row>
    <row r="22" spans="2:17" x14ac:dyDescent="0.25">
      <c r="B22">
        <v>46166666666.667</v>
      </c>
      <c r="C22">
        <v>-8.7193240999999997</v>
      </c>
      <c r="E22" s="10"/>
      <c r="F22" s="6">
        <f t="shared" si="2"/>
        <v>53.484833333333</v>
      </c>
      <c r="G22" s="6">
        <f t="shared" si="0"/>
        <v>-32.018749</v>
      </c>
      <c r="J22">
        <v>46166666666.667</v>
      </c>
      <c r="K22">
        <v>-8.2268142999999991</v>
      </c>
      <c r="M22" s="10"/>
      <c r="N22" s="6">
        <f t="shared" si="3"/>
        <v>53.484833333333</v>
      </c>
      <c r="O22" s="6">
        <f t="shared" si="1"/>
        <v>-29.917705999999999</v>
      </c>
      <c r="Q22" s="10"/>
    </row>
    <row r="23" spans="2:17" x14ac:dyDescent="0.25">
      <c r="B23">
        <v>48333333333.333</v>
      </c>
      <c r="C23">
        <v>-8.5232124000000002</v>
      </c>
      <c r="E23" s="10"/>
      <c r="F23" s="6">
        <f t="shared" si="2"/>
        <v>54.656555555555997</v>
      </c>
      <c r="G23" s="6">
        <f t="shared" si="0"/>
        <v>-32.185412999999997</v>
      </c>
      <c r="J23">
        <v>48333333333.333</v>
      </c>
      <c r="K23">
        <v>-8.3523350000000001</v>
      </c>
      <c r="M23" s="10"/>
      <c r="N23" s="6">
        <f t="shared" si="3"/>
        <v>54.656555555555997</v>
      </c>
      <c r="O23" s="6">
        <f t="shared" si="1"/>
        <v>-26.187912000000001</v>
      </c>
      <c r="Q23" s="10"/>
    </row>
    <row r="24" spans="2:17" x14ac:dyDescent="0.25">
      <c r="B24">
        <v>50500000000</v>
      </c>
      <c r="C24">
        <v>-7.9014125000000002</v>
      </c>
      <c r="E24" s="10"/>
      <c r="F24" s="6">
        <f t="shared" si="2"/>
        <v>55.828277777777998</v>
      </c>
      <c r="G24" s="6">
        <f t="shared" si="0"/>
        <v>-28.792138999999999</v>
      </c>
      <c r="J24">
        <v>50500000000</v>
      </c>
      <c r="K24">
        <v>-9.1509646999999994</v>
      </c>
      <c r="M24" s="10"/>
      <c r="N24" s="6">
        <f t="shared" si="3"/>
        <v>55.828277777777998</v>
      </c>
      <c r="O24" s="6">
        <f t="shared" si="1"/>
        <v>-28.161552</v>
      </c>
      <c r="Q24" s="10"/>
    </row>
    <row r="25" spans="2:17" x14ac:dyDescent="0.25">
      <c r="B25">
        <v>52666666666.667</v>
      </c>
      <c r="C25">
        <v>-7.7800282999999997</v>
      </c>
      <c r="E25" s="10"/>
      <c r="F25" s="6">
        <f t="shared" si="2"/>
        <v>57</v>
      </c>
      <c r="G25" s="6">
        <f t="shared" si="0"/>
        <v>-25.347424</v>
      </c>
      <c r="J25">
        <v>52666666666.667</v>
      </c>
      <c r="K25">
        <v>-10.305253</v>
      </c>
      <c r="M25" s="10"/>
      <c r="N25" s="6">
        <f t="shared" si="3"/>
        <v>57</v>
      </c>
      <c r="O25" s="6">
        <f t="shared" si="1"/>
        <v>-33.134613000000002</v>
      </c>
      <c r="Q25" s="10"/>
    </row>
    <row r="26" spans="2:17" x14ac:dyDescent="0.25">
      <c r="B26">
        <v>54833333333.333</v>
      </c>
      <c r="C26">
        <v>-8.4535017000000003</v>
      </c>
      <c r="E26" s="10"/>
      <c r="F26" s="6" t="s">
        <v>25</v>
      </c>
      <c r="J26">
        <v>54833333333.333</v>
      </c>
      <c r="K26">
        <v>-10.861466999999999</v>
      </c>
      <c r="M26" s="10"/>
      <c r="N26" s="6" t="s">
        <v>25</v>
      </c>
      <c r="Q26" s="10"/>
    </row>
    <row r="27" spans="2:17" x14ac:dyDescent="0.25">
      <c r="B27">
        <v>57000000000</v>
      </c>
      <c r="C27">
        <v>-10.681561</v>
      </c>
      <c r="E27" s="10"/>
      <c r="J27">
        <v>57000000000</v>
      </c>
      <c r="K27">
        <v>-11.295427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6" t="s">
        <v>26</v>
      </c>
      <c r="M29" s="10"/>
      <c r="N29" s="6" t="s">
        <v>26</v>
      </c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1Ix3L dBc Log Mag(dB)</v>
      </c>
      <c r="H30" s="35">
        <v>1</v>
      </c>
      <c r="M30" s="10"/>
      <c r="N30" s="6" t="s">
        <v>23</v>
      </c>
      <c r="O30" s="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43.988999999999997</v>
      </c>
      <c r="G31" s="6">
        <f t="shared" si="4"/>
        <v>-10.329212</v>
      </c>
      <c r="H31" s="36">
        <f>ABS(AVERAGE(G31:G49)-(H30-1)*5)</f>
        <v>11.020569736842106</v>
      </c>
      <c r="J31" t="s">
        <v>22</v>
      </c>
      <c r="M31" s="10"/>
      <c r="N31" s="6">
        <f t="shared" ref="N31:N49" si="7">J57/1000000000</f>
        <v>43.988999999999997</v>
      </c>
      <c r="O31" s="6">
        <f t="shared" si="5"/>
        <v>-5.4864968999999997</v>
      </c>
      <c r="P31" s="36">
        <f>ABS(AVERAGE(O31:O49)-(P30-1)*5)</f>
        <v>9.9916196684210536</v>
      </c>
      <c r="Q31" s="10"/>
    </row>
    <row r="32" spans="2:17" x14ac:dyDescent="0.25">
      <c r="B32" t="s">
        <v>23</v>
      </c>
      <c r="C32" t="s">
        <v>152</v>
      </c>
      <c r="D32" t="s">
        <v>76</v>
      </c>
      <c r="E32" s="10"/>
      <c r="F32" s="6">
        <f t="shared" si="6"/>
        <v>44.711833333332997</v>
      </c>
      <c r="G32" s="6">
        <f t="shared" si="4"/>
        <v>-10.497744000000001</v>
      </c>
      <c r="J32" t="s">
        <v>23</v>
      </c>
      <c r="K32" t="s">
        <v>152</v>
      </c>
      <c r="L32" t="s">
        <v>76</v>
      </c>
      <c r="M32" s="10"/>
      <c r="N32" s="6">
        <f t="shared" si="7"/>
        <v>44.711833333332997</v>
      </c>
      <c r="O32" s="6">
        <f t="shared" si="5"/>
        <v>-8.7637672000000002</v>
      </c>
      <c r="Q32" s="10"/>
    </row>
    <row r="33" spans="2:17" x14ac:dyDescent="0.25">
      <c r="B33">
        <v>35909000000</v>
      </c>
      <c r="C33">
        <v>-32.654778</v>
      </c>
      <c r="D33">
        <v>-27.140125000000001</v>
      </c>
      <c r="E33" s="10"/>
      <c r="F33" s="6">
        <f t="shared" si="6"/>
        <v>45.434666666666999</v>
      </c>
      <c r="G33" s="6">
        <f t="shared" si="4"/>
        <v>-10.429774</v>
      </c>
      <c r="J33">
        <v>35909000000</v>
      </c>
      <c r="K33">
        <v>-37.137053999999999</v>
      </c>
      <c r="L33">
        <v>-28.716784000000001</v>
      </c>
      <c r="M33" s="10"/>
      <c r="N33" s="6">
        <f t="shared" si="7"/>
        <v>45.434666666666999</v>
      </c>
      <c r="O33" s="6">
        <f t="shared" si="5"/>
        <v>-9.4517517000000009</v>
      </c>
      <c r="Q33" s="10"/>
    </row>
    <row r="34" spans="2:17" x14ac:dyDescent="0.25">
      <c r="B34">
        <v>37080722222.222</v>
      </c>
      <c r="C34">
        <v>-31.336742000000001</v>
      </c>
      <c r="D34">
        <v>-25.987797</v>
      </c>
      <c r="E34" s="10"/>
      <c r="F34" s="6">
        <f t="shared" si="6"/>
        <v>46.157499999999999</v>
      </c>
      <c r="G34" s="6">
        <f t="shared" si="4"/>
        <v>-10.990379000000001</v>
      </c>
      <c r="J34">
        <v>37080722222.222</v>
      </c>
      <c r="K34">
        <v>-36.719127999999998</v>
      </c>
      <c r="L34">
        <v>-31.129767999999999</v>
      </c>
      <c r="M34" s="10"/>
      <c r="N34" s="6">
        <f t="shared" si="7"/>
        <v>46.157499999999999</v>
      </c>
      <c r="O34" s="6">
        <f t="shared" si="5"/>
        <v>-9.1963147999999997</v>
      </c>
      <c r="Q34" s="10"/>
    </row>
    <row r="35" spans="2:17" x14ac:dyDescent="0.25">
      <c r="B35">
        <v>38252444444.444</v>
      </c>
      <c r="C35">
        <v>-30.217780999999999</v>
      </c>
      <c r="D35">
        <v>-24.531555000000001</v>
      </c>
      <c r="E35" s="10"/>
      <c r="F35" s="6">
        <f t="shared" si="6"/>
        <v>46.880333333332999</v>
      </c>
      <c r="G35" s="6">
        <f t="shared" si="4"/>
        <v>-12.904972000000001</v>
      </c>
      <c r="J35">
        <v>38252444444.444</v>
      </c>
      <c r="K35">
        <v>-38.806731999999997</v>
      </c>
      <c r="L35">
        <v>-33.468975</v>
      </c>
      <c r="M35" s="10"/>
      <c r="N35" s="6">
        <f t="shared" si="7"/>
        <v>46.880333333332999</v>
      </c>
      <c r="O35" s="6">
        <f t="shared" si="5"/>
        <v>-8.9938401999999993</v>
      </c>
      <c r="Q35" s="10"/>
    </row>
    <row r="36" spans="2:17" x14ac:dyDescent="0.25">
      <c r="B36">
        <v>39424166666.667</v>
      </c>
      <c r="C36">
        <v>-30.742398999999999</v>
      </c>
      <c r="D36">
        <v>-24.680924999999998</v>
      </c>
      <c r="E36" s="10"/>
      <c r="F36" s="6">
        <f t="shared" si="6"/>
        <v>47.603166666667001</v>
      </c>
      <c r="G36" s="6">
        <f t="shared" si="4"/>
        <v>-12.983414</v>
      </c>
      <c r="J36">
        <v>39424166666.667</v>
      </c>
      <c r="K36">
        <v>-38.545544</v>
      </c>
      <c r="L36">
        <v>-32.659652999999999</v>
      </c>
      <c r="M36" s="10"/>
      <c r="N36" s="6">
        <f t="shared" si="7"/>
        <v>47.603166666667001</v>
      </c>
      <c r="O36" s="6">
        <f t="shared" si="5"/>
        <v>-9.3611316999999996</v>
      </c>
      <c r="Q36" s="10"/>
    </row>
    <row r="37" spans="2:17" x14ac:dyDescent="0.25">
      <c r="B37">
        <v>40595888888.889</v>
      </c>
      <c r="C37">
        <v>-30.811578999999998</v>
      </c>
      <c r="D37">
        <v>-23.980516000000001</v>
      </c>
      <c r="E37" s="10"/>
      <c r="F37" s="6">
        <f t="shared" si="6"/>
        <v>48.326000000000001</v>
      </c>
      <c r="G37" s="6">
        <f t="shared" si="4"/>
        <v>-12.392257000000001</v>
      </c>
      <c r="J37">
        <v>40595888888.889</v>
      </c>
      <c r="K37">
        <v>-41.458365999999998</v>
      </c>
      <c r="L37">
        <v>-34.902737000000002</v>
      </c>
      <c r="M37" s="10"/>
      <c r="N37" s="6">
        <f t="shared" si="7"/>
        <v>48.326000000000001</v>
      </c>
      <c r="O37" s="6">
        <f t="shared" si="5"/>
        <v>-9.5163011999999991</v>
      </c>
      <c r="Q37" s="10"/>
    </row>
    <row r="38" spans="2:17" x14ac:dyDescent="0.25">
      <c r="B38">
        <v>41767611111.111</v>
      </c>
      <c r="C38">
        <v>-31.695744999999999</v>
      </c>
      <c r="D38">
        <v>-24.299672999999999</v>
      </c>
      <c r="E38" s="10"/>
      <c r="F38" s="6">
        <f t="shared" si="6"/>
        <v>49.048833333333</v>
      </c>
      <c r="G38" s="6">
        <f t="shared" si="4"/>
        <v>-10.601089</v>
      </c>
      <c r="J38">
        <v>41767611111.111</v>
      </c>
      <c r="K38">
        <v>-44.333678999999997</v>
      </c>
      <c r="L38">
        <v>-37.614429000000001</v>
      </c>
      <c r="M38" s="10"/>
      <c r="N38" s="6">
        <f t="shared" si="7"/>
        <v>49.048833333333</v>
      </c>
      <c r="O38" s="6">
        <f t="shared" si="5"/>
        <v>-7.6590691</v>
      </c>
      <c r="Q38" s="10"/>
    </row>
    <row r="39" spans="2:17" x14ac:dyDescent="0.25">
      <c r="B39">
        <v>42939333333.333</v>
      </c>
      <c r="C39">
        <v>-32.654293000000003</v>
      </c>
      <c r="D39">
        <v>-25.268401999999998</v>
      </c>
      <c r="E39" s="10"/>
      <c r="F39" s="6">
        <f t="shared" si="6"/>
        <v>49.771666666667002</v>
      </c>
      <c r="G39" s="6">
        <f t="shared" si="4"/>
        <v>-10.780003000000001</v>
      </c>
      <c r="J39">
        <v>42939333333.333</v>
      </c>
      <c r="K39">
        <v>-46.020713999999998</v>
      </c>
      <c r="L39">
        <v>-39.569198999999998</v>
      </c>
      <c r="M39" s="10"/>
      <c r="N39" s="6">
        <f t="shared" si="7"/>
        <v>49.771666666667002</v>
      </c>
      <c r="O39" s="6">
        <f t="shared" si="5"/>
        <v>-8.7360249000000003</v>
      </c>
      <c r="Q39" s="10"/>
    </row>
    <row r="40" spans="2:17" x14ac:dyDescent="0.25">
      <c r="B40">
        <v>44111055555.556</v>
      </c>
      <c r="C40">
        <v>-34.308762000000002</v>
      </c>
      <c r="D40">
        <v>-25.558157000000001</v>
      </c>
      <c r="E40" s="10"/>
      <c r="F40" s="6">
        <f t="shared" si="6"/>
        <v>50.494500000000002</v>
      </c>
      <c r="G40" s="6">
        <f t="shared" si="4"/>
        <v>-11.283383000000001</v>
      </c>
      <c r="J40">
        <v>44111055555.556</v>
      </c>
      <c r="K40">
        <v>-44.933669999999999</v>
      </c>
      <c r="L40">
        <v>-36.696441999999998</v>
      </c>
      <c r="M40" s="10"/>
      <c r="N40" s="6">
        <f t="shared" si="7"/>
        <v>50.494500000000002</v>
      </c>
      <c r="O40" s="6">
        <f t="shared" si="5"/>
        <v>-8.2422646999999998</v>
      </c>
      <c r="Q40" s="10"/>
    </row>
    <row r="41" spans="2:17" x14ac:dyDescent="0.25">
      <c r="B41">
        <v>45282777777.778</v>
      </c>
      <c r="C41">
        <v>-34.626368999999997</v>
      </c>
      <c r="D41">
        <v>-26.632097000000002</v>
      </c>
      <c r="E41" s="10"/>
      <c r="F41" s="6">
        <f t="shared" si="6"/>
        <v>51.217333333333002</v>
      </c>
      <c r="G41" s="6">
        <f t="shared" si="4"/>
        <v>-10.775682</v>
      </c>
      <c r="J41">
        <v>45282777777.778</v>
      </c>
      <c r="K41">
        <v>-45.9146</v>
      </c>
      <c r="L41">
        <v>-38.702511000000001</v>
      </c>
      <c r="M41" s="10"/>
      <c r="N41" s="6">
        <f t="shared" si="7"/>
        <v>51.217333333333002</v>
      </c>
      <c r="O41" s="6">
        <f t="shared" si="5"/>
        <v>-8.5757933000000008</v>
      </c>
      <c r="Q41" s="10"/>
    </row>
    <row r="42" spans="2:17" x14ac:dyDescent="0.25">
      <c r="B42">
        <v>46454500000</v>
      </c>
      <c r="C42">
        <v>-35.727955000000001</v>
      </c>
      <c r="D42">
        <v>-28.634335</v>
      </c>
      <c r="E42" s="10"/>
      <c r="F42" s="6">
        <f t="shared" si="6"/>
        <v>51.940166666666997</v>
      </c>
      <c r="G42" s="6">
        <f t="shared" si="4"/>
        <v>-10.508402</v>
      </c>
      <c r="J42">
        <v>46454500000</v>
      </c>
      <c r="K42">
        <v>-43.605460999999998</v>
      </c>
      <c r="L42">
        <v>-35.370220000000003</v>
      </c>
      <c r="M42" s="10"/>
      <c r="N42" s="6">
        <f t="shared" si="7"/>
        <v>51.940166666666997</v>
      </c>
      <c r="O42" s="6">
        <f t="shared" si="5"/>
        <v>-10.065837</v>
      </c>
      <c r="Q42" s="10"/>
    </row>
    <row r="43" spans="2:17" x14ac:dyDescent="0.25">
      <c r="B43">
        <v>47626222222.222</v>
      </c>
      <c r="C43">
        <v>-37.632964999999999</v>
      </c>
      <c r="D43">
        <v>-30.413267000000001</v>
      </c>
      <c r="E43" s="10"/>
      <c r="F43" s="6">
        <f t="shared" si="6"/>
        <v>52.662999999999997</v>
      </c>
      <c r="G43" s="6">
        <f t="shared" si="4"/>
        <v>-9.7598409999999998</v>
      </c>
      <c r="J43">
        <v>47626222222.222</v>
      </c>
      <c r="K43">
        <v>-39.658175999999997</v>
      </c>
      <c r="L43">
        <v>-31.043783000000001</v>
      </c>
      <c r="M43" s="10"/>
      <c r="N43" s="6">
        <f t="shared" si="7"/>
        <v>52.662999999999997</v>
      </c>
      <c r="O43" s="6">
        <f t="shared" si="5"/>
        <v>-11.098654</v>
      </c>
      <c r="Q43" s="10"/>
    </row>
    <row r="44" spans="2:17" x14ac:dyDescent="0.25">
      <c r="B44">
        <v>48797944444.444</v>
      </c>
      <c r="C44">
        <v>-37.775821999999998</v>
      </c>
      <c r="D44">
        <v>-30.125038</v>
      </c>
      <c r="E44" s="10"/>
      <c r="F44" s="6">
        <f t="shared" si="6"/>
        <v>53.385833333332997</v>
      </c>
      <c r="G44" s="6">
        <f t="shared" si="4"/>
        <v>-9.3919829999999997</v>
      </c>
      <c r="J44">
        <v>48797944444.444</v>
      </c>
      <c r="K44">
        <v>-39.845688000000003</v>
      </c>
      <c r="L44">
        <v>-31.194880999999999</v>
      </c>
      <c r="M44" s="10"/>
      <c r="N44" s="6">
        <f t="shared" si="7"/>
        <v>53.385833333332997</v>
      </c>
      <c r="O44" s="6">
        <f t="shared" si="5"/>
        <v>-12.265793</v>
      </c>
      <c r="Q44" s="10"/>
    </row>
    <row r="45" spans="2:17" x14ac:dyDescent="0.25">
      <c r="B45">
        <v>49969666666.667</v>
      </c>
      <c r="C45">
        <v>-38.225062999999999</v>
      </c>
      <c r="D45">
        <v>-30.079295999999999</v>
      </c>
      <c r="E45" s="10"/>
      <c r="F45" s="6">
        <f t="shared" si="6"/>
        <v>54.108666666666998</v>
      </c>
      <c r="G45" s="6">
        <f t="shared" si="4"/>
        <v>-9.5165520000000008</v>
      </c>
      <c r="J45">
        <v>49969666666.667</v>
      </c>
      <c r="K45">
        <v>-38.400551</v>
      </c>
      <c r="L45">
        <v>-30.129370000000002</v>
      </c>
      <c r="M45" s="10"/>
      <c r="N45" s="6">
        <f t="shared" si="7"/>
        <v>54.108666666666998</v>
      </c>
      <c r="O45" s="6">
        <f t="shared" si="5"/>
        <v>-12.837728</v>
      </c>
      <c r="Q45" s="10"/>
    </row>
    <row r="46" spans="2:17" x14ac:dyDescent="0.25">
      <c r="B46">
        <v>51141388888.889</v>
      </c>
      <c r="C46">
        <v>-37.791130000000003</v>
      </c>
      <c r="D46">
        <v>-29.071805999999999</v>
      </c>
      <c r="E46" s="10"/>
      <c r="F46" s="6">
        <f t="shared" si="6"/>
        <v>54.831499999999998</v>
      </c>
      <c r="G46" s="6">
        <f t="shared" si="4"/>
        <v>-10.778707000000001</v>
      </c>
      <c r="J46">
        <v>51141388888.889</v>
      </c>
      <c r="K46">
        <v>-42.317421000000003</v>
      </c>
      <c r="L46">
        <v>-34.090606999999999</v>
      </c>
      <c r="M46" s="10"/>
      <c r="N46" s="6">
        <f t="shared" si="7"/>
        <v>54.831499999999998</v>
      </c>
      <c r="O46" s="6">
        <f t="shared" si="5"/>
        <v>-12.759105</v>
      </c>
      <c r="Q46" s="10"/>
    </row>
    <row r="47" spans="2:17" x14ac:dyDescent="0.25">
      <c r="B47">
        <v>52313111111.111</v>
      </c>
      <c r="C47">
        <v>-39.267586000000001</v>
      </c>
      <c r="D47">
        <v>-30.744371000000001</v>
      </c>
      <c r="E47" s="10"/>
      <c r="F47" s="6">
        <f t="shared" si="6"/>
        <v>55.554333333332998</v>
      </c>
      <c r="G47" s="6">
        <f t="shared" si="4"/>
        <v>-11.658747999999999</v>
      </c>
      <c r="J47">
        <v>52313111111.111</v>
      </c>
      <c r="K47">
        <v>-45.025615999999999</v>
      </c>
      <c r="L47">
        <v>-36.673279000000001</v>
      </c>
      <c r="M47" s="10"/>
      <c r="N47" s="6">
        <f t="shared" si="7"/>
        <v>55.554333333332998</v>
      </c>
      <c r="O47" s="6">
        <f t="shared" si="5"/>
        <v>-12.396509</v>
      </c>
      <c r="Q47" s="10"/>
    </row>
    <row r="48" spans="2:17" x14ac:dyDescent="0.25">
      <c r="B48">
        <v>53484833333.333</v>
      </c>
      <c r="C48">
        <v>-39.920161999999998</v>
      </c>
      <c r="D48">
        <v>-32.018749</v>
      </c>
      <c r="E48" s="10"/>
      <c r="F48" s="6">
        <f t="shared" si="6"/>
        <v>56.277166666667</v>
      </c>
      <c r="G48" s="6">
        <f t="shared" si="4"/>
        <v>-12.202353</v>
      </c>
      <c r="J48">
        <v>53484833333.333</v>
      </c>
      <c r="K48">
        <v>-39.068671999999999</v>
      </c>
      <c r="L48">
        <v>-29.917705999999999</v>
      </c>
      <c r="M48" s="10"/>
      <c r="N48" s="6">
        <f t="shared" si="7"/>
        <v>56.277166666667</v>
      </c>
      <c r="O48" s="6">
        <f t="shared" si="5"/>
        <v>-12.092418</v>
      </c>
      <c r="Q48" s="10"/>
    </row>
    <row r="49" spans="2:17" x14ac:dyDescent="0.25">
      <c r="B49">
        <v>54656555555.556</v>
      </c>
      <c r="C49">
        <v>-39.965443</v>
      </c>
      <c r="D49">
        <v>-32.185412999999997</v>
      </c>
      <c r="E49" s="10"/>
      <c r="F49" s="6">
        <f t="shared" si="6"/>
        <v>57</v>
      </c>
      <c r="G49" s="6">
        <f t="shared" si="4"/>
        <v>-11.60633</v>
      </c>
      <c r="J49">
        <v>54656555555.556</v>
      </c>
      <c r="K49">
        <v>-36.493164</v>
      </c>
      <c r="L49">
        <v>-26.187912000000001</v>
      </c>
      <c r="M49" s="10"/>
      <c r="N49" s="6">
        <f t="shared" si="7"/>
        <v>57</v>
      </c>
      <c r="O49" s="6">
        <f t="shared" si="5"/>
        <v>-12.341974</v>
      </c>
      <c r="Q49" s="10"/>
    </row>
    <row r="50" spans="2:17" x14ac:dyDescent="0.25">
      <c r="B50">
        <v>55828277777.778</v>
      </c>
      <c r="C50">
        <v>-37.245640000000002</v>
      </c>
      <c r="D50">
        <v>-28.792138999999999</v>
      </c>
      <c r="E50" s="10"/>
      <c r="F50" s="6" t="s">
        <v>25</v>
      </c>
      <c r="J50">
        <v>55828277777.778</v>
      </c>
      <c r="K50">
        <v>-39.023018</v>
      </c>
      <c r="L50">
        <v>-28.161552</v>
      </c>
      <c r="M50" s="10"/>
      <c r="N50" s="6" t="s">
        <v>25</v>
      </c>
      <c r="Q50" s="10"/>
    </row>
    <row r="51" spans="2:17" x14ac:dyDescent="0.25">
      <c r="B51">
        <v>57000000000</v>
      </c>
      <c r="C51">
        <v>-36.028984000000001</v>
      </c>
      <c r="D51">
        <v>-25.347424</v>
      </c>
      <c r="E51" s="10"/>
      <c r="J51">
        <v>57000000000</v>
      </c>
      <c r="K51">
        <v>-44.430038000000003</v>
      </c>
      <c r="L51">
        <v>-33.134613000000002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6" t="s">
        <v>27</v>
      </c>
      <c r="M53" s="8"/>
      <c r="N53" s="6" t="s">
        <v>27</v>
      </c>
      <c r="Q53" s="8"/>
    </row>
    <row r="54" spans="2:17" ht="15.75" x14ac:dyDescent="0.25">
      <c r="E54" s="8"/>
      <c r="F54" s="6" t="s">
        <v>23</v>
      </c>
      <c r="G54" s="6" t="str">
        <f t="shared" ref="G54:G73" si="8">D80</f>
        <v>1Ix4L dBc Log Mag(dB)</v>
      </c>
      <c r="H54" s="35">
        <v>1</v>
      </c>
      <c r="M54" s="8"/>
      <c r="N54" s="6" t="s">
        <v>23</v>
      </c>
      <c r="O54" s="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6">
        <f t="shared" ref="F55:F73" si="10">B81/1000000000</f>
        <v>51.988999999999997</v>
      </c>
      <c r="G55" s="6">
        <f t="shared" si="8"/>
        <v>-48.323563</v>
      </c>
      <c r="H55" s="36">
        <f>ABS(AVERAGE(G55:G73)-(H54-1)*5)</f>
        <v>41.012603473684209</v>
      </c>
      <c r="J55" t="s">
        <v>26</v>
      </c>
      <c r="M55" s="8"/>
      <c r="N55" s="6">
        <f t="shared" ref="N55:N73" si="11">J81/1000000000</f>
        <v>51.988999999999997</v>
      </c>
      <c r="O55" s="6">
        <f t="shared" si="9"/>
        <v>-51.062668000000002</v>
      </c>
      <c r="P55" s="36">
        <f>ABS(AVERAGE(O55:O73)-(P54-1)*5)</f>
        <v>39.417807000000003</v>
      </c>
      <c r="Q55" s="8"/>
    </row>
    <row r="56" spans="2:17" x14ac:dyDescent="0.25">
      <c r="B56" t="s">
        <v>23</v>
      </c>
      <c r="C56" t="s">
        <v>153</v>
      </c>
      <c r="D56" t="s">
        <v>77</v>
      </c>
      <c r="E56" s="8"/>
      <c r="F56" s="6">
        <f t="shared" si="10"/>
        <v>52.267388888889002</v>
      </c>
      <c r="G56" s="6">
        <f t="shared" si="8"/>
        <v>-49.944507999999999</v>
      </c>
      <c r="J56" t="s">
        <v>23</v>
      </c>
      <c r="K56" t="s">
        <v>153</v>
      </c>
      <c r="L56" t="s">
        <v>77</v>
      </c>
      <c r="M56" s="8"/>
      <c r="N56" s="6">
        <f t="shared" si="11"/>
        <v>52.267388888889002</v>
      </c>
      <c r="O56" s="6">
        <f t="shared" si="9"/>
        <v>-52.444274999999998</v>
      </c>
      <c r="Q56" s="8"/>
    </row>
    <row r="57" spans="2:17" x14ac:dyDescent="0.25">
      <c r="B57">
        <v>43989000000</v>
      </c>
      <c r="C57">
        <v>-15.843864</v>
      </c>
      <c r="D57">
        <v>-10.329212</v>
      </c>
      <c r="E57" s="8"/>
      <c r="F57" s="6">
        <f t="shared" si="10"/>
        <v>52.545777777778</v>
      </c>
      <c r="G57" s="6">
        <f t="shared" si="8"/>
        <v>-46.678314</v>
      </c>
      <c r="J57">
        <v>43989000000</v>
      </c>
      <c r="K57">
        <v>-13.906769000000001</v>
      </c>
      <c r="L57">
        <v>-5.4864968999999997</v>
      </c>
      <c r="M57" s="8"/>
      <c r="N57" s="6">
        <f t="shared" si="11"/>
        <v>52.545777777778</v>
      </c>
      <c r="O57" s="6">
        <f t="shared" si="9"/>
        <v>-50.640697000000003</v>
      </c>
      <c r="Q57" s="8"/>
    </row>
    <row r="58" spans="2:17" x14ac:dyDescent="0.25">
      <c r="B58">
        <v>44711833333.333</v>
      </c>
      <c r="C58">
        <v>-15.846689</v>
      </c>
      <c r="D58">
        <v>-10.497744000000001</v>
      </c>
      <c r="E58" s="8"/>
      <c r="F58" s="6">
        <f t="shared" si="10"/>
        <v>52.824166666666997</v>
      </c>
      <c r="G58" s="6">
        <f t="shared" si="8"/>
        <v>-46.116810000000001</v>
      </c>
      <c r="J58">
        <v>44711833333.333</v>
      </c>
      <c r="K58">
        <v>-14.353127000000001</v>
      </c>
      <c r="L58">
        <v>-8.7637672000000002</v>
      </c>
      <c r="M58" s="8"/>
      <c r="N58" s="6">
        <f t="shared" si="11"/>
        <v>52.824166666666997</v>
      </c>
      <c r="O58" s="6">
        <f t="shared" si="9"/>
        <v>-50.813057000000001</v>
      </c>
      <c r="Q58" s="8"/>
    </row>
    <row r="59" spans="2:17" x14ac:dyDescent="0.25">
      <c r="B59">
        <v>45434666666.667</v>
      </c>
      <c r="C59">
        <v>-16.116001000000001</v>
      </c>
      <c r="D59">
        <v>-10.429774</v>
      </c>
      <c r="E59" s="8"/>
      <c r="F59" s="6">
        <f t="shared" si="10"/>
        <v>53.102555555556002</v>
      </c>
      <c r="G59" s="6">
        <f t="shared" si="8"/>
        <v>-43.550528999999997</v>
      </c>
      <c r="J59">
        <v>45434666666.667</v>
      </c>
      <c r="K59">
        <v>-14.789509000000001</v>
      </c>
      <c r="L59">
        <v>-9.4517517000000009</v>
      </c>
      <c r="M59" s="8"/>
      <c r="N59" s="6">
        <f t="shared" si="11"/>
        <v>53.102555555556002</v>
      </c>
      <c r="O59" s="6">
        <f t="shared" si="9"/>
        <v>-42.556587</v>
      </c>
      <c r="Q59" s="8"/>
    </row>
    <row r="60" spans="2:17" x14ac:dyDescent="0.25">
      <c r="B60">
        <v>46157500000</v>
      </c>
      <c r="C60">
        <v>-17.051853000000001</v>
      </c>
      <c r="D60">
        <v>-10.990379000000001</v>
      </c>
      <c r="E60" s="8"/>
      <c r="F60" s="6">
        <f t="shared" si="10"/>
        <v>53.380944444443998</v>
      </c>
      <c r="G60" s="6">
        <f t="shared" si="8"/>
        <v>-41.792057</v>
      </c>
      <c r="J60">
        <v>46157500000</v>
      </c>
      <c r="K60">
        <v>-15.082205</v>
      </c>
      <c r="L60">
        <v>-9.1963147999999997</v>
      </c>
      <c r="M60" s="8"/>
      <c r="N60" s="6">
        <f t="shared" si="11"/>
        <v>53.380944444443998</v>
      </c>
      <c r="O60" s="6">
        <f t="shared" si="9"/>
        <v>-42.178452</v>
      </c>
      <c r="Q60" s="8"/>
    </row>
    <row r="61" spans="2:17" x14ac:dyDescent="0.25">
      <c r="B61">
        <v>46880333333.333</v>
      </c>
      <c r="C61">
        <v>-19.736034</v>
      </c>
      <c r="D61">
        <v>-12.904972000000001</v>
      </c>
      <c r="E61" s="8"/>
      <c r="F61" s="6">
        <f t="shared" si="10"/>
        <v>53.659333333333002</v>
      </c>
      <c r="G61" s="6">
        <f t="shared" si="8"/>
        <v>-41.988815000000002</v>
      </c>
      <c r="J61">
        <v>46880333333.333</v>
      </c>
      <c r="K61">
        <v>-15.549471</v>
      </c>
      <c r="L61">
        <v>-8.9938401999999993</v>
      </c>
      <c r="M61" s="8"/>
      <c r="N61" s="6">
        <f t="shared" si="11"/>
        <v>53.659333333333002</v>
      </c>
      <c r="O61" s="6">
        <f t="shared" si="9"/>
        <v>-44.197468000000001</v>
      </c>
      <c r="Q61" s="8"/>
    </row>
    <row r="62" spans="2:17" x14ac:dyDescent="0.25">
      <c r="B62">
        <v>47603166666.667</v>
      </c>
      <c r="C62">
        <v>-20.379487999999998</v>
      </c>
      <c r="D62">
        <v>-12.983414</v>
      </c>
      <c r="E62" s="8"/>
      <c r="F62" s="6">
        <f t="shared" si="10"/>
        <v>53.937722222222</v>
      </c>
      <c r="G62" s="6">
        <f t="shared" si="8"/>
        <v>-37.972076000000001</v>
      </c>
      <c r="J62">
        <v>47603166666.667</v>
      </c>
      <c r="K62">
        <v>-16.080379000000001</v>
      </c>
      <c r="L62">
        <v>-9.3611316999999996</v>
      </c>
      <c r="M62" s="8"/>
      <c r="N62" s="6">
        <f t="shared" si="11"/>
        <v>53.937722222222</v>
      </c>
      <c r="O62" s="6">
        <f t="shared" si="9"/>
        <v>-38.020809</v>
      </c>
      <c r="Q62" s="8"/>
    </row>
    <row r="63" spans="2:17" x14ac:dyDescent="0.25">
      <c r="B63">
        <v>48326000000</v>
      </c>
      <c r="C63">
        <v>-19.778147000000001</v>
      </c>
      <c r="D63">
        <v>-12.392257000000001</v>
      </c>
      <c r="E63" s="8"/>
      <c r="F63" s="6">
        <f t="shared" si="10"/>
        <v>54.216111111110997</v>
      </c>
      <c r="G63" s="6">
        <f t="shared" si="8"/>
        <v>-39.299731999999999</v>
      </c>
      <c r="J63">
        <v>48326000000</v>
      </c>
      <c r="K63">
        <v>-15.967814000000001</v>
      </c>
      <c r="L63">
        <v>-9.5163011999999991</v>
      </c>
      <c r="M63" s="8"/>
      <c r="N63" s="6">
        <f t="shared" si="11"/>
        <v>54.216111111110997</v>
      </c>
      <c r="O63" s="6">
        <f t="shared" si="9"/>
        <v>-39.915737</v>
      </c>
      <c r="Q63" s="8"/>
    </row>
    <row r="64" spans="2:17" x14ac:dyDescent="0.25">
      <c r="B64">
        <v>49048833333.333</v>
      </c>
      <c r="C64">
        <v>-19.351693999999998</v>
      </c>
      <c r="D64">
        <v>-10.601089</v>
      </c>
      <c r="E64" s="8"/>
      <c r="F64" s="6">
        <f t="shared" si="10"/>
        <v>54.494500000000002</v>
      </c>
      <c r="G64" s="6">
        <f t="shared" si="8"/>
        <v>-40.149078000000003</v>
      </c>
      <c r="J64">
        <v>49048833333.333</v>
      </c>
      <c r="K64">
        <v>-15.896298</v>
      </c>
      <c r="L64">
        <v>-7.6590691</v>
      </c>
      <c r="M64" s="8"/>
      <c r="N64" s="6">
        <f t="shared" si="11"/>
        <v>54.494500000000002</v>
      </c>
      <c r="O64" s="6">
        <f t="shared" si="9"/>
        <v>-37.997627000000001</v>
      </c>
      <c r="Q64" s="8"/>
    </row>
    <row r="65" spans="2:17" x14ac:dyDescent="0.25">
      <c r="B65">
        <v>49771666666.667</v>
      </c>
      <c r="C65">
        <v>-18.774277000000001</v>
      </c>
      <c r="D65">
        <v>-10.780003000000001</v>
      </c>
      <c r="E65" s="8"/>
      <c r="F65" s="6">
        <f t="shared" si="10"/>
        <v>54.772888888889</v>
      </c>
      <c r="G65" s="6">
        <f t="shared" si="8"/>
        <v>-39.196651000000003</v>
      </c>
      <c r="J65">
        <v>49771666666.667</v>
      </c>
      <c r="K65">
        <v>-15.948115</v>
      </c>
      <c r="L65">
        <v>-8.7360249000000003</v>
      </c>
      <c r="M65" s="8"/>
      <c r="N65" s="6">
        <f t="shared" si="11"/>
        <v>54.772888888889</v>
      </c>
      <c r="O65" s="6">
        <f t="shared" si="9"/>
        <v>-33.877609</v>
      </c>
      <c r="Q65" s="8"/>
    </row>
    <row r="66" spans="2:17" x14ac:dyDescent="0.25">
      <c r="B66">
        <v>50494500000</v>
      </c>
      <c r="C66">
        <v>-18.377005</v>
      </c>
      <c r="D66">
        <v>-11.283383000000001</v>
      </c>
      <c r="E66" s="8"/>
      <c r="F66" s="6">
        <f t="shared" si="10"/>
        <v>55.051277777777997</v>
      </c>
      <c r="G66" s="6">
        <f t="shared" si="8"/>
        <v>-38.644374999999997</v>
      </c>
      <c r="J66">
        <v>50494500000</v>
      </c>
      <c r="K66">
        <v>-16.477506999999999</v>
      </c>
      <c r="L66">
        <v>-8.2422646999999998</v>
      </c>
      <c r="M66" s="8"/>
      <c r="N66" s="6">
        <f t="shared" si="11"/>
        <v>55.051277777777997</v>
      </c>
      <c r="O66" s="6">
        <f t="shared" si="9"/>
        <v>-33.676254</v>
      </c>
      <c r="Q66" s="8"/>
    </row>
    <row r="67" spans="2:17" x14ac:dyDescent="0.25">
      <c r="B67">
        <v>51217333333.333</v>
      </c>
      <c r="C67">
        <v>-17.995377999999999</v>
      </c>
      <c r="D67">
        <v>-10.775682</v>
      </c>
      <c r="E67" s="8"/>
      <c r="F67" s="6">
        <f t="shared" si="10"/>
        <v>55.329666666667002</v>
      </c>
      <c r="G67" s="6">
        <f t="shared" si="8"/>
        <v>-38.764083999999997</v>
      </c>
      <c r="J67">
        <v>51217333333.333</v>
      </c>
      <c r="K67">
        <v>-17.190187000000002</v>
      </c>
      <c r="L67">
        <v>-8.5757933000000008</v>
      </c>
      <c r="M67" s="8"/>
      <c r="N67" s="6">
        <f t="shared" si="11"/>
        <v>55.329666666667002</v>
      </c>
      <c r="O67" s="6">
        <f t="shared" si="9"/>
        <v>-34.581435999999997</v>
      </c>
      <c r="Q67" s="8"/>
    </row>
    <row r="68" spans="2:17" x14ac:dyDescent="0.25">
      <c r="B68">
        <v>51940166666.667</v>
      </c>
      <c r="C68">
        <v>-18.159185000000001</v>
      </c>
      <c r="D68">
        <v>-10.508402</v>
      </c>
      <c r="E68" s="8"/>
      <c r="F68" s="6">
        <f t="shared" si="10"/>
        <v>55.608055555556</v>
      </c>
      <c r="G68" s="6">
        <f t="shared" si="8"/>
        <v>-38.268115999999999</v>
      </c>
      <c r="J68">
        <v>51940166666.667</v>
      </c>
      <c r="K68">
        <v>-18.716646000000001</v>
      </c>
      <c r="L68">
        <v>-10.065837</v>
      </c>
      <c r="M68" s="8"/>
      <c r="N68" s="6">
        <f t="shared" si="11"/>
        <v>55.608055555556</v>
      </c>
      <c r="O68" s="6">
        <f t="shared" si="9"/>
        <v>-33.975853000000001</v>
      </c>
      <c r="Q68" s="8"/>
    </row>
    <row r="69" spans="2:17" x14ac:dyDescent="0.25">
      <c r="B69">
        <v>52663000000</v>
      </c>
      <c r="C69">
        <v>-17.905608999999998</v>
      </c>
      <c r="D69">
        <v>-9.7598409999999998</v>
      </c>
      <c r="E69" s="8"/>
      <c r="F69" s="6">
        <f t="shared" si="10"/>
        <v>55.886444444444002</v>
      </c>
      <c r="G69" s="6">
        <f t="shared" si="8"/>
        <v>-37.633780999999999</v>
      </c>
      <c r="J69">
        <v>52663000000</v>
      </c>
      <c r="K69">
        <v>-19.369833</v>
      </c>
      <c r="L69">
        <v>-11.098654</v>
      </c>
      <c r="M69" s="8"/>
      <c r="N69" s="6">
        <f t="shared" si="11"/>
        <v>55.886444444444002</v>
      </c>
      <c r="O69" s="6">
        <f t="shared" si="9"/>
        <v>-33.730656000000003</v>
      </c>
      <c r="Q69" s="8"/>
    </row>
    <row r="70" spans="2:17" x14ac:dyDescent="0.25">
      <c r="B70">
        <v>53385833333.333</v>
      </c>
      <c r="C70">
        <v>-18.111307</v>
      </c>
      <c r="D70">
        <v>-9.3919829999999997</v>
      </c>
      <c r="E70" s="8"/>
      <c r="F70" s="6">
        <f t="shared" si="10"/>
        <v>56.164833333333</v>
      </c>
      <c r="G70" s="6">
        <f t="shared" si="8"/>
        <v>-38.223014999999997</v>
      </c>
      <c r="J70">
        <v>53385833333.333</v>
      </c>
      <c r="K70">
        <v>-20.492607</v>
      </c>
      <c r="L70">
        <v>-12.265793</v>
      </c>
      <c r="M70" s="8"/>
      <c r="N70" s="6">
        <f t="shared" si="11"/>
        <v>56.164833333333</v>
      </c>
      <c r="O70" s="6">
        <f t="shared" si="9"/>
        <v>-33.322670000000002</v>
      </c>
      <c r="Q70" s="8"/>
    </row>
    <row r="71" spans="2:17" x14ac:dyDescent="0.25">
      <c r="B71">
        <v>54108666666.667</v>
      </c>
      <c r="C71">
        <v>-18.039764000000002</v>
      </c>
      <c r="D71">
        <v>-9.5165520000000008</v>
      </c>
      <c r="E71" s="8"/>
      <c r="F71" s="6">
        <f t="shared" si="10"/>
        <v>56.443222222221998</v>
      </c>
      <c r="G71" s="6">
        <f t="shared" si="8"/>
        <v>-39.019398000000002</v>
      </c>
      <c r="J71">
        <v>54108666666.667</v>
      </c>
      <c r="K71">
        <v>-21.190062000000001</v>
      </c>
      <c r="L71">
        <v>-12.837728</v>
      </c>
      <c r="M71" s="8"/>
      <c r="N71" s="6">
        <f t="shared" si="11"/>
        <v>56.443222222221998</v>
      </c>
      <c r="O71" s="6">
        <f t="shared" si="9"/>
        <v>-31.954519000000001</v>
      </c>
      <c r="Q71" s="8"/>
    </row>
    <row r="72" spans="2:17" x14ac:dyDescent="0.25">
      <c r="B72">
        <v>54831500000</v>
      </c>
      <c r="C72">
        <v>-18.680119000000001</v>
      </c>
      <c r="D72">
        <v>-10.778707000000001</v>
      </c>
      <c r="E72" s="8"/>
      <c r="F72" s="6">
        <f t="shared" si="10"/>
        <v>56.721611111111002</v>
      </c>
      <c r="G72" s="6">
        <f t="shared" si="8"/>
        <v>-37.971504000000003</v>
      </c>
      <c r="J72">
        <v>54831500000</v>
      </c>
      <c r="K72">
        <v>-21.910070000000001</v>
      </c>
      <c r="L72">
        <v>-12.759105</v>
      </c>
      <c r="M72" s="8"/>
      <c r="N72" s="6">
        <f t="shared" si="11"/>
        <v>56.721611111111002</v>
      </c>
      <c r="O72" s="6">
        <f t="shared" si="9"/>
        <v>-32.012748999999999</v>
      </c>
      <c r="Q72" s="8"/>
    </row>
    <row r="73" spans="2:17" x14ac:dyDescent="0.25">
      <c r="B73">
        <v>55554333333.333</v>
      </c>
      <c r="C73">
        <v>-19.438776000000001</v>
      </c>
      <c r="D73">
        <v>-11.658747999999999</v>
      </c>
      <c r="E73" s="8"/>
      <c r="F73" s="6">
        <f t="shared" si="10"/>
        <v>57</v>
      </c>
      <c r="G73" s="6">
        <f t="shared" si="8"/>
        <v>-35.703060000000001</v>
      </c>
      <c r="J73">
        <v>55554333333.333</v>
      </c>
      <c r="K73">
        <v>-22.701763</v>
      </c>
      <c r="L73">
        <v>-12.396509</v>
      </c>
      <c r="M73" s="8"/>
      <c r="N73" s="6">
        <f t="shared" si="11"/>
        <v>57</v>
      </c>
      <c r="O73" s="6">
        <f t="shared" si="9"/>
        <v>-31.979209999999998</v>
      </c>
      <c r="Q73" s="8"/>
    </row>
    <row r="74" spans="2:17" x14ac:dyDescent="0.25">
      <c r="B74">
        <v>56277166666.667</v>
      </c>
      <c r="C74">
        <v>-20.655854999999999</v>
      </c>
      <c r="D74">
        <v>-12.202353</v>
      </c>
      <c r="E74" s="8"/>
      <c r="F74" s="6" t="s">
        <v>25</v>
      </c>
      <c r="J74">
        <v>56277166666.667</v>
      </c>
      <c r="K74">
        <v>-22.953883999999999</v>
      </c>
      <c r="L74">
        <v>-12.092418</v>
      </c>
      <c r="M74" s="8"/>
      <c r="N74" s="6" t="s">
        <v>25</v>
      </c>
      <c r="Q74" s="8"/>
    </row>
    <row r="75" spans="2:17" x14ac:dyDescent="0.25">
      <c r="B75">
        <v>57000000000</v>
      </c>
      <c r="C75">
        <v>-22.287893</v>
      </c>
      <c r="D75">
        <v>-11.60633</v>
      </c>
      <c r="J75">
        <v>57000000000</v>
      </c>
      <c r="K75">
        <v>-23.637402000000002</v>
      </c>
      <c r="L75">
        <v>-12.341974</v>
      </c>
    </row>
    <row r="76" spans="2:17" x14ac:dyDescent="0.25">
      <c r="B76" t="s">
        <v>25</v>
      </c>
      <c r="J76" t="s">
        <v>25</v>
      </c>
    </row>
    <row r="77" spans="2:17" x14ac:dyDescent="0.25">
      <c r="F77" s="6" t="s">
        <v>28</v>
      </c>
      <c r="N77" s="6" t="s">
        <v>28</v>
      </c>
    </row>
    <row r="78" spans="2:17" ht="15.75" x14ac:dyDescent="0.25">
      <c r="F78" s="6" t="s">
        <v>23</v>
      </c>
      <c r="G78" s="6" t="str">
        <f t="shared" ref="G78:G97" si="12">D104</f>
        <v>1Ix5L dBc N/A Log Mag(dB)</v>
      </c>
      <c r="H78" s="35">
        <v>1</v>
      </c>
      <c r="N78" s="6" t="s">
        <v>23</v>
      </c>
      <c r="O78" s="6" t="str">
        <f t="shared" ref="O78:O97" si="13">L104</f>
        <v>1Ix5L dBc N/A Log Mag(dB)</v>
      </c>
      <c r="P78" s="35">
        <v>1</v>
      </c>
    </row>
    <row r="79" spans="2:17" ht="15.75" x14ac:dyDescent="0.25">
      <c r="B79" t="s">
        <v>27</v>
      </c>
      <c r="F79" s="6">
        <f t="shared" ref="F79:F97" si="14">B105/1000000000</f>
        <v>57</v>
      </c>
      <c r="G79" s="6">
        <f t="shared" si="12"/>
        <v>-51.376415000000001</v>
      </c>
      <c r="H79" s="36">
        <f>ABS(AVERAGE(G79:G97)-(H78-1)*5)</f>
        <v>48.562772263157882</v>
      </c>
      <c r="J79" t="s">
        <v>27</v>
      </c>
      <c r="N79" s="6">
        <f t="shared" ref="N79:N97" si="15">J105/1000000000</f>
        <v>57</v>
      </c>
      <c r="O79" s="6">
        <f t="shared" si="13"/>
        <v>-25.063292000000001</v>
      </c>
      <c r="P79" s="36">
        <f>ABS(AVERAGE(O79:O97)-(P78-1)*5)</f>
        <v>25.524481157894737</v>
      </c>
    </row>
    <row r="80" spans="2:17" x14ac:dyDescent="0.25">
      <c r="B80" t="s">
        <v>23</v>
      </c>
      <c r="C80" t="s">
        <v>154</v>
      </c>
      <c r="D80" t="s">
        <v>78</v>
      </c>
      <c r="F80" s="6">
        <f t="shared" si="14"/>
        <v>57</v>
      </c>
      <c r="G80" s="6">
        <f t="shared" si="12"/>
        <v>-50.350464000000002</v>
      </c>
      <c r="J80" t="s">
        <v>23</v>
      </c>
      <c r="K80" t="s">
        <v>154</v>
      </c>
      <c r="L80" t="s">
        <v>78</v>
      </c>
      <c r="N80" s="6">
        <f t="shared" si="15"/>
        <v>57</v>
      </c>
      <c r="O80" s="6">
        <f t="shared" si="13"/>
        <v>-27.976471</v>
      </c>
    </row>
    <row r="81" spans="2:15" x14ac:dyDescent="0.25">
      <c r="B81">
        <v>51989000000</v>
      </c>
      <c r="C81">
        <v>-53.838211000000001</v>
      </c>
      <c r="D81">
        <v>-48.323563</v>
      </c>
      <c r="F81" s="6">
        <f t="shared" si="14"/>
        <v>57</v>
      </c>
      <c r="G81" s="6">
        <f t="shared" si="12"/>
        <v>-50.339042999999997</v>
      </c>
      <c r="J81">
        <v>51989000000</v>
      </c>
      <c r="K81">
        <v>-59.482937</v>
      </c>
      <c r="L81">
        <v>-51.062668000000002</v>
      </c>
      <c r="N81" s="6">
        <f t="shared" si="15"/>
        <v>57</v>
      </c>
      <c r="O81" s="6">
        <f t="shared" si="13"/>
        <v>-28.184673</v>
      </c>
    </row>
    <row r="82" spans="2:15" x14ac:dyDescent="0.25">
      <c r="B82">
        <v>52267388888.889</v>
      </c>
      <c r="C82">
        <v>-55.293453</v>
      </c>
      <c r="D82">
        <v>-49.944507999999999</v>
      </c>
      <c r="F82" s="6">
        <f t="shared" si="14"/>
        <v>57</v>
      </c>
      <c r="G82" s="6">
        <f t="shared" si="12"/>
        <v>-49.885483000000001</v>
      </c>
      <c r="J82">
        <v>52267388888.889</v>
      </c>
      <c r="K82">
        <v>-58.033633999999999</v>
      </c>
      <c r="L82">
        <v>-52.444274999999998</v>
      </c>
      <c r="N82" s="6">
        <f t="shared" si="15"/>
        <v>57</v>
      </c>
      <c r="O82" s="6">
        <f t="shared" si="13"/>
        <v>-27.702614000000001</v>
      </c>
    </row>
    <row r="83" spans="2:15" x14ac:dyDescent="0.25">
      <c r="B83">
        <v>52545777777.778</v>
      </c>
      <c r="C83">
        <v>-52.364539999999998</v>
      </c>
      <c r="D83">
        <v>-46.678314</v>
      </c>
      <c r="F83" s="6">
        <f t="shared" si="14"/>
        <v>57</v>
      </c>
      <c r="G83" s="6">
        <f t="shared" si="12"/>
        <v>-49.412852999999998</v>
      </c>
      <c r="J83">
        <v>52545777777.778</v>
      </c>
      <c r="K83">
        <v>-55.978454999999997</v>
      </c>
      <c r="L83">
        <v>-50.640697000000003</v>
      </c>
      <c r="N83" s="6">
        <f t="shared" si="15"/>
        <v>57</v>
      </c>
      <c r="O83" s="6">
        <f t="shared" si="13"/>
        <v>-26.985636</v>
      </c>
    </row>
    <row r="84" spans="2:15" x14ac:dyDescent="0.25">
      <c r="B84">
        <v>52824166666.667</v>
      </c>
      <c r="C84">
        <v>-52.178283999999998</v>
      </c>
      <c r="D84">
        <v>-46.116810000000001</v>
      </c>
      <c r="F84" s="6">
        <f t="shared" si="14"/>
        <v>57</v>
      </c>
      <c r="G84" s="6">
        <f t="shared" si="12"/>
        <v>-49.183791999999997</v>
      </c>
      <c r="J84">
        <v>52824166666.667</v>
      </c>
      <c r="K84">
        <v>-56.698948000000001</v>
      </c>
      <c r="L84">
        <v>-50.813057000000001</v>
      </c>
      <c r="N84" s="6">
        <f t="shared" si="15"/>
        <v>57</v>
      </c>
      <c r="O84" s="6">
        <f t="shared" si="13"/>
        <v>-26.829343999999999</v>
      </c>
    </row>
    <row r="85" spans="2:15" x14ac:dyDescent="0.25">
      <c r="B85">
        <v>53102555555.556</v>
      </c>
      <c r="C85">
        <v>-50.381591999999998</v>
      </c>
      <c r="D85">
        <v>-43.550528999999997</v>
      </c>
      <c r="F85" s="6">
        <f t="shared" si="14"/>
        <v>57</v>
      </c>
      <c r="G85" s="6">
        <f t="shared" si="12"/>
        <v>-47.933951999999998</v>
      </c>
      <c r="J85">
        <v>53102555555.556</v>
      </c>
      <c r="K85">
        <v>-49.112217000000001</v>
      </c>
      <c r="L85">
        <v>-42.556587</v>
      </c>
      <c r="N85" s="6">
        <f t="shared" si="15"/>
        <v>57</v>
      </c>
      <c r="O85" s="6">
        <f t="shared" si="13"/>
        <v>-27.091942</v>
      </c>
    </row>
    <row r="86" spans="2:15" x14ac:dyDescent="0.25">
      <c r="B86">
        <v>53380944444.444</v>
      </c>
      <c r="C86">
        <v>-49.188129000000004</v>
      </c>
      <c r="D86">
        <v>-41.792057</v>
      </c>
      <c r="F86" s="6">
        <f t="shared" si="14"/>
        <v>57</v>
      </c>
      <c r="G86" s="6">
        <f t="shared" si="12"/>
        <v>-48.245494999999998</v>
      </c>
      <c r="J86">
        <v>53380944444.444</v>
      </c>
      <c r="K86">
        <v>-48.897700999999998</v>
      </c>
      <c r="L86">
        <v>-42.178452</v>
      </c>
      <c r="N86" s="6">
        <f t="shared" si="15"/>
        <v>57</v>
      </c>
      <c r="O86" s="6">
        <f t="shared" si="13"/>
        <v>-25.372596999999999</v>
      </c>
    </row>
    <row r="87" spans="2:15" x14ac:dyDescent="0.25">
      <c r="B87">
        <v>53659333333.333</v>
      </c>
      <c r="C87">
        <v>-49.374701999999999</v>
      </c>
      <c r="D87">
        <v>-41.988815000000002</v>
      </c>
      <c r="F87" s="6">
        <f t="shared" si="14"/>
        <v>57</v>
      </c>
      <c r="G87" s="6">
        <f t="shared" si="12"/>
        <v>-47.987991000000001</v>
      </c>
      <c r="J87">
        <v>53659333333.333</v>
      </c>
      <c r="K87">
        <v>-50.648983000000001</v>
      </c>
      <c r="L87">
        <v>-44.197468000000001</v>
      </c>
      <c r="N87" s="6">
        <f t="shared" si="15"/>
        <v>57</v>
      </c>
      <c r="O87" s="6">
        <f t="shared" si="13"/>
        <v>-26.324324000000001</v>
      </c>
    </row>
    <row r="88" spans="2:15" x14ac:dyDescent="0.25">
      <c r="B88">
        <v>53937722222.222</v>
      </c>
      <c r="C88">
        <v>-46.722683000000004</v>
      </c>
      <c r="D88">
        <v>-37.972076000000001</v>
      </c>
      <c r="F88" s="6">
        <f t="shared" si="14"/>
        <v>57</v>
      </c>
      <c r="G88" s="6">
        <f t="shared" si="12"/>
        <v>-48.698329999999999</v>
      </c>
      <c r="J88">
        <v>53937722222.222</v>
      </c>
      <c r="K88">
        <v>-46.258037999999999</v>
      </c>
      <c r="L88">
        <v>-38.020809</v>
      </c>
      <c r="N88" s="6">
        <f t="shared" si="15"/>
        <v>57</v>
      </c>
      <c r="O88" s="6">
        <f t="shared" si="13"/>
        <v>-25.284742000000001</v>
      </c>
    </row>
    <row r="89" spans="2:15" x14ac:dyDescent="0.25">
      <c r="B89">
        <v>54216111111.111</v>
      </c>
      <c r="C89">
        <v>-47.294006000000003</v>
      </c>
      <c r="D89">
        <v>-39.299731999999999</v>
      </c>
      <c r="F89" s="6">
        <f t="shared" si="14"/>
        <v>57</v>
      </c>
      <c r="G89" s="6">
        <f t="shared" si="12"/>
        <v>-48.251632999999998</v>
      </c>
      <c r="J89">
        <v>54216111111.111</v>
      </c>
      <c r="K89">
        <v>-47.127827000000003</v>
      </c>
      <c r="L89">
        <v>-39.915737</v>
      </c>
      <c r="N89" s="6">
        <f t="shared" si="15"/>
        <v>57</v>
      </c>
      <c r="O89" s="6">
        <f t="shared" si="13"/>
        <v>-24.902023</v>
      </c>
    </row>
    <row r="90" spans="2:15" x14ac:dyDescent="0.25">
      <c r="B90">
        <v>54494500000</v>
      </c>
      <c r="C90">
        <v>-47.242699000000002</v>
      </c>
      <c r="D90">
        <v>-40.149078000000003</v>
      </c>
      <c r="F90" s="6">
        <f t="shared" si="14"/>
        <v>57</v>
      </c>
      <c r="G90" s="6">
        <f t="shared" si="12"/>
        <v>-49.418166999999997</v>
      </c>
      <c r="J90">
        <v>54494500000</v>
      </c>
      <c r="K90">
        <v>-46.232868000000003</v>
      </c>
      <c r="L90">
        <v>-37.997627000000001</v>
      </c>
      <c r="N90" s="6">
        <f t="shared" si="15"/>
        <v>57</v>
      </c>
      <c r="O90" s="6">
        <f t="shared" si="13"/>
        <v>-24.885152999999999</v>
      </c>
    </row>
    <row r="91" spans="2:15" x14ac:dyDescent="0.25">
      <c r="B91">
        <v>54772888888.889</v>
      </c>
      <c r="C91">
        <v>-46.416347999999999</v>
      </c>
      <c r="D91">
        <v>-39.196651000000003</v>
      </c>
      <c r="F91" s="6">
        <f t="shared" si="14"/>
        <v>57</v>
      </c>
      <c r="G91" s="6">
        <f t="shared" si="12"/>
        <v>-48.105389000000002</v>
      </c>
      <c r="J91">
        <v>54772888888.889</v>
      </c>
      <c r="K91">
        <v>-42.492004000000001</v>
      </c>
      <c r="L91">
        <v>-33.877609</v>
      </c>
      <c r="N91" s="6">
        <f t="shared" si="15"/>
        <v>57</v>
      </c>
      <c r="O91" s="6">
        <f t="shared" si="13"/>
        <v>-25.272247</v>
      </c>
    </row>
    <row r="92" spans="2:15" x14ac:dyDescent="0.25">
      <c r="B92">
        <v>55051277777.778</v>
      </c>
      <c r="C92">
        <v>-46.295158000000001</v>
      </c>
      <c r="D92">
        <v>-38.644374999999997</v>
      </c>
      <c r="F92" s="6">
        <f t="shared" si="14"/>
        <v>57</v>
      </c>
      <c r="G92" s="6">
        <f t="shared" si="12"/>
        <v>-47.312804999999997</v>
      </c>
      <c r="J92">
        <v>55051277777.778</v>
      </c>
      <c r="K92">
        <v>-42.327061</v>
      </c>
      <c r="L92">
        <v>-33.676254</v>
      </c>
      <c r="N92" s="6">
        <f t="shared" si="15"/>
        <v>57</v>
      </c>
      <c r="O92" s="6">
        <f t="shared" si="13"/>
        <v>-25.298918</v>
      </c>
    </row>
    <row r="93" spans="2:15" x14ac:dyDescent="0.25">
      <c r="B93">
        <v>55329666666.667</v>
      </c>
      <c r="C93">
        <v>-46.909851000000003</v>
      </c>
      <c r="D93">
        <v>-38.764083999999997</v>
      </c>
      <c r="F93" s="6">
        <f t="shared" si="14"/>
        <v>57</v>
      </c>
      <c r="G93" s="6">
        <f t="shared" si="12"/>
        <v>-47.959198000000001</v>
      </c>
      <c r="J93">
        <v>55329666666.667</v>
      </c>
      <c r="K93">
        <v>-42.852615</v>
      </c>
      <c r="L93">
        <v>-34.581435999999997</v>
      </c>
      <c r="N93" s="6">
        <f t="shared" si="15"/>
        <v>57</v>
      </c>
      <c r="O93" s="6">
        <f t="shared" si="13"/>
        <v>-25.202580999999999</v>
      </c>
    </row>
    <row r="94" spans="2:15" x14ac:dyDescent="0.25">
      <c r="B94">
        <v>55608055555.556</v>
      </c>
      <c r="C94">
        <v>-46.987442000000001</v>
      </c>
      <c r="D94">
        <v>-38.268115999999999</v>
      </c>
      <c r="F94" s="6">
        <f t="shared" si="14"/>
        <v>57</v>
      </c>
      <c r="G94" s="6">
        <f t="shared" si="12"/>
        <v>-47.341022000000002</v>
      </c>
      <c r="J94">
        <v>55608055555.556</v>
      </c>
      <c r="K94">
        <v>-42.202666999999998</v>
      </c>
      <c r="L94">
        <v>-33.975853000000001</v>
      </c>
      <c r="N94" s="6">
        <f t="shared" si="15"/>
        <v>57</v>
      </c>
      <c r="O94" s="6">
        <f t="shared" si="13"/>
        <v>-24.439205000000001</v>
      </c>
    </row>
    <row r="95" spans="2:15" x14ac:dyDescent="0.25">
      <c r="B95">
        <v>55886444444.444</v>
      </c>
      <c r="C95">
        <v>-46.156993999999997</v>
      </c>
      <c r="D95">
        <v>-37.633780999999999</v>
      </c>
      <c r="F95" s="6">
        <f t="shared" si="14"/>
        <v>57</v>
      </c>
      <c r="G95" s="6">
        <f t="shared" si="12"/>
        <v>-48.286361999999997</v>
      </c>
      <c r="J95">
        <v>55886444444.444</v>
      </c>
      <c r="K95">
        <v>-42.082988999999998</v>
      </c>
      <c r="L95">
        <v>-33.730656000000003</v>
      </c>
      <c r="N95" s="6">
        <f t="shared" si="15"/>
        <v>57</v>
      </c>
      <c r="O95" s="6">
        <f t="shared" si="13"/>
        <v>-23.262412999999999</v>
      </c>
    </row>
    <row r="96" spans="2:15" x14ac:dyDescent="0.25">
      <c r="B96">
        <v>56164833333.333</v>
      </c>
      <c r="C96">
        <v>-46.124428000000002</v>
      </c>
      <c r="D96">
        <v>-38.223014999999997</v>
      </c>
      <c r="F96" s="6">
        <f t="shared" si="14"/>
        <v>57</v>
      </c>
      <c r="G96" s="6">
        <f t="shared" si="12"/>
        <v>-47.778968999999996</v>
      </c>
      <c r="J96">
        <v>56164833333.333</v>
      </c>
      <c r="K96">
        <v>-42.473636999999997</v>
      </c>
      <c r="L96">
        <v>-33.322670000000002</v>
      </c>
      <c r="N96" s="6">
        <f t="shared" si="15"/>
        <v>57</v>
      </c>
      <c r="O96" s="6">
        <f t="shared" si="13"/>
        <v>-22.640374999999999</v>
      </c>
    </row>
    <row r="97" spans="2:16" x14ac:dyDescent="0.25">
      <c r="B97">
        <v>56443222222.222</v>
      </c>
      <c r="C97">
        <v>-46.799422999999997</v>
      </c>
      <c r="D97">
        <v>-39.019398000000002</v>
      </c>
      <c r="F97" s="6">
        <f t="shared" si="14"/>
        <v>57</v>
      </c>
      <c r="G97" s="6">
        <f t="shared" si="12"/>
        <v>-44.825310000000002</v>
      </c>
      <c r="J97">
        <v>56443222222.222</v>
      </c>
      <c r="K97">
        <v>-42.259773000000003</v>
      </c>
      <c r="L97">
        <v>-31.954519000000001</v>
      </c>
      <c r="N97" s="6">
        <f t="shared" si="15"/>
        <v>57</v>
      </c>
      <c r="O97" s="6">
        <f t="shared" si="13"/>
        <v>-22.246592</v>
      </c>
    </row>
    <row r="98" spans="2:16" x14ac:dyDescent="0.25">
      <c r="B98">
        <v>56721611111.111</v>
      </c>
      <c r="C98">
        <v>-46.425007000000001</v>
      </c>
      <c r="D98">
        <v>-37.971504000000003</v>
      </c>
      <c r="F98" s="6" t="s">
        <v>25</v>
      </c>
      <c r="J98">
        <v>56721611111.111</v>
      </c>
      <c r="K98">
        <v>-42.874217999999999</v>
      </c>
      <c r="L98">
        <v>-32.012748999999999</v>
      </c>
      <c r="N98" s="6" t="s">
        <v>25</v>
      </c>
    </row>
    <row r="99" spans="2:16" x14ac:dyDescent="0.25">
      <c r="B99">
        <v>57000000000</v>
      </c>
      <c r="C99">
        <v>-46.384624000000002</v>
      </c>
      <c r="D99">
        <v>-35.703060000000001</v>
      </c>
      <c r="J99">
        <v>57000000000</v>
      </c>
      <c r="K99">
        <v>-43.274635000000004</v>
      </c>
      <c r="L99">
        <v>-31.979209999999998</v>
      </c>
    </row>
    <row r="100" spans="2:16" x14ac:dyDescent="0.25">
      <c r="B100" t="s">
        <v>25</v>
      </c>
      <c r="J100" t="s">
        <v>25</v>
      </c>
    </row>
    <row r="101" spans="2:16" x14ac:dyDescent="0.25">
      <c r="F101" s="6" t="s">
        <v>29</v>
      </c>
      <c r="N101" s="6" t="s">
        <v>29</v>
      </c>
    </row>
    <row r="102" spans="2:16" ht="15.75" x14ac:dyDescent="0.25">
      <c r="F102" s="6" t="s">
        <v>23</v>
      </c>
      <c r="G102" s="6" t="str">
        <f t="shared" ref="G102:G121" si="16">D128</f>
        <v>2Ix1L dBc Log Mag(dB)</v>
      </c>
      <c r="H102" s="35">
        <v>2</v>
      </c>
      <c r="N102" s="6" t="s">
        <v>23</v>
      </c>
      <c r="O102" s="6" t="str">
        <f t="shared" ref="O102:O121" si="17">L128</f>
        <v>2Ix1L dBc Log Mag(dB)</v>
      </c>
      <c r="P102" s="35">
        <v>2</v>
      </c>
    </row>
    <row r="103" spans="2:16" ht="15.75" x14ac:dyDescent="0.25">
      <c r="B103" t="s">
        <v>28</v>
      </c>
      <c r="F103" s="6">
        <f t="shared" ref="F103:F121" si="18">B129/1000000000</f>
        <v>18</v>
      </c>
      <c r="G103" s="6">
        <f t="shared" si="16"/>
        <v>-77.809501999999995</v>
      </c>
      <c r="H103" s="36">
        <f>ABS(AVERAGE(G103:G121)-(H102-1)*10)</f>
        <v>66.530646736842101</v>
      </c>
      <c r="J103" t="s">
        <v>28</v>
      </c>
      <c r="N103" s="6">
        <f t="shared" ref="N103:N121" si="19">J129/1000000000</f>
        <v>18</v>
      </c>
      <c r="O103" s="6">
        <f t="shared" si="17"/>
        <v>-69.581374999999994</v>
      </c>
      <c r="P103" s="36">
        <f>ABS(AVERAGE(O103:O121)-(P102-1)*10)</f>
        <v>66.140615473684221</v>
      </c>
    </row>
    <row r="104" spans="2:16" x14ac:dyDescent="0.25">
      <c r="B104" t="s">
        <v>23</v>
      </c>
      <c r="C104" t="s">
        <v>155</v>
      </c>
      <c r="D104" t="s">
        <v>298</v>
      </c>
      <c r="F104" s="6">
        <f t="shared" si="18"/>
        <v>20.156555555556</v>
      </c>
      <c r="G104" s="6">
        <f t="shared" si="16"/>
        <v>-60.594569999999997</v>
      </c>
      <c r="J104" t="s">
        <v>23</v>
      </c>
      <c r="K104" t="s">
        <v>155</v>
      </c>
      <c r="L104" t="s">
        <v>298</v>
      </c>
      <c r="N104" s="6">
        <f t="shared" si="19"/>
        <v>20.156555555556</v>
      </c>
      <c r="O104" s="6">
        <f t="shared" si="17"/>
        <v>-55.247700000000002</v>
      </c>
    </row>
    <row r="105" spans="2:16" x14ac:dyDescent="0.25">
      <c r="B105">
        <v>57000000000</v>
      </c>
      <c r="C105">
        <v>-56.891067999999997</v>
      </c>
      <c r="D105">
        <v>-51.376415000000001</v>
      </c>
      <c r="F105" s="6">
        <f t="shared" si="18"/>
        <v>22.313111111110999</v>
      </c>
      <c r="G105" s="6">
        <f t="shared" si="16"/>
        <v>-59.197322999999997</v>
      </c>
      <c r="J105">
        <v>57000000000</v>
      </c>
      <c r="K105">
        <v>-33.483561999999999</v>
      </c>
      <c r="L105">
        <v>-25.063292000000001</v>
      </c>
      <c r="N105" s="6">
        <f t="shared" si="19"/>
        <v>22.313111111110999</v>
      </c>
      <c r="O105" s="6">
        <f t="shared" si="17"/>
        <v>-58.093220000000002</v>
      </c>
    </row>
    <row r="106" spans="2:16" x14ac:dyDescent="0.25">
      <c r="B106">
        <v>57000000000</v>
      </c>
      <c r="C106">
        <v>-55.699409000000003</v>
      </c>
      <c r="D106">
        <v>-50.350464000000002</v>
      </c>
      <c r="F106" s="6">
        <f t="shared" si="18"/>
        <v>24.469666666666999</v>
      </c>
      <c r="G106" s="6">
        <f t="shared" si="16"/>
        <v>-51.700389999999999</v>
      </c>
      <c r="J106">
        <v>57000000000</v>
      </c>
      <c r="K106">
        <v>-33.565829999999998</v>
      </c>
      <c r="L106">
        <v>-27.976471</v>
      </c>
      <c r="N106" s="6">
        <f t="shared" si="19"/>
        <v>24.469666666666999</v>
      </c>
      <c r="O106" s="6">
        <f t="shared" si="17"/>
        <v>-59.259647000000001</v>
      </c>
    </row>
    <row r="107" spans="2:16" x14ac:dyDescent="0.25">
      <c r="B107">
        <v>57000000000</v>
      </c>
      <c r="C107">
        <v>-56.025269000000002</v>
      </c>
      <c r="D107">
        <v>-50.339042999999997</v>
      </c>
      <c r="F107" s="6">
        <f t="shared" si="18"/>
        <v>26.626222222222001</v>
      </c>
      <c r="G107" s="6">
        <f t="shared" si="16"/>
        <v>-57.061008000000001</v>
      </c>
      <c r="J107">
        <v>57000000000</v>
      </c>
      <c r="K107">
        <v>-33.52243</v>
      </c>
      <c r="L107">
        <v>-28.184673</v>
      </c>
      <c r="N107" s="6">
        <f t="shared" si="19"/>
        <v>26.626222222222001</v>
      </c>
      <c r="O107" s="6">
        <f t="shared" si="17"/>
        <v>-48.994487999999997</v>
      </c>
    </row>
    <row r="108" spans="2:16" x14ac:dyDescent="0.25">
      <c r="B108">
        <v>57000000000</v>
      </c>
      <c r="C108">
        <v>-55.946956999999998</v>
      </c>
      <c r="D108">
        <v>-49.885483000000001</v>
      </c>
      <c r="F108" s="6">
        <f t="shared" si="18"/>
        <v>28.782777777778001</v>
      </c>
      <c r="G108" s="6">
        <f t="shared" si="16"/>
        <v>-45.894210999999999</v>
      </c>
      <c r="J108">
        <v>57000000000</v>
      </c>
      <c r="K108">
        <v>-33.588504999999998</v>
      </c>
      <c r="L108">
        <v>-27.702614000000001</v>
      </c>
      <c r="N108" s="6">
        <f t="shared" si="19"/>
        <v>28.782777777778001</v>
      </c>
      <c r="O108" s="6">
        <f t="shared" si="17"/>
        <v>-52.721657</v>
      </c>
    </row>
    <row r="109" spans="2:16" x14ac:dyDescent="0.25">
      <c r="B109">
        <v>57000000000</v>
      </c>
      <c r="C109">
        <v>-56.243915999999999</v>
      </c>
      <c r="D109">
        <v>-49.412852999999998</v>
      </c>
      <c r="F109" s="6">
        <f t="shared" si="18"/>
        <v>30.939333333333</v>
      </c>
      <c r="G109" s="6">
        <f t="shared" si="16"/>
        <v>-63.514888999999997</v>
      </c>
      <c r="J109">
        <v>57000000000</v>
      </c>
      <c r="K109">
        <v>-33.541266999999998</v>
      </c>
      <c r="L109">
        <v>-26.985636</v>
      </c>
      <c r="N109" s="6">
        <f t="shared" si="19"/>
        <v>30.939333333333</v>
      </c>
      <c r="O109" s="6">
        <f t="shared" si="17"/>
        <v>-52.065403000000003</v>
      </c>
    </row>
    <row r="110" spans="2:16" x14ac:dyDescent="0.25">
      <c r="B110">
        <v>57000000000</v>
      </c>
      <c r="C110">
        <v>-56.579864999999998</v>
      </c>
      <c r="D110">
        <v>-49.183791999999997</v>
      </c>
      <c r="F110" s="6">
        <f t="shared" si="18"/>
        <v>33.095888888889</v>
      </c>
      <c r="G110" s="6">
        <f t="shared" si="16"/>
        <v>-49.061852000000002</v>
      </c>
      <c r="J110">
        <v>57000000000</v>
      </c>
      <c r="K110">
        <v>-33.548591999999999</v>
      </c>
      <c r="L110">
        <v>-26.829343999999999</v>
      </c>
      <c r="N110" s="6">
        <f t="shared" si="19"/>
        <v>33.095888888889</v>
      </c>
      <c r="O110" s="6">
        <f t="shared" si="17"/>
        <v>-41.932876999999998</v>
      </c>
    </row>
    <row r="111" spans="2:16" x14ac:dyDescent="0.25">
      <c r="B111">
        <v>57000000000</v>
      </c>
      <c r="C111">
        <v>-55.319839000000002</v>
      </c>
      <c r="D111">
        <v>-47.933951999999998</v>
      </c>
      <c r="F111" s="6">
        <f t="shared" si="18"/>
        <v>35.252444444444002</v>
      </c>
      <c r="G111" s="6">
        <f t="shared" si="16"/>
        <v>-56.329323000000002</v>
      </c>
      <c r="J111">
        <v>57000000000</v>
      </c>
      <c r="K111">
        <v>-33.543456999999997</v>
      </c>
      <c r="L111">
        <v>-27.091942</v>
      </c>
      <c r="N111" s="6">
        <f t="shared" si="19"/>
        <v>35.252444444444002</v>
      </c>
      <c r="O111" s="6">
        <f t="shared" si="17"/>
        <v>-53.986148999999997</v>
      </c>
    </row>
    <row r="112" spans="2:16" x14ac:dyDescent="0.25">
      <c r="B112">
        <v>57000000000</v>
      </c>
      <c r="C112">
        <v>-56.996101000000003</v>
      </c>
      <c r="D112">
        <v>-48.245494999999998</v>
      </c>
      <c r="F112" s="6">
        <f t="shared" si="18"/>
        <v>37.408999999999999</v>
      </c>
      <c r="G112" s="6">
        <f t="shared" si="16"/>
        <v>-52.613117000000003</v>
      </c>
      <c r="J112">
        <v>57000000000</v>
      </c>
      <c r="K112">
        <v>-33.609825000000001</v>
      </c>
      <c r="L112">
        <v>-25.372596999999999</v>
      </c>
      <c r="N112" s="6">
        <f t="shared" si="19"/>
        <v>37.408999999999999</v>
      </c>
      <c r="O112" s="6">
        <f t="shared" si="17"/>
        <v>-52.498508000000001</v>
      </c>
    </row>
    <row r="113" spans="2:16" x14ac:dyDescent="0.25">
      <c r="B113">
        <v>57000000000</v>
      </c>
      <c r="C113">
        <v>-55.982264999999998</v>
      </c>
      <c r="D113">
        <v>-47.987991000000001</v>
      </c>
      <c r="F113" s="6">
        <f t="shared" si="18"/>
        <v>39.565555555556003</v>
      </c>
      <c r="G113" s="6">
        <f t="shared" si="16"/>
        <v>-57.024197000000001</v>
      </c>
      <c r="J113">
        <v>57000000000</v>
      </c>
      <c r="K113">
        <v>-33.536414999999998</v>
      </c>
      <c r="L113">
        <v>-26.324324000000001</v>
      </c>
      <c r="N113" s="6">
        <f t="shared" si="19"/>
        <v>39.565555555556003</v>
      </c>
      <c r="O113" s="6">
        <f t="shared" si="17"/>
        <v>-60.656196999999999</v>
      </c>
    </row>
    <row r="114" spans="2:16" x14ac:dyDescent="0.25">
      <c r="B114">
        <v>57000000000</v>
      </c>
      <c r="C114">
        <v>-55.79195</v>
      </c>
      <c r="D114">
        <v>-48.698329999999999</v>
      </c>
      <c r="F114" s="6">
        <f t="shared" si="18"/>
        <v>41.722111111110998</v>
      </c>
      <c r="G114" s="6">
        <f t="shared" si="16"/>
        <v>-62.766826999999999</v>
      </c>
      <c r="J114">
        <v>57000000000</v>
      </c>
      <c r="K114">
        <v>-33.519981000000001</v>
      </c>
      <c r="L114">
        <v>-25.284742000000001</v>
      </c>
      <c r="N114" s="6">
        <f t="shared" si="19"/>
        <v>41.722111111110998</v>
      </c>
      <c r="O114" s="6">
        <f t="shared" si="17"/>
        <v>-59.533718</v>
      </c>
    </row>
    <row r="115" spans="2:16" x14ac:dyDescent="0.25">
      <c r="B115">
        <v>57000000000</v>
      </c>
      <c r="C115">
        <v>-55.471328999999997</v>
      </c>
      <c r="D115">
        <v>-48.251632999999998</v>
      </c>
      <c r="F115" s="6">
        <f t="shared" si="18"/>
        <v>43.878666666667002</v>
      </c>
      <c r="G115" s="6">
        <f t="shared" si="16"/>
        <v>-49.184745999999997</v>
      </c>
      <c r="J115">
        <v>57000000000</v>
      </c>
      <c r="K115">
        <v>-33.516418000000002</v>
      </c>
      <c r="L115">
        <v>-24.902023</v>
      </c>
      <c r="N115" s="6">
        <f t="shared" si="19"/>
        <v>43.878666666667002</v>
      </c>
      <c r="O115" s="6">
        <f t="shared" si="17"/>
        <v>-59.052802999999997</v>
      </c>
    </row>
    <row r="116" spans="2:16" x14ac:dyDescent="0.25">
      <c r="B116">
        <v>57000000000</v>
      </c>
      <c r="C116">
        <v>-57.068950999999998</v>
      </c>
      <c r="D116">
        <v>-49.418166999999997</v>
      </c>
      <c r="F116" s="6">
        <f t="shared" si="18"/>
        <v>46.035222222222004</v>
      </c>
      <c r="G116" s="6">
        <f t="shared" si="16"/>
        <v>-53.772316000000004</v>
      </c>
      <c r="J116">
        <v>57000000000</v>
      </c>
      <c r="K116">
        <v>-33.535961</v>
      </c>
      <c r="L116">
        <v>-24.885152999999999</v>
      </c>
      <c r="N116" s="6">
        <f t="shared" si="19"/>
        <v>46.035222222222004</v>
      </c>
      <c r="O116" s="6">
        <f t="shared" si="17"/>
        <v>-66.229134000000002</v>
      </c>
    </row>
    <row r="117" spans="2:16" x14ac:dyDescent="0.25">
      <c r="B117">
        <v>57000000000</v>
      </c>
      <c r="C117">
        <v>-56.251156000000002</v>
      </c>
      <c r="D117">
        <v>-48.105389000000002</v>
      </c>
      <c r="F117" s="6">
        <f t="shared" si="18"/>
        <v>48.191777777778</v>
      </c>
      <c r="G117" s="6">
        <f t="shared" si="16"/>
        <v>-53.926032999999997</v>
      </c>
      <c r="J117">
        <v>57000000000</v>
      </c>
      <c r="K117">
        <v>-33.543427000000001</v>
      </c>
      <c r="L117">
        <v>-25.272247</v>
      </c>
      <c r="N117" s="6">
        <f t="shared" si="19"/>
        <v>48.191777777778</v>
      </c>
      <c r="O117" s="6">
        <f t="shared" si="17"/>
        <v>-51.617432000000001</v>
      </c>
    </row>
    <row r="118" spans="2:16" x14ac:dyDescent="0.25">
      <c r="B118">
        <v>57000000000</v>
      </c>
      <c r="C118">
        <v>-56.032127000000003</v>
      </c>
      <c r="D118">
        <v>-47.312804999999997</v>
      </c>
      <c r="F118" s="6">
        <f t="shared" si="18"/>
        <v>50.348333333333002</v>
      </c>
      <c r="G118" s="6">
        <f t="shared" si="16"/>
        <v>-56.759627999999999</v>
      </c>
      <c r="J118">
        <v>57000000000</v>
      </c>
      <c r="K118">
        <v>-33.525730000000003</v>
      </c>
      <c r="L118">
        <v>-25.298918</v>
      </c>
      <c r="N118" s="6">
        <f t="shared" si="19"/>
        <v>50.348333333333002</v>
      </c>
      <c r="O118" s="6">
        <f t="shared" si="17"/>
        <v>-60.072040999999999</v>
      </c>
    </row>
    <row r="119" spans="2:16" x14ac:dyDescent="0.25">
      <c r="B119">
        <v>57000000000</v>
      </c>
      <c r="C119">
        <v>-56.482410000000002</v>
      </c>
      <c r="D119">
        <v>-47.959198000000001</v>
      </c>
      <c r="F119" s="6">
        <f t="shared" si="18"/>
        <v>52.504888888888999</v>
      </c>
      <c r="G119" s="6">
        <f t="shared" si="16"/>
        <v>-52.591236000000002</v>
      </c>
      <c r="J119">
        <v>57000000000</v>
      </c>
      <c r="K119">
        <v>-33.554915999999999</v>
      </c>
      <c r="L119">
        <v>-25.202580999999999</v>
      </c>
      <c r="N119" s="6">
        <f t="shared" si="19"/>
        <v>52.504888888888999</v>
      </c>
      <c r="O119" s="6">
        <f t="shared" si="17"/>
        <v>-54.891266000000002</v>
      </c>
    </row>
    <row r="120" spans="2:16" x14ac:dyDescent="0.25">
      <c r="B120">
        <v>57000000000</v>
      </c>
      <c r="C120">
        <v>-55.242435</v>
      </c>
      <c r="D120">
        <v>-47.341022000000002</v>
      </c>
      <c r="F120" s="6">
        <f t="shared" si="18"/>
        <v>54.661444444444001</v>
      </c>
      <c r="G120" s="6">
        <f t="shared" si="16"/>
        <v>-52.656120000000001</v>
      </c>
      <c r="J120">
        <v>57000000000</v>
      </c>
      <c r="K120">
        <v>-33.590172000000003</v>
      </c>
      <c r="L120">
        <v>-24.439205000000001</v>
      </c>
      <c r="N120" s="6">
        <f t="shared" si="19"/>
        <v>54.661444444444001</v>
      </c>
      <c r="O120" s="6">
        <f t="shared" si="17"/>
        <v>-51.830643000000002</v>
      </c>
    </row>
    <row r="121" spans="2:16" x14ac:dyDescent="0.25">
      <c r="B121">
        <v>57000000000</v>
      </c>
      <c r="C121">
        <v>-56.066391000000003</v>
      </c>
      <c r="D121">
        <v>-48.286361999999997</v>
      </c>
      <c r="F121" s="6">
        <f t="shared" si="18"/>
        <v>56.817999999999998</v>
      </c>
      <c r="G121" s="6">
        <f t="shared" si="16"/>
        <v>-61.625</v>
      </c>
      <c r="J121">
        <v>57000000000</v>
      </c>
      <c r="K121">
        <v>-33.567669000000002</v>
      </c>
      <c r="L121">
        <v>-23.262412999999999</v>
      </c>
      <c r="N121" s="6">
        <f t="shared" si="19"/>
        <v>56.817999999999998</v>
      </c>
      <c r="O121" s="6">
        <f t="shared" si="17"/>
        <v>-58.407435999999997</v>
      </c>
    </row>
    <row r="122" spans="2:16" x14ac:dyDescent="0.25">
      <c r="B122">
        <v>57000000000</v>
      </c>
      <c r="C122">
        <v>-56.232470999999997</v>
      </c>
      <c r="D122">
        <v>-47.778968999999996</v>
      </c>
      <c r="F122" s="6" t="s">
        <v>25</v>
      </c>
      <c r="J122">
        <v>57000000000</v>
      </c>
      <c r="K122">
        <v>-33.501842000000003</v>
      </c>
      <c r="L122">
        <v>-22.640374999999999</v>
      </c>
      <c r="N122" s="6" t="s">
        <v>25</v>
      </c>
    </row>
    <row r="123" spans="2:16" x14ac:dyDescent="0.25">
      <c r="B123">
        <v>57000000000</v>
      </c>
      <c r="C123">
        <v>-55.506869999999999</v>
      </c>
      <c r="D123">
        <v>-44.825310000000002</v>
      </c>
      <c r="J123">
        <v>57000000000</v>
      </c>
      <c r="K123">
        <v>-33.542019000000003</v>
      </c>
      <c r="L123">
        <v>-22.246592</v>
      </c>
    </row>
    <row r="124" spans="2:16" x14ac:dyDescent="0.25">
      <c r="B124" t="s">
        <v>25</v>
      </c>
      <c r="J124" t="s">
        <v>25</v>
      </c>
    </row>
    <row r="125" spans="2:16" x14ac:dyDescent="0.25">
      <c r="F125" s="6" t="s">
        <v>39</v>
      </c>
      <c r="N125" s="6" t="s">
        <v>39</v>
      </c>
    </row>
    <row r="126" spans="2:16" ht="15.75" x14ac:dyDescent="0.25">
      <c r="F126" s="6" t="s">
        <v>23</v>
      </c>
      <c r="G126" s="6" t="str">
        <f t="shared" ref="G126:G145" si="20">D152</f>
        <v>2Ix2L dBc Log Mag(dB)</v>
      </c>
      <c r="H126" s="35">
        <v>2</v>
      </c>
      <c r="N126" s="6" t="s">
        <v>23</v>
      </c>
      <c r="O126" s="6" t="str">
        <f t="shared" ref="O126:O145" si="21">L152</f>
        <v>2Ix2L dBc Log Mag(dB)</v>
      </c>
      <c r="P126" s="35">
        <v>2</v>
      </c>
    </row>
    <row r="127" spans="2:16" ht="15.75" x14ac:dyDescent="0.25">
      <c r="B127" t="s">
        <v>29</v>
      </c>
      <c r="F127" s="6">
        <f t="shared" ref="F127:F145" si="22">B153/1000000000</f>
        <v>35.817999999999998</v>
      </c>
      <c r="G127" s="6">
        <f t="shared" si="20"/>
        <v>-45.550877</v>
      </c>
      <c r="H127" s="36">
        <f>ABS(AVERAGE(G127:G145)-(H126-1)*10)</f>
        <v>60.492762631578948</v>
      </c>
      <c r="J127" t="s">
        <v>29</v>
      </c>
      <c r="N127" s="6">
        <f t="shared" ref="N127:N145" si="23">J153/1000000000</f>
        <v>35.817999999999998</v>
      </c>
      <c r="O127" s="6">
        <f t="shared" si="21"/>
        <v>-37.157223000000002</v>
      </c>
      <c r="P127" s="36">
        <f>ABS(AVERAGE(O127:O145)-(P126-1)*10)</f>
        <v>56.661238526315792</v>
      </c>
    </row>
    <row r="128" spans="2:16" x14ac:dyDescent="0.25">
      <c r="B128" t="s">
        <v>23</v>
      </c>
      <c r="C128" t="s">
        <v>123</v>
      </c>
      <c r="D128" t="s">
        <v>79</v>
      </c>
      <c r="F128" s="6">
        <f t="shared" si="22"/>
        <v>36.994777777777998</v>
      </c>
      <c r="G128" s="6">
        <f t="shared" si="20"/>
        <v>-56.387191999999999</v>
      </c>
      <c r="J128" t="s">
        <v>23</v>
      </c>
      <c r="K128" t="s">
        <v>123</v>
      </c>
      <c r="L128" t="s">
        <v>79</v>
      </c>
      <c r="N128" s="6">
        <f t="shared" si="23"/>
        <v>36.994777777777998</v>
      </c>
      <c r="O128" s="6">
        <f t="shared" si="21"/>
        <v>-45.126091000000002</v>
      </c>
    </row>
    <row r="129" spans="2:15" x14ac:dyDescent="0.25">
      <c r="B129">
        <v>18000000000</v>
      </c>
      <c r="C129">
        <v>-83.324157999999997</v>
      </c>
      <c r="D129">
        <v>-77.809501999999995</v>
      </c>
      <c r="F129" s="6">
        <f t="shared" si="22"/>
        <v>38.171555555555997</v>
      </c>
      <c r="G129" s="6">
        <f t="shared" si="20"/>
        <v>-53.644005</v>
      </c>
      <c r="J129">
        <v>18000000000</v>
      </c>
      <c r="K129">
        <v>-78.001648000000003</v>
      </c>
      <c r="L129">
        <v>-69.581374999999994</v>
      </c>
      <c r="N129" s="6">
        <f t="shared" si="23"/>
        <v>38.171555555555997</v>
      </c>
      <c r="O129" s="6">
        <f t="shared" si="21"/>
        <v>-47.847748000000003</v>
      </c>
    </row>
    <row r="130" spans="2:15" x14ac:dyDescent="0.25">
      <c r="B130">
        <v>20156555555.556</v>
      </c>
      <c r="C130">
        <v>-65.943511999999998</v>
      </c>
      <c r="D130">
        <v>-60.594569999999997</v>
      </c>
      <c r="F130" s="6">
        <f t="shared" si="22"/>
        <v>39.348333333333002</v>
      </c>
      <c r="G130" s="6">
        <f t="shared" si="20"/>
        <v>-56.366402000000001</v>
      </c>
      <c r="J130">
        <v>20156555555.556</v>
      </c>
      <c r="K130">
        <v>-60.837063000000001</v>
      </c>
      <c r="L130">
        <v>-55.247700000000002</v>
      </c>
      <c r="N130" s="6">
        <f t="shared" si="23"/>
        <v>39.348333333333002</v>
      </c>
      <c r="O130" s="6">
        <f t="shared" si="21"/>
        <v>-38.791713999999999</v>
      </c>
    </row>
    <row r="131" spans="2:15" x14ac:dyDescent="0.25">
      <c r="B131">
        <v>22313111111.111</v>
      </c>
      <c r="C131">
        <v>-64.883553000000006</v>
      </c>
      <c r="D131">
        <v>-59.197322999999997</v>
      </c>
      <c r="F131" s="6">
        <f t="shared" si="22"/>
        <v>40.525111111111002</v>
      </c>
      <c r="G131" s="6">
        <f t="shared" si="20"/>
        <v>-59.601025</v>
      </c>
      <c r="J131">
        <v>22313111111.111</v>
      </c>
      <c r="K131">
        <v>-63.430981000000003</v>
      </c>
      <c r="L131">
        <v>-58.093220000000002</v>
      </c>
      <c r="N131" s="6">
        <f t="shared" si="23"/>
        <v>40.525111111111002</v>
      </c>
      <c r="O131" s="6">
        <f t="shared" si="21"/>
        <v>-35.269108000000003</v>
      </c>
    </row>
    <row r="132" spans="2:15" x14ac:dyDescent="0.25">
      <c r="B132">
        <v>24469666666.667</v>
      </c>
      <c r="C132">
        <v>-57.761859999999999</v>
      </c>
      <c r="D132">
        <v>-51.700389999999999</v>
      </c>
      <c r="F132" s="6">
        <f t="shared" si="22"/>
        <v>41.701888888889002</v>
      </c>
      <c r="G132" s="6">
        <f t="shared" si="20"/>
        <v>-60.220283999999999</v>
      </c>
      <c r="J132">
        <v>24469666666.667</v>
      </c>
      <c r="K132">
        <v>-65.145538000000002</v>
      </c>
      <c r="L132">
        <v>-59.259647000000001</v>
      </c>
      <c r="N132" s="6">
        <f t="shared" si="23"/>
        <v>41.701888888889002</v>
      </c>
      <c r="O132" s="6">
        <f t="shared" si="21"/>
        <v>-39.851306999999998</v>
      </c>
    </row>
    <row r="133" spans="2:15" x14ac:dyDescent="0.25">
      <c r="B133">
        <v>26626222222.222</v>
      </c>
      <c r="C133">
        <v>-63.892071000000001</v>
      </c>
      <c r="D133">
        <v>-57.061008000000001</v>
      </c>
      <c r="F133" s="6">
        <f t="shared" si="22"/>
        <v>42.878666666667002</v>
      </c>
      <c r="G133" s="6">
        <f t="shared" si="20"/>
        <v>-56.607342000000003</v>
      </c>
      <c r="J133">
        <v>26626222222.222</v>
      </c>
      <c r="K133">
        <v>-55.550120999999997</v>
      </c>
      <c r="L133">
        <v>-48.994487999999997</v>
      </c>
      <c r="N133" s="6">
        <f t="shared" si="23"/>
        <v>42.878666666667002</v>
      </c>
      <c r="O133" s="6">
        <f t="shared" si="21"/>
        <v>-47.235087999999998</v>
      </c>
    </row>
    <row r="134" spans="2:15" x14ac:dyDescent="0.25">
      <c r="B134">
        <v>28782777777.778</v>
      </c>
      <c r="C134">
        <v>-53.290283000000002</v>
      </c>
      <c r="D134">
        <v>-45.894210999999999</v>
      </c>
      <c r="F134" s="6">
        <f t="shared" si="22"/>
        <v>44.055444444443999</v>
      </c>
      <c r="G134" s="6">
        <f t="shared" si="20"/>
        <v>-49.18441</v>
      </c>
      <c r="J134">
        <v>28782777777.778</v>
      </c>
      <c r="K134">
        <v>-59.440902999999999</v>
      </c>
      <c r="L134">
        <v>-52.721657</v>
      </c>
      <c r="N134" s="6">
        <f t="shared" si="23"/>
        <v>44.055444444443999</v>
      </c>
      <c r="O134" s="6">
        <f t="shared" si="21"/>
        <v>-45.569740000000003</v>
      </c>
    </row>
    <row r="135" spans="2:15" x14ac:dyDescent="0.25">
      <c r="B135">
        <v>30939333333.333</v>
      </c>
      <c r="C135">
        <v>-70.900779999999997</v>
      </c>
      <c r="D135">
        <v>-63.514888999999997</v>
      </c>
      <c r="F135" s="6">
        <f t="shared" si="22"/>
        <v>45.232222222221999</v>
      </c>
      <c r="G135" s="6">
        <f t="shared" si="20"/>
        <v>-48.534840000000003</v>
      </c>
      <c r="J135">
        <v>30939333333.333</v>
      </c>
      <c r="K135">
        <v>-58.516917999999997</v>
      </c>
      <c r="L135">
        <v>-52.065403000000003</v>
      </c>
      <c r="N135" s="6">
        <f t="shared" si="23"/>
        <v>45.232222222221999</v>
      </c>
      <c r="O135" s="6">
        <f t="shared" si="21"/>
        <v>-45.994076</v>
      </c>
    </row>
    <row r="136" spans="2:15" x14ac:dyDescent="0.25">
      <c r="B136">
        <v>33095888888.889</v>
      </c>
      <c r="C136">
        <v>-57.812457999999999</v>
      </c>
      <c r="D136">
        <v>-49.061852000000002</v>
      </c>
      <c r="F136" s="6">
        <f t="shared" si="22"/>
        <v>46.408999999999999</v>
      </c>
      <c r="G136" s="6">
        <f t="shared" si="20"/>
        <v>-49.063515000000002</v>
      </c>
      <c r="J136">
        <v>33095888888.889</v>
      </c>
      <c r="K136">
        <v>-50.170105</v>
      </c>
      <c r="L136">
        <v>-41.932876999999998</v>
      </c>
      <c r="N136" s="6">
        <f t="shared" si="23"/>
        <v>46.408999999999999</v>
      </c>
      <c r="O136" s="6">
        <f t="shared" si="21"/>
        <v>-46.179656999999999</v>
      </c>
    </row>
    <row r="137" spans="2:15" x14ac:dyDescent="0.25">
      <c r="B137">
        <v>35252444444.444</v>
      </c>
      <c r="C137">
        <v>-64.323600999999996</v>
      </c>
      <c r="D137">
        <v>-56.329323000000002</v>
      </c>
      <c r="F137" s="6">
        <f t="shared" si="22"/>
        <v>47.585777777777999</v>
      </c>
      <c r="G137" s="6">
        <f t="shared" si="20"/>
        <v>-45.458739999999999</v>
      </c>
      <c r="J137">
        <v>35252444444.444</v>
      </c>
      <c r="K137">
        <v>-61.198238000000003</v>
      </c>
      <c r="L137">
        <v>-53.986148999999997</v>
      </c>
      <c r="N137" s="6">
        <f t="shared" si="23"/>
        <v>47.585777777777999</v>
      </c>
      <c r="O137" s="6">
        <f t="shared" si="21"/>
        <v>-56.161147999999997</v>
      </c>
    </row>
    <row r="138" spans="2:15" x14ac:dyDescent="0.25">
      <c r="B138">
        <v>37409000000</v>
      </c>
      <c r="C138">
        <v>-59.706738000000001</v>
      </c>
      <c r="D138">
        <v>-52.613117000000003</v>
      </c>
      <c r="F138" s="6">
        <f t="shared" si="22"/>
        <v>48.762555555555998</v>
      </c>
      <c r="G138" s="6">
        <f t="shared" si="20"/>
        <v>-44.193916000000002</v>
      </c>
      <c r="J138">
        <v>37409000000</v>
      </c>
      <c r="K138">
        <v>-60.733749000000003</v>
      </c>
      <c r="L138">
        <v>-52.498508000000001</v>
      </c>
      <c r="N138" s="6">
        <f t="shared" si="23"/>
        <v>48.762555555555998</v>
      </c>
      <c r="O138" s="6">
        <f t="shared" si="21"/>
        <v>-55.733291999999999</v>
      </c>
    </row>
    <row r="139" spans="2:15" x14ac:dyDescent="0.25">
      <c r="B139">
        <v>39565555555.556</v>
      </c>
      <c r="C139">
        <v>-64.243896000000007</v>
      </c>
      <c r="D139">
        <v>-57.024197000000001</v>
      </c>
      <c r="F139" s="6">
        <f t="shared" si="22"/>
        <v>49.939333333333003</v>
      </c>
      <c r="G139" s="6">
        <f t="shared" si="20"/>
        <v>-46.136997000000001</v>
      </c>
      <c r="J139">
        <v>39565555555.556</v>
      </c>
      <c r="K139">
        <v>-69.270591999999994</v>
      </c>
      <c r="L139">
        <v>-60.656196999999999</v>
      </c>
      <c r="N139" s="6">
        <f t="shared" si="23"/>
        <v>49.939333333333003</v>
      </c>
      <c r="O139" s="6">
        <f t="shared" si="21"/>
        <v>-51.066825999999999</v>
      </c>
    </row>
    <row r="140" spans="2:15" x14ac:dyDescent="0.25">
      <c r="B140">
        <v>41722111111.111</v>
      </c>
      <c r="C140">
        <v>-70.417609999999996</v>
      </c>
      <c r="D140">
        <v>-62.766826999999999</v>
      </c>
      <c r="F140" s="6">
        <f t="shared" si="22"/>
        <v>51.116111111111003</v>
      </c>
      <c r="G140" s="6">
        <f t="shared" si="20"/>
        <v>-43.746268999999998</v>
      </c>
      <c r="J140">
        <v>41722111111.111</v>
      </c>
      <c r="K140">
        <v>-68.184524999999994</v>
      </c>
      <c r="L140">
        <v>-59.533718</v>
      </c>
      <c r="N140" s="6">
        <f t="shared" si="23"/>
        <v>51.116111111111003</v>
      </c>
      <c r="O140" s="6">
        <f t="shared" si="21"/>
        <v>-46.899796000000002</v>
      </c>
    </row>
    <row r="141" spans="2:15" x14ac:dyDescent="0.25">
      <c r="B141">
        <v>43878666666.667</v>
      </c>
      <c r="C141">
        <v>-57.330513000000003</v>
      </c>
      <c r="D141">
        <v>-49.184745999999997</v>
      </c>
      <c r="F141" s="6">
        <f t="shared" si="22"/>
        <v>52.292888888889003</v>
      </c>
      <c r="G141" s="6">
        <f t="shared" si="20"/>
        <v>-46.762703000000002</v>
      </c>
      <c r="J141">
        <v>43878666666.667</v>
      </c>
      <c r="K141">
        <v>-67.323982000000001</v>
      </c>
      <c r="L141">
        <v>-59.052802999999997</v>
      </c>
      <c r="N141" s="6">
        <f t="shared" si="23"/>
        <v>52.292888888889003</v>
      </c>
      <c r="O141" s="6">
        <f t="shared" si="21"/>
        <v>-47.300980000000003</v>
      </c>
    </row>
    <row r="142" spans="2:15" x14ac:dyDescent="0.25">
      <c r="B142">
        <v>46035222222.222</v>
      </c>
      <c r="C142">
        <v>-62.491638000000002</v>
      </c>
      <c r="D142">
        <v>-53.772316000000004</v>
      </c>
      <c r="F142" s="6">
        <f t="shared" si="22"/>
        <v>53.469666666667003</v>
      </c>
      <c r="G142" s="6">
        <f t="shared" si="20"/>
        <v>-48.200966000000001</v>
      </c>
      <c r="J142">
        <v>46035222222.222</v>
      </c>
      <c r="K142">
        <v>-74.455948000000006</v>
      </c>
      <c r="L142">
        <v>-66.229134000000002</v>
      </c>
      <c r="N142" s="6">
        <f t="shared" si="23"/>
        <v>53.469666666667003</v>
      </c>
      <c r="O142" s="6">
        <f t="shared" si="21"/>
        <v>-51.177875999999998</v>
      </c>
    </row>
    <row r="143" spans="2:15" x14ac:dyDescent="0.25">
      <c r="B143">
        <v>48191777777.778</v>
      </c>
      <c r="C143">
        <v>-62.449244999999998</v>
      </c>
      <c r="D143">
        <v>-53.926032999999997</v>
      </c>
      <c r="F143" s="6">
        <f t="shared" si="22"/>
        <v>54.646444444444001</v>
      </c>
      <c r="G143" s="6">
        <f t="shared" si="20"/>
        <v>-50.350155000000001</v>
      </c>
      <c r="J143">
        <v>48191777777.778</v>
      </c>
      <c r="K143">
        <v>-59.969768999999999</v>
      </c>
      <c r="L143">
        <v>-51.617432000000001</v>
      </c>
      <c r="N143" s="6">
        <f t="shared" si="23"/>
        <v>54.646444444444001</v>
      </c>
      <c r="O143" s="6">
        <f t="shared" si="21"/>
        <v>-47.015976000000002</v>
      </c>
    </row>
    <row r="144" spans="2:15" x14ac:dyDescent="0.25">
      <c r="B144">
        <v>50348333333.333</v>
      </c>
      <c r="C144">
        <v>-64.661040999999997</v>
      </c>
      <c r="D144">
        <v>-56.759627999999999</v>
      </c>
      <c r="F144" s="6">
        <f t="shared" si="22"/>
        <v>55.823222222222</v>
      </c>
      <c r="G144" s="6">
        <f t="shared" si="20"/>
        <v>-49.617919999999998</v>
      </c>
      <c r="J144">
        <v>50348333333.333</v>
      </c>
      <c r="K144">
        <v>-69.223006999999996</v>
      </c>
      <c r="L144">
        <v>-60.072040999999999</v>
      </c>
      <c r="N144" s="6">
        <f t="shared" si="23"/>
        <v>55.823222222222</v>
      </c>
      <c r="O144" s="6">
        <f t="shared" si="21"/>
        <v>-50.313189999999999</v>
      </c>
    </row>
    <row r="145" spans="2:16" x14ac:dyDescent="0.25">
      <c r="B145">
        <v>52504888888.889</v>
      </c>
      <c r="C145">
        <v>-60.371262000000002</v>
      </c>
      <c r="D145">
        <v>-52.591236000000002</v>
      </c>
      <c r="F145" s="6">
        <f t="shared" si="22"/>
        <v>57</v>
      </c>
      <c r="G145" s="6">
        <f t="shared" si="20"/>
        <v>-49.734932000000001</v>
      </c>
      <c r="J145">
        <v>52504888888.889</v>
      </c>
      <c r="K145">
        <v>-65.196517999999998</v>
      </c>
      <c r="L145">
        <v>-54.891266000000002</v>
      </c>
      <c r="N145" s="6">
        <f t="shared" si="23"/>
        <v>57</v>
      </c>
      <c r="O145" s="6">
        <f t="shared" si="21"/>
        <v>-51.872695999999998</v>
      </c>
    </row>
    <row r="146" spans="2:16" x14ac:dyDescent="0.25">
      <c r="B146">
        <v>54661444444.444</v>
      </c>
      <c r="C146">
        <v>-61.109622999999999</v>
      </c>
      <c r="D146">
        <v>-52.656120000000001</v>
      </c>
      <c r="F146" s="6" t="s">
        <v>25</v>
      </c>
      <c r="J146">
        <v>54661444444.444</v>
      </c>
      <c r="K146">
        <v>-62.692107999999998</v>
      </c>
      <c r="L146">
        <v>-51.830643000000002</v>
      </c>
      <c r="N146" s="6" t="s">
        <v>25</v>
      </c>
    </row>
    <row r="147" spans="2:16" x14ac:dyDescent="0.25">
      <c r="B147">
        <v>56818000000</v>
      </c>
      <c r="C147">
        <v>-72.306563999999995</v>
      </c>
      <c r="D147">
        <v>-61.625</v>
      </c>
      <c r="J147">
        <v>56818000000</v>
      </c>
      <c r="K147">
        <v>-69.702866</v>
      </c>
      <c r="L147">
        <v>-58.407435999999997</v>
      </c>
    </row>
    <row r="148" spans="2:16" x14ac:dyDescent="0.25">
      <c r="B148" t="s">
        <v>25</v>
      </c>
      <c r="J148" t="s">
        <v>25</v>
      </c>
    </row>
    <row r="149" spans="2:16" x14ac:dyDescent="0.25">
      <c r="F149" s="6" t="s">
        <v>41</v>
      </c>
      <c r="N149" s="6" t="s">
        <v>41</v>
      </c>
    </row>
    <row r="150" spans="2:16" ht="15.75" x14ac:dyDescent="0.25">
      <c r="F150" s="6" t="s">
        <v>23</v>
      </c>
      <c r="G150" s="6" t="str">
        <f t="shared" ref="G150:G169" si="24">D176</f>
        <v>2Ix3L dBc Log Mag(dB)</v>
      </c>
      <c r="H150" s="35">
        <v>2</v>
      </c>
      <c r="N150" s="6" t="s">
        <v>23</v>
      </c>
      <c r="O150" s="6" t="str">
        <f t="shared" ref="O150:O169" si="25">L176</f>
        <v>2Ix3L dBc Log Mag(dB)</v>
      </c>
      <c r="P150" s="35">
        <v>2</v>
      </c>
    </row>
    <row r="151" spans="2:16" ht="15.75" x14ac:dyDescent="0.25">
      <c r="B151" t="s">
        <v>39</v>
      </c>
      <c r="F151" s="6">
        <f t="shared" ref="F151:F169" si="26">B177/1000000000</f>
        <v>33.978000000000002</v>
      </c>
      <c r="G151" s="6">
        <f t="shared" si="24"/>
        <v>-54.665604000000002</v>
      </c>
      <c r="H151" s="36">
        <f>ABS(AVERAGE(G151:G169)-(H150-1)*10)</f>
        <v>69.518032315789483</v>
      </c>
      <c r="J151" t="s">
        <v>39</v>
      </c>
      <c r="N151" s="6">
        <f t="shared" ref="N151:N169" si="27">J177/1000000000</f>
        <v>33.978000000000002</v>
      </c>
      <c r="O151" s="6">
        <f t="shared" si="25"/>
        <v>-67.427986000000004</v>
      </c>
      <c r="P151" s="36">
        <f>ABS(AVERAGE(O151:O169)-(P150-1)*10)</f>
        <v>66.382413157894746</v>
      </c>
    </row>
    <row r="152" spans="2:16" x14ac:dyDescent="0.25">
      <c r="B152" t="s">
        <v>23</v>
      </c>
      <c r="C152" t="s">
        <v>156</v>
      </c>
      <c r="D152" t="s">
        <v>80</v>
      </c>
      <c r="F152" s="6">
        <f t="shared" si="26"/>
        <v>35.256999999999998</v>
      </c>
      <c r="G152" s="6">
        <f t="shared" si="24"/>
        <v>-56.534702000000003</v>
      </c>
      <c r="J152" t="s">
        <v>23</v>
      </c>
      <c r="K152" t="s">
        <v>156</v>
      </c>
      <c r="L152" t="s">
        <v>80</v>
      </c>
      <c r="N152" s="6">
        <f t="shared" si="27"/>
        <v>35.256999999999998</v>
      </c>
      <c r="O152" s="6">
        <f t="shared" si="25"/>
        <v>-62.501221000000001</v>
      </c>
    </row>
    <row r="153" spans="2:16" x14ac:dyDescent="0.25">
      <c r="B153">
        <v>35818000000</v>
      </c>
      <c r="C153">
        <v>-51.065528999999998</v>
      </c>
      <c r="D153">
        <v>-45.550877</v>
      </c>
      <c r="F153" s="6">
        <f t="shared" si="26"/>
        <v>36.536000000000001</v>
      </c>
      <c r="G153" s="6">
        <f t="shared" si="24"/>
        <v>-55.273167000000001</v>
      </c>
      <c r="J153">
        <v>35818000000</v>
      </c>
      <c r="K153">
        <v>-45.577491999999999</v>
      </c>
      <c r="L153">
        <v>-37.157223000000002</v>
      </c>
      <c r="N153" s="6">
        <f t="shared" si="27"/>
        <v>36.536000000000001</v>
      </c>
      <c r="O153" s="6">
        <f t="shared" si="25"/>
        <v>-60.079884</v>
      </c>
    </row>
    <row r="154" spans="2:16" x14ac:dyDescent="0.25">
      <c r="B154">
        <v>36994777777.778</v>
      </c>
      <c r="C154">
        <v>-61.736134</v>
      </c>
      <c r="D154">
        <v>-56.387191999999999</v>
      </c>
      <c r="F154" s="6">
        <f t="shared" si="26"/>
        <v>37.814999999999998</v>
      </c>
      <c r="G154" s="6">
        <f t="shared" si="24"/>
        <v>-61.869349999999997</v>
      </c>
      <c r="J154">
        <v>36994777777.778</v>
      </c>
      <c r="K154">
        <v>-50.715449999999997</v>
      </c>
      <c r="L154">
        <v>-45.126091000000002</v>
      </c>
      <c r="N154" s="6">
        <f t="shared" si="27"/>
        <v>37.814999999999998</v>
      </c>
      <c r="O154" s="6">
        <f t="shared" si="25"/>
        <v>-64.043098000000001</v>
      </c>
    </row>
    <row r="155" spans="2:16" x14ac:dyDescent="0.25">
      <c r="B155">
        <v>38171555555.556</v>
      </c>
      <c r="C155">
        <v>-59.330230999999998</v>
      </c>
      <c r="D155">
        <v>-53.644005</v>
      </c>
      <c r="F155" s="6">
        <f t="shared" si="26"/>
        <v>39.094000000000001</v>
      </c>
      <c r="G155" s="6">
        <f t="shared" si="24"/>
        <v>-84.555137999999999</v>
      </c>
      <c r="J155">
        <v>38171555555.556</v>
      </c>
      <c r="K155">
        <v>-53.185504999999999</v>
      </c>
      <c r="L155">
        <v>-47.847748000000003</v>
      </c>
      <c r="N155" s="6">
        <f t="shared" si="27"/>
        <v>39.094000000000001</v>
      </c>
      <c r="O155" s="6">
        <f t="shared" si="25"/>
        <v>-57.602820999999999</v>
      </c>
    </row>
    <row r="156" spans="2:16" x14ac:dyDescent="0.25">
      <c r="B156">
        <v>39348333333.333</v>
      </c>
      <c r="C156">
        <v>-62.427875999999998</v>
      </c>
      <c r="D156">
        <v>-56.366402000000001</v>
      </c>
      <c r="F156" s="6">
        <f t="shared" si="26"/>
        <v>40.372999999999998</v>
      </c>
      <c r="G156" s="6">
        <f t="shared" si="24"/>
        <v>-54.139626</v>
      </c>
      <c r="J156">
        <v>39348333333.333</v>
      </c>
      <c r="K156">
        <v>-44.677605</v>
      </c>
      <c r="L156">
        <v>-38.791713999999999</v>
      </c>
      <c r="N156" s="6">
        <f t="shared" si="27"/>
        <v>40.372999999999998</v>
      </c>
      <c r="O156" s="6">
        <f t="shared" si="25"/>
        <v>-54.489547999999999</v>
      </c>
    </row>
    <row r="157" spans="2:16" x14ac:dyDescent="0.25">
      <c r="B157">
        <v>40525111111.111</v>
      </c>
      <c r="C157">
        <v>-66.432091</v>
      </c>
      <c r="D157">
        <v>-59.601025</v>
      </c>
      <c r="F157" s="6">
        <f t="shared" si="26"/>
        <v>41.652000000000001</v>
      </c>
      <c r="G157" s="6">
        <f t="shared" si="24"/>
        <v>-50.850982999999999</v>
      </c>
      <c r="J157">
        <v>40525111111.111</v>
      </c>
      <c r="K157">
        <v>-41.824738000000004</v>
      </c>
      <c r="L157">
        <v>-35.269108000000003</v>
      </c>
      <c r="N157" s="6">
        <f t="shared" si="27"/>
        <v>41.652000000000001</v>
      </c>
      <c r="O157" s="6">
        <f t="shared" si="25"/>
        <v>-47.231971999999999</v>
      </c>
    </row>
    <row r="158" spans="2:16" x14ac:dyDescent="0.25">
      <c r="B158">
        <v>41701888888.889</v>
      </c>
      <c r="C158">
        <v>-67.616355999999996</v>
      </c>
      <c r="D158">
        <v>-60.220283999999999</v>
      </c>
      <c r="F158" s="6">
        <f t="shared" si="26"/>
        <v>42.930999999999997</v>
      </c>
      <c r="G158" s="6">
        <f t="shared" si="24"/>
        <v>-49.758414999999999</v>
      </c>
      <c r="J158">
        <v>41701888888.889</v>
      </c>
      <c r="K158">
        <v>-46.570552999999997</v>
      </c>
      <c r="L158">
        <v>-39.851306999999998</v>
      </c>
      <c r="N158" s="6">
        <f t="shared" si="27"/>
        <v>42.930999999999997</v>
      </c>
      <c r="O158" s="6">
        <f t="shared" si="25"/>
        <v>-43.139705999999997</v>
      </c>
    </row>
    <row r="159" spans="2:16" x14ac:dyDescent="0.25">
      <c r="B159">
        <v>42878666666.667</v>
      </c>
      <c r="C159">
        <v>-63.993228999999999</v>
      </c>
      <c r="D159">
        <v>-56.607342000000003</v>
      </c>
      <c r="F159" s="6">
        <f t="shared" si="26"/>
        <v>44.21</v>
      </c>
      <c r="G159" s="6">
        <f t="shared" si="24"/>
        <v>-62.188583000000001</v>
      </c>
      <c r="J159">
        <v>42878666666.667</v>
      </c>
      <c r="K159">
        <v>-53.686604000000003</v>
      </c>
      <c r="L159">
        <v>-47.235087999999998</v>
      </c>
      <c r="N159" s="6">
        <f t="shared" si="27"/>
        <v>44.21</v>
      </c>
      <c r="O159" s="6">
        <f t="shared" si="25"/>
        <v>-51.856414999999998</v>
      </c>
    </row>
    <row r="160" spans="2:16" x14ac:dyDescent="0.25">
      <c r="B160">
        <v>44055444444.444</v>
      </c>
      <c r="C160">
        <v>-57.935017000000002</v>
      </c>
      <c r="D160">
        <v>-49.18441</v>
      </c>
      <c r="F160" s="6">
        <f t="shared" si="26"/>
        <v>45.488999999999997</v>
      </c>
      <c r="G160" s="6">
        <f t="shared" si="24"/>
        <v>-60.831566000000002</v>
      </c>
      <c r="J160">
        <v>44055444444.444</v>
      </c>
      <c r="K160">
        <v>-53.806969000000002</v>
      </c>
      <c r="L160">
        <v>-45.569740000000003</v>
      </c>
      <c r="N160" s="6">
        <f t="shared" si="27"/>
        <v>45.488999999999997</v>
      </c>
      <c r="O160" s="6">
        <f t="shared" si="25"/>
        <v>-51.098495</v>
      </c>
    </row>
    <row r="161" spans="2:16" x14ac:dyDescent="0.25">
      <c r="B161">
        <v>45232222222.222</v>
      </c>
      <c r="C161">
        <v>-56.529114</v>
      </c>
      <c r="D161">
        <v>-48.534840000000003</v>
      </c>
      <c r="F161" s="6">
        <f t="shared" si="26"/>
        <v>46.768000000000001</v>
      </c>
      <c r="G161" s="6">
        <f t="shared" si="24"/>
        <v>-54.939788999999998</v>
      </c>
      <c r="J161">
        <v>45232222222.222</v>
      </c>
      <c r="K161">
        <v>-53.206164999999999</v>
      </c>
      <c r="L161">
        <v>-45.994076</v>
      </c>
      <c r="N161" s="6">
        <f t="shared" si="27"/>
        <v>46.768000000000001</v>
      </c>
      <c r="O161" s="6">
        <f t="shared" si="25"/>
        <v>-50.276505</v>
      </c>
    </row>
    <row r="162" spans="2:16" x14ac:dyDescent="0.25">
      <c r="B162">
        <v>46409000000</v>
      </c>
      <c r="C162">
        <v>-56.157134999999997</v>
      </c>
      <c r="D162">
        <v>-49.063515000000002</v>
      </c>
      <c r="F162" s="6">
        <f t="shared" si="26"/>
        <v>48.046999999999997</v>
      </c>
      <c r="G162" s="6">
        <f t="shared" si="24"/>
        <v>-58.220317999999999</v>
      </c>
      <c r="J162">
        <v>46409000000</v>
      </c>
      <c r="K162">
        <v>-54.414898000000001</v>
      </c>
      <c r="L162">
        <v>-46.179656999999999</v>
      </c>
      <c r="N162" s="6">
        <f t="shared" si="27"/>
        <v>48.046999999999997</v>
      </c>
      <c r="O162" s="6">
        <f t="shared" si="25"/>
        <v>-56.458266999999999</v>
      </c>
    </row>
    <row r="163" spans="2:16" x14ac:dyDescent="0.25">
      <c r="B163">
        <v>47585777777.778</v>
      </c>
      <c r="C163">
        <v>-52.678440000000002</v>
      </c>
      <c r="D163">
        <v>-45.458739999999999</v>
      </c>
      <c r="F163" s="6">
        <f t="shared" si="26"/>
        <v>49.326000000000001</v>
      </c>
      <c r="G163" s="6">
        <f t="shared" si="24"/>
        <v>-54.649493999999997</v>
      </c>
      <c r="J163">
        <v>47585777777.778</v>
      </c>
      <c r="K163">
        <v>-64.775542999999999</v>
      </c>
      <c r="L163">
        <v>-56.161147999999997</v>
      </c>
      <c r="N163" s="6">
        <f t="shared" si="27"/>
        <v>49.326000000000001</v>
      </c>
      <c r="O163" s="6">
        <f t="shared" si="25"/>
        <v>-58.325705999999997</v>
      </c>
    </row>
    <row r="164" spans="2:16" x14ac:dyDescent="0.25">
      <c r="B164">
        <v>48762555555.556</v>
      </c>
      <c r="C164">
        <v>-51.844700000000003</v>
      </c>
      <c r="D164">
        <v>-44.193916000000002</v>
      </c>
      <c r="F164" s="6">
        <f t="shared" si="26"/>
        <v>50.604999999999997</v>
      </c>
      <c r="G164" s="6">
        <f t="shared" si="24"/>
        <v>-46.400871000000002</v>
      </c>
      <c r="J164">
        <v>48762555555.556</v>
      </c>
      <c r="K164">
        <v>-64.384101999999999</v>
      </c>
      <c r="L164">
        <v>-55.733291999999999</v>
      </c>
      <c r="N164" s="6">
        <f t="shared" si="27"/>
        <v>50.604999999999997</v>
      </c>
      <c r="O164" s="6">
        <f t="shared" si="25"/>
        <v>-62.985560999999997</v>
      </c>
    </row>
    <row r="165" spans="2:16" x14ac:dyDescent="0.25">
      <c r="B165">
        <v>49939333333.333</v>
      </c>
      <c r="C165">
        <v>-54.282764</v>
      </c>
      <c r="D165">
        <v>-46.136997000000001</v>
      </c>
      <c r="F165" s="6">
        <f t="shared" si="26"/>
        <v>51.884</v>
      </c>
      <c r="G165" s="6">
        <f t="shared" si="24"/>
        <v>-52.044570999999998</v>
      </c>
      <c r="J165">
        <v>49939333333.333</v>
      </c>
      <c r="K165">
        <v>-59.338000999999998</v>
      </c>
      <c r="L165">
        <v>-51.066825999999999</v>
      </c>
      <c r="N165" s="6">
        <f t="shared" si="27"/>
        <v>51.884</v>
      </c>
      <c r="O165" s="6">
        <f t="shared" si="25"/>
        <v>-59.09787</v>
      </c>
    </row>
    <row r="166" spans="2:16" x14ac:dyDescent="0.25">
      <c r="B166">
        <v>51116111111.111</v>
      </c>
      <c r="C166">
        <v>-52.465591000000003</v>
      </c>
      <c r="D166">
        <v>-43.746268999999998</v>
      </c>
      <c r="F166" s="6">
        <f t="shared" si="26"/>
        <v>53.162999999999997</v>
      </c>
      <c r="G166" s="6">
        <f t="shared" si="24"/>
        <v>-59.710217</v>
      </c>
      <c r="J166">
        <v>51116111111.111</v>
      </c>
      <c r="K166">
        <v>-55.126609999999999</v>
      </c>
      <c r="L166">
        <v>-46.899796000000002</v>
      </c>
      <c r="N166" s="6">
        <f t="shared" si="27"/>
        <v>53.162999999999997</v>
      </c>
      <c r="O166" s="6">
        <f t="shared" si="25"/>
        <v>-64.803771999999995</v>
      </c>
    </row>
    <row r="167" spans="2:16" x14ac:dyDescent="0.25">
      <c r="B167">
        <v>52292888888.889</v>
      </c>
      <c r="C167">
        <v>-55.285919</v>
      </c>
      <c r="D167">
        <v>-46.762703000000002</v>
      </c>
      <c r="F167" s="6">
        <f t="shared" si="26"/>
        <v>54.442</v>
      </c>
      <c r="G167" s="6">
        <f t="shared" si="24"/>
        <v>-83.339354999999998</v>
      </c>
      <c r="J167">
        <v>52292888888.889</v>
      </c>
      <c r="K167">
        <v>-55.653315999999997</v>
      </c>
      <c r="L167">
        <v>-47.300980000000003</v>
      </c>
      <c r="N167" s="6">
        <f t="shared" si="27"/>
        <v>54.442</v>
      </c>
      <c r="O167" s="6">
        <f t="shared" si="25"/>
        <v>-55.892414000000002</v>
      </c>
    </row>
    <row r="168" spans="2:16" x14ac:dyDescent="0.25">
      <c r="B168">
        <v>53469666666.667</v>
      </c>
      <c r="C168">
        <v>-56.102378999999999</v>
      </c>
      <c r="D168">
        <v>-48.200966000000001</v>
      </c>
      <c r="F168" s="6">
        <f t="shared" si="26"/>
        <v>55.720999999999997</v>
      </c>
      <c r="G168" s="6">
        <f t="shared" si="24"/>
        <v>-66.821251000000004</v>
      </c>
      <c r="J168">
        <v>53469666666.667</v>
      </c>
      <c r="K168">
        <v>-60.328842000000002</v>
      </c>
      <c r="L168">
        <v>-51.177875999999998</v>
      </c>
      <c r="N168" s="6">
        <f t="shared" si="27"/>
        <v>55.720999999999997</v>
      </c>
      <c r="O168" s="6">
        <f t="shared" si="25"/>
        <v>-52.228088</v>
      </c>
    </row>
    <row r="169" spans="2:16" x14ac:dyDescent="0.25">
      <c r="B169">
        <v>54646444444.444</v>
      </c>
      <c r="C169">
        <v>-58.130184</v>
      </c>
      <c r="D169">
        <v>-50.350155000000001</v>
      </c>
      <c r="F169" s="6">
        <f t="shared" si="26"/>
        <v>57</v>
      </c>
      <c r="G169" s="6">
        <f t="shared" si="24"/>
        <v>-64.049614000000005</v>
      </c>
      <c r="J169">
        <v>54646444444.444</v>
      </c>
      <c r="K169">
        <v>-57.321227999999998</v>
      </c>
      <c r="L169">
        <v>-47.015976000000002</v>
      </c>
      <c r="N169" s="6">
        <f t="shared" si="27"/>
        <v>57</v>
      </c>
      <c r="O169" s="6">
        <f t="shared" si="25"/>
        <v>-51.726520999999998</v>
      </c>
    </row>
    <row r="170" spans="2:16" x14ac:dyDescent="0.25">
      <c r="B170">
        <v>55823222222.222</v>
      </c>
      <c r="C170">
        <v>-58.071418999999999</v>
      </c>
      <c r="D170">
        <v>-49.617919999999998</v>
      </c>
      <c r="F170" s="6" t="s">
        <v>25</v>
      </c>
      <c r="J170">
        <v>55823222222.222</v>
      </c>
      <c r="K170">
        <v>-61.174655999999999</v>
      </c>
      <c r="L170">
        <v>-50.313189999999999</v>
      </c>
      <c r="N170" s="6" t="s">
        <v>25</v>
      </c>
    </row>
    <row r="171" spans="2:16" x14ac:dyDescent="0.25">
      <c r="B171">
        <v>57000000000</v>
      </c>
      <c r="C171">
        <v>-60.416496000000002</v>
      </c>
      <c r="D171">
        <v>-49.734932000000001</v>
      </c>
      <c r="J171">
        <v>57000000000</v>
      </c>
      <c r="K171">
        <v>-63.168120999999999</v>
      </c>
      <c r="L171">
        <v>-51.872695999999998</v>
      </c>
    </row>
    <row r="172" spans="2:16" x14ac:dyDescent="0.25">
      <c r="B172" t="s">
        <v>25</v>
      </c>
      <c r="J172" t="s">
        <v>25</v>
      </c>
    </row>
    <row r="173" spans="2:16" x14ac:dyDescent="0.25">
      <c r="F173" s="6" t="s">
        <v>43</v>
      </c>
      <c r="N173" s="6" t="s">
        <v>43</v>
      </c>
    </row>
    <row r="174" spans="2:16" ht="15.75" x14ac:dyDescent="0.25">
      <c r="F174" s="6" t="s">
        <v>23</v>
      </c>
      <c r="G174" s="6" t="str">
        <f t="shared" ref="G174:G193" si="28">D200</f>
        <v>2Ix4L dBc Log Mag(dB)</v>
      </c>
      <c r="H174" s="35">
        <v>2</v>
      </c>
      <c r="N174" s="6" t="s">
        <v>23</v>
      </c>
      <c r="O174" s="6" t="str">
        <f t="shared" ref="O174:O193" si="29">L200</f>
        <v>2Ix4L dBc Log Mag(dB)</v>
      </c>
      <c r="P174" s="35">
        <v>2</v>
      </c>
    </row>
    <row r="175" spans="2:16" ht="15.75" x14ac:dyDescent="0.25">
      <c r="B175" t="s">
        <v>41</v>
      </c>
      <c r="F175" s="6">
        <f t="shared" ref="F175:F193" si="30">B201/1000000000</f>
        <v>31.978000000000002</v>
      </c>
      <c r="G175" s="6">
        <f t="shared" si="28"/>
        <v>-50.335892000000001</v>
      </c>
      <c r="H175" s="36">
        <f>ABS(AVERAGE(G175:G193)-(H174-1)*10)</f>
        <v>59.295754578947367</v>
      </c>
      <c r="J175" t="s">
        <v>41</v>
      </c>
      <c r="N175" s="6">
        <f t="shared" ref="N175:N193" si="31">J201/1000000000</f>
        <v>31.978000000000002</v>
      </c>
      <c r="O175" s="6">
        <f t="shared" si="29"/>
        <v>-47.330429000000002</v>
      </c>
      <c r="P175" s="36">
        <f>ABS(AVERAGE(O175:O193)-(P174-1)*10)</f>
        <v>64.497644842105259</v>
      </c>
    </row>
    <row r="176" spans="2:16" x14ac:dyDescent="0.25">
      <c r="B176" t="s">
        <v>23</v>
      </c>
      <c r="C176" t="s">
        <v>157</v>
      </c>
      <c r="D176" t="s">
        <v>81</v>
      </c>
      <c r="F176" s="6">
        <f t="shared" si="30"/>
        <v>33.368111111110998</v>
      </c>
      <c r="G176" s="6">
        <f t="shared" si="28"/>
        <v>-50.567627000000002</v>
      </c>
      <c r="J176" t="s">
        <v>23</v>
      </c>
      <c r="K176" t="s">
        <v>157</v>
      </c>
      <c r="L176" t="s">
        <v>81</v>
      </c>
      <c r="N176" s="6">
        <f t="shared" si="31"/>
        <v>33.368111111110998</v>
      </c>
      <c r="O176" s="6">
        <f t="shared" si="29"/>
        <v>-50.106251</v>
      </c>
    </row>
    <row r="177" spans="2:15" x14ac:dyDescent="0.25">
      <c r="B177">
        <v>33978000000</v>
      </c>
      <c r="C177">
        <v>-60.180256</v>
      </c>
      <c r="D177">
        <v>-54.665604000000002</v>
      </c>
      <c r="F177" s="6">
        <f t="shared" si="30"/>
        <v>34.758222222222003</v>
      </c>
      <c r="G177" s="6">
        <f t="shared" si="28"/>
        <v>-50.425980000000003</v>
      </c>
      <c r="J177">
        <v>33978000000</v>
      </c>
      <c r="K177">
        <v>-75.848258999999999</v>
      </c>
      <c r="L177">
        <v>-67.427986000000004</v>
      </c>
      <c r="N177" s="6">
        <f t="shared" si="31"/>
        <v>34.758222222222003</v>
      </c>
      <c r="O177" s="6">
        <f t="shared" si="29"/>
        <v>-50.035724999999999</v>
      </c>
    </row>
    <row r="178" spans="2:15" x14ac:dyDescent="0.25">
      <c r="B178">
        <v>35257000000</v>
      </c>
      <c r="C178">
        <v>-61.883648000000001</v>
      </c>
      <c r="D178">
        <v>-56.534702000000003</v>
      </c>
      <c r="F178" s="6">
        <f t="shared" si="30"/>
        <v>36.148333333332999</v>
      </c>
      <c r="G178" s="6">
        <f t="shared" si="28"/>
        <v>-49.752861000000003</v>
      </c>
      <c r="J178">
        <v>35257000000</v>
      </c>
      <c r="K178">
        <v>-68.090584000000007</v>
      </c>
      <c r="L178">
        <v>-62.501221000000001</v>
      </c>
      <c r="N178" s="6">
        <f t="shared" si="31"/>
        <v>36.148333333332999</v>
      </c>
      <c r="O178" s="6">
        <f t="shared" si="29"/>
        <v>-48.809081999999997</v>
      </c>
    </row>
    <row r="179" spans="2:15" x14ac:dyDescent="0.25">
      <c r="B179">
        <v>36536000000</v>
      </c>
      <c r="C179">
        <v>-60.959392999999999</v>
      </c>
      <c r="D179">
        <v>-55.273167000000001</v>
      </c>
      <c r="F179" s="6">
        <f t="shared" si="30"/>
        <v>37.538444444444004</v>
      </c>
      <c r="G179" s="6">
        <f t="shared" si="28"/>
        <v>-48.083114999999999</v>
      </c>
      <c r="J179">
        <v>36536000000</v>
      </c>
      <c r="K179">
        <v>-65.417641000000003</v>
      </c>
      <c r="L179">
        <v>-60.079884</v>
      </c>
      <c r="N179" s="6">
        <f t="shared" si="31"/>
        <v>37.538444444444004</v>
      </c>
      <c r="O179" s="6">
        <f t="shared" si="29"/>
        <v>-43.834685999999998</v>
      </c>
    </row>
    <row r="180" spans="2:15" x14ac:dyDescent="0.25">
      <c r="B180">
        <v>37815000000</v>
      </c>
      <c r="C180">
        <v>-67.930824000000001</v>
      </c>
      <c r="D180">
        <v>-61.869349999999997</v>
      </c>
      <c r="F180" s="6">
        <f t="shared" si="30"/>
        <v>38.928555555556002</v>
      </c>
      <c r="G180" s="6">
        <f t="shared" si="28"/>
        <v>-46.884624000000002</v>
      </c>
      <c r="J180">
        <v>37815000000</v>
      </c>
      <c r="K180">
        <v>-69.928985999999995</v>
      </c>
      <c r="L180">
        <v>-64.043098000000001</v>
      </c>
      <c r="N180" s="6">
        <f t="shared" si="31"/>
        <v>38.928555555556002</v>
      </c>
      <c r="O180" s="6">
        <f t="shared" si="29"/>
        <v>-41.227550999999998</v>
      </c>
    </row>
    <row r="181" spans="2:15" x14ac:dyDescent="0.25">
      <c r="B181">
        <v>39094000000</v>
      </c>
      <c r="C181">
        <v>-91.386200000000002</v>
      </c>
      <c r="D181">
        <v>-84.555137999999999</v>
      </c>
      <c r="F181" s="6">
        <f t="shared" si="30"/>
        <v>40.318666666666999</v>
      </c>
      <c r="G181" s="6">
        <f t="shared" si="28"/>
        <v>-47.593262000000003</v>
      </c>
      <c r="J181">
        <v>39094000000</v>
      </c>
      <c r="K181">
        <v>-64.158455000000004</v>
      </c>
      <c r="L181">
        <v>-57.602820999999999</v>
      </c>
      <c r="N181" s="6">
        <f t="shared" si="31"/>
        <v>40.318666666666999</v>
      </c>
      <c r="O181" s="6">
        <f t="shared" si="29"/>
        <v>-44.866942999999999</v>
      </c>
    </row>
    <row r="182" spans="2:15" x14ac:dyDescent="0.25">
      <c r="B182">
        <v>40373000000</v>
      </c>
      <c r="C182">
        <v>-61.535702000000001</v>
      </c>
      <c r="D182">
        <v>-54.139626</v>
      </c>
      <c r="F182" s="6">
        <f t="shared" si="30"/>
        <v>41.708777777778003</v>
      </c>
      <c r="G182" s="6">
        <f t="shared" si="28"/>
        <v>-46.016627999999997</v>
      </c>
      <c r="J182">
        <v>40373000000</v>
      </c>
      <c r="K182">
        <v>-61.208796999999997</v>
      </c>
      <c r="L182">
        <v>-54.489547999999999</v>
      </c>
      <c r="N182" s="6">
        <f t="shared" si="31"/>
        <v>41.708777777778003</v>
      </c>
      <c r="O182" s="6">
        <f t="shared" si="29"/>
        <v>-45.194313000000001</v>
      </c>
    </row>
    <row r="183" spans="2:15" x14ac:dyDescent="0.25">
      <c r="B183">
        <v>41652000000</v>
      </c>
      <c r="C183">
        <v>-58.236874</v>
      </c>
      <c r="D183">
        <v>-50.850982999999999</v>
      </c>
      <c r="F183" s="6">
        <f t="shared" si="30"/>
        <v>43.098888888889</v>
      </c>
      <c r="G183" s="6">
        <f t="shared" si="28"/>
        <v>-50.960976000000002</v>
      </c>
      <c r="J183">
        <v>41652000000</v>
      </c>
      <c r="K183">
        <v>-53.683487</v>
      </c>
      <c r="L183">
        <v>-47.231971999999999</v>
      </c>
      <c r="N183" s="6">
        <f t="shared" si="31"/>
        <v>43.098888888889</v>
      </c>
      <c r="O183" s="6">
        <f t="shared" si="29"/>
        <v>-50.009804000000003</v>
      </c>
    </row>
    <row r="184" spans="2:15" x14ac:dyDescent="0.25">
      <c r="B184">
        <v>42931000000</v>
      </c>
      <c r="C184">
        <v>-58.509022000000002</v>
      </c>
      <c r="D184">
        <v>-49.758414999999999</v>
      </c>
      <c r="F184" s="6">
        <f t="shared" si="30"/>
        <v>44.488999999999997</v>
      </c>
      <c r="G184" s="6">
        <f t="shared" si="28"/>
        <v>-51.311236999999998</v>
      </c>
      <c r="J184">
        <v>42931000000</v>
      </c>
      <c r="K184">
        <v>-51.376933999999999</v>
      </c>
      <c r="L184">
        <v>-43.139705999999997</v>
      </c>
      <c r="N184" s="6">
        <f t="shared" si="31"/>
        <v>44.488999999999997</v>
      </c>
      <c r="O184" s="6">
        <f t="shared" si="29"/>
        <v>-54.713036000000002</v>
      </c>
    </row>
    <row r="185" spans="2:15" x14ac:dyDescent="0.25">
      <c r="B185">
        <v>44210000000</v>
      </c>
      <c r="C185">
        <v>-70.182861000000003</v>
      </c>
      <c r="D185">
        <v>-62.188583000000001</v>
      </c>
      <c r="F185" s="6">
        <f t="shared" si="30"/>
        <v>45.879111111111001</v>
      </c>
      <c r="G185" s="6">
        <f t="shared" si="28"/>
        <v>-50.466396000000003</v>
      </c>
      <c r="J185">
        <v>44210000000</v>
      </c>
      <c r="K185">
        <v>-59.068503999999997</v>
      </c>
      <c r="L185">
        <v>-51.856414999999998</v>
      </c>
      <c r="N185" s="6">
        <f t="shared" si="31"/>
        <v>45.879111111111001</v>
      </c>
      <c r="O185" s="6">
        <f t="shared" si="29"/>
        <v>-56.049328000000003</v>
      </c>
    </row>
    <row r="186" spans="2:15" x14ac:dyDescent="0.25">
      <c r="B186">
        <v>45489000000</v>
      </c>
      <c r="C186">
        <v>-67.925185999999997</v>
      </c>
      <c r="D186">
        <v>-60.831566000000002</v>
      </c>
      <c r="F186" s="6">
        <f t="shared" si="30"/>
        <v>47.269222222221998</v>
      </c>
      <c r="G186" s="6">
        <f t="shared" si="28"/>
        <v>-48.712814000000002</v>
      </c>
      <c r="J186">
        <v>45489000000</v>
      </c>
      <c r="K186">
        <v>-59.333736000000002</v>
      </c>
      <c r="L186">
        <v>-51.098495</v>
      </c>
      <c r="N186" s="6">
        <f t="shared" si="31"/>
        <v>47.269222222221998</v>
      </c>
      <c r="O186" s="6">
        <f t="shared" si="29"/>
        <v>-58.029232</v>
      </c>
    </row>
    <row r="187" spans="2:15" x14ac:dyDescent="0.25">
      <c r="B187">
        <v>46768000000</v>
      </c>
      <c r="C187">
        <v>-62.159484999999997</v>
      </c>
      <c r="D187">
        <v>-54.939788999999998</v>
      </c>
      <c r="F187" s="6">
        <f t="shared" si="30"/>
        <v>48.659333333333002</v>
      </c>
      <c r="G187" s="6">
        <f t="shared" si="28"/>
        <v>-46.534511999999999</v>
      </c>
      <c r="J187">
        <v>46768000000</v>
      </c>
      <c r="K187">
        <v>-58.890900000000002</v>
      </c>
      <c r="L187">
        <v>-50.276505</v>
      </c>
      <c r="N187" s="6">
        <f t="shared" si="31"/>
        <v>48.659333333333002</v>
      </c>
      <c r="O187" s="6">
        <f t="shared" si="29"/>
        <v>-55.190804</v>
      </c>
    </row>
    <row r="188" spans="2:15" x14ac:dyDescent="0.25">
      <c r="B188">
        <v>48047000000</v>
      </c>
      <c r="C188">
        <v>-65.871100999999996</v>
      </c>
      <c r="D188">
        <v>-58.220317999999999</v>
      </c>
      <c r="F188" s="6">
        <f t="shared" si="30"/>
        <v>50.049444444443999</v>
      </c>
      <c r="G188" s="6">
        <f t="shared" si="28"/>
        <v>-45.539977999999998</v>
      </c>
      <c r="J188">
        <v>48047000000</v>
      </c>
      <c r="K188">
        <v>-65.109076999999999</v>
      </c>
      <c r="L188">
        <v>-56.458266999999999</v>
      </c>
      <c r="N188" s="6">
        <f t="shared" si="31"/>
        <v>50.049444444443999</v>
      </c>
      <c r="O188" s="6">
        <f t="shared" si="29"/>
        <v>-60.973553000000003</v>
      </c>
    </row>
    <row r="189" spans="2:15" x14ac:dyDescent="0.25">
      <c r="B189">
        <v>49326000000</v>
      </c>
      <c r="C189">
        <v>-62.795261000000004</v>
      </c>
      <c r="D189">
        <v>-54.649493999999997</v>
      </c>
      <c r="F189" s="6">
        <f t="shared" si="30"/>
        <v>51.439555555555998</v>
      </c>
      <c r="G189" s="6">
        <f t="shared" si="28"/>
        <v>-43.912765999999998</v>
      </c>
      <c r="J189">
        <v>49326000000</v>
      </c>
      <c r="K189">
        <v>-66.596885999999998</v>
      </c>
      <c r="L189">
        <v>-58.325705999999997</v>
      </c>
      <c r="N189" s="6">
        <f t="shared" si="31"/>
        <v>51.439555555555998</v>
      </c>
      <c r="O189" s="6">
        <f t="shared" si="29"/>
        <v>-76.002021999999997</v>
      </c>
    </row>
    <row r="190" spans="2:15" x14ac:dyDescent="0.25">
      <c r="B190">
        <v>50605000000</v>
      </c>
      <c r="C190">
        <v>-55.120196999999997</v>
      </c>
      <c r="D190">
        <v>-46.400871000000002</v>
      </c>
      <c r="F190" s="6">
        <f t="shared" si="30"/>
        <v>52.829666666667002</v>
      </c>
      <c r="G190" s="6">
        <f t="shared" si="28"/>
        <v>-46.631019999999999</v>
      </c>
      <c r="J190">
        <v>50605000000</v>
      </c>
      <c r="K190">
        <v>-71.212378999999999</v>
      </c>
      <c r="L190">
        <v>-62.985560999999997</v>
      </c>
      <c r="N190" s="6">
        <f t="shared" si="31"/>
        <v>52.829666666667002</v>
      </c>
      <c r="O190" s="6">
        <f t="shared" si="29"/>
        <v>-80.793387999999993</v>
      </c>
    </row>
    <row r="191" spans="2:15" x14ac:dyDescent="0.25">
      <c r="B191">
        <v>51884000000</v>
      </c>
      <c r="C191">
        <v>-60.567782999999999</v>
      </c>
      <c r="D191">
        <v>-52.044570999999998</v>
      </c>
      <c r="F191" s="6">
        <f t="shared" si="30"/>
        <v>54.219777777777999</v>
      </c>
      <c r="G191" s="6">
        <f t="shared" si="28"/>
        <v>-47.697876000000001</v>
      </c>
      <c r="J191">
        <v>51884000000</v>
      </c>
      <c r="K191">
        <v>-67.450203000000002</v>
      </c>
      <c r="L191">
        <v>-59.09787</v>
      </c>
      <c r="N191" s="6">
        <f t="shared" si="31"/>
        <v>54.219777777777999</v>
      </c>
      <c r="O191" s="6">
        <f t="shared" si="29"/>
        <v>-57.638607</v>
      </c>
    </row>
    <row r="192" spans="2:15" x14ac:dyDescent="0.25">
      <c r="B192">
        <v>53163000000</v>
      </c>
      <c r="C192">
        <v>-67.611632999999998</v>
      </c>
      <c r="D192">
        <v>-59.710217</v>
      </c>
      <c r="F192" s="6">
        <f t="shared" si="30"/>
        <v>55.609888888889003</v>
      </c>
      <c r="G192" s="6">
        <f t="shared" si="28"/>
        <v>-58.227466999999997</v>
      </c>
      <c r="J192">
        <v>53163000000</v>
      </c>
      <c r="K192">
        <v>-73.954741999999996</v>
      </c>
      <c r="L192">
        <v>-64.803771999999995</v>
      </c>
      <c r="N192" s="6">
        <f t="shared" si="31"/>
        <v>55.609888888889003</v>
      </c>
      <c r="O192" s="6">
        <f t="shared" si="29"/>
        <v>-58.949635000000001</v>
      </c>
    </row>
    <row r="193" spans="2:16" x14ac:dyDescent="0.25">
      <c r="B193">
        <v>54442000000</v>
      </c>
      <c r="C193">
        <v>-91.119384999999994</v>
      </c>
      <c r="D193">
        <v>-83.339354999999998</v>
      </c>
      <c r="F193" s="6">
        <f t="shared" si="30"/>
        <v>57</v>
      </c>
      <c r="G193" s="6">
        <f t="shared" si="28"/>
        <v>-56.964306000000001</v>
      </c>
      <c r="J193">
        <v>54442000000</v>
      </c>
      <c r="K193">
        <v>-66.197670000000002</v>
      </c>
      <c r="L193">
        <v>-55.892414000000002</v>
      </c>
      <c r="N193" s="6">
        <f t="shared" si="31"/>
        <v>57</v>
      </c>
      <c r="O193" s="6">
        <f t="shared" si="29"/>
        <v>-55.700862999999998</v>
      </c>
    </row>
    <row r="194" spans="2:16" x14ac:dyDescent="0.25">
      <c r="B194">
        <v>55721000000</v>
      </c>
      <c r="C194">
        <v>-75.274756999999994</v>
      </c>
      <c r="D194">
        <v>-66.821251000000004</v>
      </c>
      <c r="F194" s="6" t="s">
        <v>25</v>
      </c>
      <c r="J194">
        <v>55721000000</v>
      </c>
      <c r="K194">
        <v>-63.089554</v>
      </c>
      <c r="L194">
        <v>-52.228088</v>
      </c>
      <c r="N194" s="6" t="s">
        <v>25</v>
      </c>
    </row>
    <row r="195" spans="2:16" x14ac:dyDescent="0.25">
      <c r="B195">
        <v>57000000000</v>
      </c>
      <c r="C195">
        <v>-74.731171000000003</v>
      </c>
      <c r="D195">
        <v>-64.049614000000005</v>
      </c>
      <c r="J195">
        <v>57000000000</v>
      </c>
      <c r="K195">
        <v>-63.021946</v>
      </c>
      <c r="L195">
        <v>-51.726520999999998</v>
      </c>
    </row>
    <row r="196" spans="2:16" x14ac:dyDescent="0.25">
      <c r="B196" t="s">
        <v>25</v>
      </c>
      <c r="J196" t="s">
        <v>25</v>
      </c>
    </row>
    <row r="197" spans="2:16" x14ac:dyDescent="0.25">
      <c r="F197" s="6" t="s">
        <v>45</v>
      </c>
      <c r="N197" s="6" t="s">
        <v>45</v>
      </c>
    </row>
    <row r="198" spans="2:16" ht="15.75" x14ac:dyDescent="0.25">
      <c r="F198" s="6" t="s">
        <v>23</v>
      </c>
      <c r="G198" s="6" t="str">
        <f t="shared" ref="G198:G217" si="32">D224</f>
        <v>2Ix5L dBc Log Mag(dB)</v>
      </c>
      <c r="H198" s="35">
        <v>2</v>
      </c>
      <c r="N198" s="6" t="s">
        <v>23</v>
      </c>
      <c r="O198" s="6" t="str">
        <f t="shared" ref="O198:O217" si="33">L224</f>
        <v>2Ix5L dBc Log Mag(dB)</v>
      </c>
      <c r="P198" s="35">
        <v>2</v>
      </c>
    </row>
    <row r="199" spans="2:16" ht="15.75" x14ac:dyDescent="0.25">
      <c r="B199" t="s">
        <v>43</v>
      </c>
      <c r="F199" s="6">
        <f t="shared" ref="F199:F217" si="34">B225/1000000000</f>
        <v>49.978000000000002</v>
      </c>
      <c r="G199" s="6">
        <f t="shared" si="32"/>
        <v>-72.887787000000003</v>
      </c>
      <c r="H199" s="36">
        <f>ABS(AVERAGE(G199:G217)-(H198-1)*10)</f>
        <v>77.234504263157902</v>
      </c>
      <c r="J199" t="s">
        <v>43</v>
      </c>
      <c r="N199" s="6">
        <f t="shared" ref="N199:N217" si="35">J225/1000000000</f>
        <v>49.978000000000002</v>
      </c>
      <c r="O199" s="6">
        <f t="shared" si="33"/>
        <v>-65.900154000000001</v>
      </c>
      <c r="P199" s="36">
        <f>ABS(AVERAGE(O199:O217)-(P198-1)*10)</f>
        <v>79.450898842105261</v>
      </c>
    </row>
    <row r="200" spans="2:16" x14ac:dyDescent="0.25">
      <c r="B200" t="s">
        <v>23</v>
      </c>
      <c r="C200" t="s">
        <v>158</v>
      </c>
      <c r="D200" t="s">
        <v>82</v>
      </c>
      <c r="F200" s="6">
        <f t="shared" si="34"/>
        <v>50.368111111110998</v>
      </c>
      <c r="G200" s="6">
        <f t="shared" si="32"/>
        <v>-76.080916999999999</v>
      </c>
      <c r="J200" t="s">
        <v>23</v>
      </c>
      <c r="K200" t="s">
        <v>158</v>
      </c>
      <c r="L200" t="s">
        <v>82</v>
      </c>
      <c r="N200" s="6">
        <f t="shared" si="35"/>
        <v>50.368111111110998</v>
      </c>
      <c r="O200" s="6">
        <f t="shared" si="33"/>
        <v>-69.221351999999996</v>
      </c>
    </row>
    <row r="201" spans="2:16" x14ac:dyDescent="0.25">
      <c r="B201">
        <v>31978000000</v>
      </c>
      <c r="C201">
        <v>-55.850543999999999</v>
      </c>
      <c r="D201">
        <v>-50.335892000000001</v>
      </c>
      <c r="F201" s="6">
        <f t="shared" si="34"/>
        <v>50.758222222222003</v>
      </c>
      <c r="G201" s="6">
        <f t="shared" si="32"/>
        <v>-80.767837999999998</v>
      </c>
      <c r="J201">
        <v>31978000000</v>
      </c>
      <c r="K201">
        <v>-55.750701999999997</v>
      </c>
      <c r="L201">
        <v>-47.330429000000002</v>
      </c>
      <c r="N201" s="6">
        <f t="shared" si="35"/>
        <v>50.758222222222003</v>
      </c>
      <c r="O201" s="6">
        <f t="shared" si="33"/>
        <v>-71.289451999999997</v>
      </c>
    </row>
    <row r="202" spans="2:16" x14ac:dyDescent="0.25">
      <c r="B202">
        <v>33368111111.111</v>
      </c>
      <c r="C202">
        <v>-55.916573</v>
      </c>
      <c r="D202">
        <v>-50.567627000000002</v>
      </c>
      <c r="F202" s="6">
        <f t="shared" si="34"/>
        <v>51.148333333332999</v>
      </c>
      <c r="G202" s="6">
        <f t="shared" si="32"/>
        <v>-69.612617</v>
      </c>
      <c r="J202">
        <v>33368111111.111</v>
      </c>
      <c r="K202">
        <v>-55.695613999999999</v>
      </c>
      <c r="L202">
        <v>-50.106251</v>
      </c>
      <c r="N202" s="6">
        <f t="shared" si="35"/>
        <v>51.148333333332999</v>
      </c>
      <c r="O202" s="6">
        <f t="shared" si="33"/>
        <v>-87.069252000000006</v>
      </c>
    </row>
    <row r="203" spans="2:16" x14ac:dyDescent="0.25">
      <c r="B203">
        <v>34758222222.222</v>
      </c>
      <c r="C203">
        <v>-56.112206</v>
      </c>
      <c r="D203">
        <v>-50.425980000000003</v>
      </c>
      <c r="F203" s="6">
        <f t="shared" si="34"/>
        <v>51.538444444444004</v>
      </c>
      <c r="G203" s="6">
        <f t="shared" si="32"/>
        <v>-75.162766000000005</v>
      </c>
      <c r="J203">
        <v>34758222222.222</v>
      </c>
      <c r="K203">
        <v>-55.373482000000003</v>
      </c>
      <c r="L203">
        <v>-50.035724999999999</v>
      </c>
      <c r="N203" s="6">
        <f t="shared" si="35"/>
        <v>51.538444444444004</v>
      </c>
      <c r="O203" s="6">
        <f t="shared" si="33"/>
        <v>-72.199691999999999</v>
      </c>
    </row>
    <row r="204" spans="2:16" x14ac:dyDescent="0.25">
      <c r="B204">
        <v>36148333333.333</v>
      </c>
      <c r="C204">
        <v>-55.814335</v>
      </c>
      <c r="D204">
        <v>-49.752861000000003</v>
      </c>
      <c r="F204" s="6">
        <f t="shared" si="34"/>
        <v>51.928555555556002</v>
      </c>
      <c r="G204" s="6">
        <f t="shared" si="32"/>
        <v>-65.849891999999997</v>
      </c>
      <c r="J204">
        <v>36148333333.333</v>
      </c>
      <c r="K204">
        <v>-54.694969</v>
      </c>
      <c r="L204">
        <v>-48.809081999999997</v>
      </c>
      <c r="N204" s="6">
        <f t="shared" si="35"/>
        <v>51.928555555556002</v>
      </c>
      <c r="O204" s="6">
        <f t="shared" si="33"/>
        <v>-72.855857999999998</v>
      </c>
    </row>
    <row r="205" spans="2:16" x14ac:dyDescent="0.25">
      <c r="B205">
        <v>37538444444.444</v>
      </c>
      <c r="C205">
        <v>-54.914177000000002</v>
      </c>
      <c r="D205">
        <v>-48.083114999999999</v>
      </c>
      <c r="F205" s="6">
        <f t="shared" si="34"/>
        <v>52.318666666666999</v>
      </c>
      <c r="G205" s="6">
        <f t="shared" si="32"/>
        <v>-68.894180000000006</v>
      </c>
      <c r="J205">
        <v>37538444444.444</v>
      </c>
      <c r="K205">
        <v>-50.390315999999999</v>
      </c>
      <c r="L205">
        <v>-43.834685999999998</v>
      </c>
      <c r="N205" s="6">
        <f t="shared" si="35"/>
        <v>52.318666666666999</v>
      </c>
      <c r="O205" s="6">
        <f t="shared" si="33"/>
        <v>-73.752303999999995</v>
      </c>
    </row>
    <row r="206" spans="2:16" x14ac:dyDescent="0.25">
      <c r="B206">
        <v>38928555555.556</v>
      </c>
      <c r="C206">
        <v>-54.280697000000004</v>
      </c>
      <c r="D206">
        <v>-46.884624000000002</v>
      </c>
      <c r="F206" s="6">
        <f t="shared" si="34"/>
        <v>52.708777777778003</v>
      </c>
      <c r="G206" s="6">
        <f t="shared" si="32"/>
        <v>-67.301581999999996</v>
      </c>
      <c r="J206">
        <v>38928555555.556</v>
      </c>
      <c r="K206">
        <v>-47.946795999999999</v>
      </c>
      <c r="L206">
        <v>-41.227550999999998</v>
      </c>
      <c r="N206" s="6">
        <f t="shared" si="35"/>
        <v>52.708777777778003</v>
      </c>
      <c r="O206" s="6">
        <f t="shared" si="33"/>
        <v>-71.709969000000001</v>
      </c>
    </row>
    <row r="207" spans="2:16" x14ac:dyDescent="0.25">
      <c r="B207">
        <v>40318666666.667</v>
      </c>
      <c r="C207">
        <v>-54.979152999999997</v>
      </c>
      <c r="D207">
        <v>-47.593262000000003</v>
      </c>
      <c r="F207" s="6">
        <f t="shared" si="34"/>
        <v>53.098888888889</v>
      </c>
      <c r="G207" s="6">
        <f t="shared" si="32"/>
        <v>-62.215125999999998</v>
      </c>
      <c r="J207">
        <v>40318666666.667</v>
      </c>
      <c r="K207">
        <v>-51.318455</v>
      </c>
      <c r="L207">
        <v>-44.866942999999999</v>
      </c>
      <c r="N207" s="6">
        <f t="shared" si="35"/>
        <v>53.098888888889</v>
      </c>
      <c r="O207" s="6">
        <f t="shared" si="33"/>
        <v>-64.324234000000004</v>
      </c>
    </row>
    <row r="208" spans="2:16" x14ac:dyDescent="0.25">
      <c r="B208">
        <v>41708777777.778</v>
      </c>
      <c r="C208">
        <v>-54.767234999999999</v>
      </c>
      <c r="D208">
        <v>-46.016627999999997</v>
      </c>
      <c r="F208" s="6">
        <f t="shared" si="34"/>
        <v>53.488999999999997</v>
      </c>
      <c r="G208" s="6">
        <f t="shared" si="32"/>
        <v>-66.094864000000001</v>
      </c>
      <c r="J208">
        <v>41708777777.778</v>
      </c>
      <c r="K208">
        <v>-53.431541000000003</v>
      </c>
      <c r="L208">
        <v>-45.194313000000001</v>
      </c>
      <c r="N208" s="6">
        <f t="shared" si="35"/>
        <v>53.488999999999997</v>
      </c>
      <c r="O208" s="6">
        <f t="shared" si="33"/>
        <v>-65.590705999999997</v>
      </c>
    </row>
    <row r="209" spans="2:16" x14ac:dyDescent="0.25">
      <c r="B209">
        <v>43098888888.889</v>
      </c>
      <c r="C209">
        <v>-58.955249999999999</v>
      </c>
      <c r="D209">
        <v>-50.960976000000002</v>
      </c>
      <c r="F209" s="6">
        <f t="shared" si="34"/>
        <v>53.879111111111001</v>
      </c>
      <c r="G209" s="6">
        <f t="shared" si="32"/>
        <v>-65.866837000000004</v>
      </c>
      <c r="J209">
        <v>43098888888.889</v>
      </c>
      <c r="K209">
        <v>-57.221893000000001</v>
      </c>
      <c r="L209">
        <v>-50.009804000000003</v>
      </c>
      <c r="N209" s="6">
        <f t="shared" si="35"/>
        <v>53.879111111111001</v>
      </c>
      <c r="O209" s="6">
        <f t="shared" si="33"/>
        <v>-71.327781999999999</v>
      </c>
    </row>
    <row r="210" spans="2:16" x14ac:dyDescent="0.25">
      <c r="B210">
        <v>44489000000</v>
      </c>
      <c r="C210">
        <v>-58.404860999999997</v>
      </c>
      <c r="D210">
        <v>-51.311236999999998</v>
      </c>
      <c r="F210" s="6">
        <f t="shared" si="34"/>
        <v>54.269222222221998</v>
      </c>
      <c r="G210" s="6">
        <f t="shared" si="32"/>
        <v>-64.328818999999996</v>
      </c>
      <c r="J210">
        <v>44489000000</v>
      </c>
      <c r="K210">
        <v>-62.948276999999997</v>
      </c>
      <c r="L210">
        <v>-54.713036000000002</v>
      </c>
      <c r="N210" s="6">
        <f t="shared" si="35"/>
        <v>54.269222222221998</v>
      </c>
      <c r="O210" s="6">
        <f t="shared" si="33"/>
        <v>-68.763191000000006</v>
      </c>
    </row>
    <row r="211" spans="2:16" x14ac:dyDescent="0.25">
      <c r="B211">
        <v>45879111111.111</v>
      </c>
      <c r="C211">
        <v>-57.686092000000002</v>
      </c>
      <c r="D211">
        <v>-50.466396000000003</v>
      </c>
      <c r="F211" s="6">
        <f t="shared" si="34"/>
        <v>54.659333333333002</v>
      </c>
      <c r="G211" s="6">
        <f t="shared" si="32"/>
        <v>-62.163348999999997</v>
      </c>
      <c r="J211">
        <v>45879111111.111</v>
      </c>
      <c r="K211">
        <v>-64.663719</v>
      </c>
      <c r="L211">
        <v>-56.049328000000003</v>
      </c>
      <c r="N211" s="6">
        <f t="shared" si="35"/>
        <v>54.659333333333002</v>
      </c>
      <c r="O211" s="6">
        <f t="shared" si="33"/>
        <v>-67.949432000000002</v>
      </c>
    </row>
    <row r="212" spans="2:16" x14ac:dyDescent="0.25">
      <c r="B212">
        <v>47269222222.222</v>
      </c>
      <c r="C212">
        <v>-56.363598000000003</v>
      </c>
      <c r="D212">
        <v>-48.712814000000002</v>
      </c>
      <c r="F212" s="6">
        <f t="shared" si="34"/>
        <v>55.049444444443999</v>
      </c>
      <c r="G212" s="6">
        <f t="shared" si="32"/>
        <v>-60.829224000000004</v>
      </c>
      <c r="J212">
        <v>47269222222.222</v>
      </c>
      <c r="K212">
        <v>-66.680037999999996</v>
      </c>
      <c r="L212">
        <v>-58.029232</v>
      </c>
      <c r="N212" s="6">
        <f t="shared" si="35"/>
        <v>55.049444444443999</v>
      </c>
      <c r="O212" s="6">
        <f t="shared" si="33"/>
        <v>-70.732810999999998</v>
      </c>
    </row>
    <row r="213" spans="2:16" x14ac:dyDescent="0.25">
      <c r="B213">
        <v>48659333333.333</v>
      </c>
      <c r="C213">
        <v>-54.680278999999999</v>
      </c>
      <c r="D213">
        <v>-46.534511999999999</v>
      </c>
      <c r="F213" s="6">
        <f t="shared" si="34"/>
        <v>55.439555555555998</v>
      </c>
      <c r="G213" s="6">
        <f t="shared" si="32"/>
        <v>-61.93779</v>
      </c>
      <c r="J213">
        <v>48659333333.333</v>
      </c>
      <c r="K213">
        <v>-63.461982999999996</v>
      </c>
      <c r="L213">
        <v>-55.190804</v>
      </c>
      <c r="N213" s="6">
        <f t="shared" si="35"/>
        <v>55.439555555555998</v>
      </c>
      <c r="O213" s="6">
        <f t="shared" si="33"/>
        <v>-65.134444999999999</v>
      </c>
    </row>
    <row r="214" spans="2:16" x14ac:dyDescent="0.25">
      <c r="B214">
        <v>50049444444.444</v>
      </c>
      <c r="C214">
        <v>-54.259304</v>
      </c>
      <c r="D214">
        <v>-45.539977999999998</v>
      </c>
      <c r="F214" s="6">
        <f t="shared" si="34"/>
        <v>55.829666666667002</v>
      </c>
      <c r="G214" s="6">
        <f t="shared" si="32"/>
        <v>-60.936481000000001</v>
      </c>
      <c r="J214">
        <v>50049444444.444</v>
      </c>
      <c r="K214">
        <v>-69.200371000000004</v>
      </c>
      <c r="L214">
        <v>-60.973553000000003</v>
      </c>
      <c r="N214" s="6">
        <f t="shared" si="35"/>
        <v>55.829666666667002</v>
      </c>
      <c r="O214" s="6">
        <f t="shared" si="33"/>
        <v>-69.166427999999996</v>
      </c>
    </row>
    <row r="215" spans="2:16" x14ac:dyDescent="0.25">
      <c r="B215">
        <v>51439555555.556</v>
      </c>
      <c r="C215">
        <v>-52.435977999999999</v>
      </c>
      <c r="D215">
        <v>-43.912765999999998</v>
      </c>
      <c r="F215" s="6">
        <f t="shared" si="34"/>
        <v>56.219777777777999</v>
      </c>
      <c r="G215" s="6">
        <f t="shared" si="32"/>
        <v>-62.901794000000002</v>
      </c>
      <c r="J215">
        <v>51439555555.556</v>
      </c>
      <c r="K215">
        <v>-84.354354999999998</v>
      </c>
      <c r="L215">
        <v>-76.002021999999997</v>
      </c>
      <c r="N215" s="6">
        <f t="shared" si="35"/>
        <v>56.219777777777999</v>
      </c>
      <c r="O215" s="6">
        <f t="shared" si="33"/>
        <v>-60.602859000000002</v>
      </c>
    </row>
    <row r="216" spans="2:16" x14ac:dyDescent="0.25">
      <c r="B216">
        <v>52829666666.667</v>
      </c>
      <c r="C216">
        <v>-54.532429</v>
      </c>
      <c r="D216">
        <v>-46.631019999999999</v>
      </c>
      <c r="F216" s="6">
        <f t="shared" si="34"/>
        <v>56.609888888889003</v>
      </c>
      <c r="G216" s="6">
        <f t="shared" si="32"/>
        <v>-66.340294</v>
      </c>
      <c r="J216">
        <v>52829666666.667</v>
      </c>
      <c r="K216">
        <v>-89.944359000000006</v>
      </c>
      <c r="L216">
        <v>-80.793387999999993</v>
      </c>
      <c r="N216" s="6">
        <f t="shared" si="35"/>
        <v>56.609888888889003</v>
      </c>
      <c r="O216" s="6">
        <f t="shared" si="33"/>
        <v>-60.103194999999999</v>
      </c>
    </row>
    <row r="217" spans="2:16" x14ac:dyDescent="0.25">
      <c r="B217">
        <v>54219777777.778</v>
      </c>
      <c r="C217">
        <v>-55.477905</v>
      </c>
      <c r="D217">
        <v>-47.697876000000001</v>
      </c>
      <c r="F217" s="6">
        <f t="shared" si="34"/>
        <v>57</v>
      </c>
      <c r="G217" s="6">
        <f t="shared" si="32"/>
        <v>-67.283423999999997</v>
      </c>
      <c r="J217">
        <v>54219777777.778</v>
      </c>
      <c r="K217">
        <v>-67.943854999999999</v>
      </c>
      <c r="L217">
        <v>-57.638607</v>
      </c>
      <c r="N217" s="6">
        <f t="shared" si="35"/>
        <v>57</v>
      </c>
      <c r="O217" s="6">
        <f t="shared" si="33"/>
        <v>-71.873962000000006</v>
      </c>
    </row>
    <row r="218" spans="2:16" x14ac:dyDescent="0.25">
      <c r="B218">
        <v>55609888888.889</v>
      </c>
      <c r="C218">
        <v>-66.680969000000005</v>
      </c>
      <c r="D218">
        <v>-58.227466999999997</v>
      </c>
      <c r="F218" s="6" t="s">
        <v>25</v>
      </c>
      <c r="J218">
        <v>55609888888.889</v>
      </c>
      <c r="K218">
        <v>-69.811104</v>
      </c>
      <c r="L218">
        <v>-58.949635000000001</v>
      </c>
      <c r="N218" s="6" t="s">
        <v>25</v>
      </c>
    </row>
    <row r="219" spans="2:16" x14ac:dyDescent="0.25">
      <c r="B219">
        <v>57000000000</v>
      </c>
      <c r="C219">
        <v>-67.645865999999998</v>
      </c>
      <c r="D219">
        <v>-56.964306000000001</v>
      </c>
      <c r="J219">
        <v>57000000000</v>
      </c>
      <c r="K219">
        <v>-66.996291999999997</v>
      </c>
      <c r="L219">
        <v>-55.700862999999998</v>
      </c>
    </row>
    <row r="220" spans="2:16" x14ac:dyDescent="0.25">
      <c r="B220" t="s">
        <v>25</v>
      </c>
      <c r="J220" t="s">
        <v>25</v>
      </c>
    </row>
    <row r="221" spans="2:16" x14ac:dyDescent="0.25">
      <c r="F221" s="6" t="s">
        <v>47</v>
      </c>
      <c r="N221" s="6" t="s">
        <v>47</v>
      </c>
    </row>
    <row r="222" spans="2:16" ht="15.75" x14ac:dyDescent="0.25">
      <c r="F222" s="6" t="s">
        <v>23</v>
      </c>
      <c r="G222" s="6" t="str">
        <f t="shared" ref="G222:G241" si="36">D248</f>
        <v>3Ix1L dBc Log Mag(dB)</v>
      </c>
      <c r="H222" s="35">
        <v>3</v>
      </c>
      <c r="N222" s="6" t="s">
        <v>23</v>
      </c>
      <c r="O222" s="6" t="str">
        <f t="shared" ref="O222:O241" si="37">L248</f>
        <v>3Ix1L dBc Log Mag(dB)</v>
      </c>
      <c r="P222" s="35">
        <v>3</v>
      </c>
    </row>
    <row r="223" spans="2:16" ht="15.75" x14ac:dyDescent="0.25">
      <c r="B223" t="s">
        <v>45</v>
      </c>
      <c r="F223" s="6">
        <f t="shared" ref="F223:F241" si="38">B249/1000000000</f>
        <v>18</v>
      </c>
      <c r="G223" s="6">
        <f t="shared" si="36"/>
        <v>-26.530328999999998</v>
      </c>
      <c r="H223" s="36">
        <f>ABS(AVERAGE(G223:G241)-(H222-1)*10)</f>
        <v>68.319358894736837</v>
      </c>
      <c r="J223" t="s">
        <v>45</v>
      </c>
      <c r="N223" s="6">
        <f t="shared" ref="N223:N241" si="39">J249/1000000000</f>
        <v>18</v>
      </c>
      <c r="O223" s="6">
        <f t="shared" si="37"/>
        <v>-34.355625000000003</v>
      </c>
      <c r="P223" s="36">
        <f>ABS(AVERAGE(O223:O241)-(P222-1)*10)</f>
        <v>66.806909473684215</v>
      </c>
    </row>
    <row r="224" spans="2:16" x14ac:dyDescent="0.25">
      <c r="B224" t="s">
        <v>23</v>
      </c>
      <c r="C224" t="s">
        <v>159</v>
      </c>
      <c r="D224" t="s">
        <v>83</v>
      </c>
      <c r="F224" s="6">
        <f t="shared" si="38"/>
        <v>20.151499999999999</v>
      </c>
      <c r="G224" s="6">
        <f t="shared" si="36"/>
        <v>-39.333500000000001</v>
      </c>
      <c r="J224" t="s">
        <v>23</v>
      </c>
      <c r="K224" t="s">
        <v>159</v>
      </c>
      <c r="L224" t="s">
        <v>83</v>
      </c>
      <c r="N224" s="6">
        <f t="shared" si="39"/>
        <v>20.151499999999999</v>
      </c>
      <c r="O224" s="6">
        <f t="shared" si="37"/>
        <v>-32.318778999999999</v>
      </c>
    </row>
    <row r="225" spans="2:15" x14ac:dyDescent="0.25">
      <c r="B225">
        <v>49978000000</v>
      </c>
      <c r="C225">
        <v>-78.402443000000005</v>
      </c>
      <c r="D225">
        <v>-72.887787000000003</v>
      </c>
      <c r="F225" s="6">
        <f t="shared" si="38"/>
        <v>22.303000000000001</v>
      </c>
      <c r="G225" s="6">
        <f t="shared" si="36"/>
        <v>-51.897423000000003</v>
      </c>
      <c r="J225">
        <v>49978000000</v>
      </c>
      <c r="K225">
        <v>-74.320426999999995</v>
      </c>
      <c r="L225">
        <v>-65.900154000000001</v>
      </c>
      <c r="N225" s="6">
        <f t="shared" si="39"/>
        <v>22.303000000000001</v>
      </c>
      <c r="O225" s="6">
        <f t="shared" si="37"/>
        <v>-39.117184000000002</v>
      </c>
    </row>
    <row r="226" spans="2:15" x14ac:dyDescent="0.25">
      <c r="B226">
        <v>50368111111.111</v>
      </c>
      <c r="C226">
        <v>-81.429862999999997</v>
      </c>
      <c r="D226">
        <v>-76.080916999999999</v>
      </c>
      <c r="F226" s="6">
        <f t="shared" si="38"/>
        <v>24.454499999999999</v>
      </c>
      <c r="G226" s="6">
        <f t="shared" si="36"/>
        <v>-48.346462000000002</v>
      </c>
      <c r="J226">
        <v>50368111111.111</v>
      </c>
      <c r="K226">
        <v>-74.810715000000002</v>
      </c>
      <c r="L226">
        <v>-69.221351999999996</v>
      </c>
      <c r="N226" s="6">
        <f t="shared" si="39"/>
        <v>24.454499999999999</v>
      </c>
      <c r="O226" s="6">
        <f t="shared" si="37"/>
        <v>-57.610366999999997</v>
      </c>
    </row>
    <row r="227" spans="2:15" x14ac:dyDescent="0.25">
      <c r="B227">
        <v>50758222222.222</v>
      </c>
      <c r="C227">
        <v>-86.454063000000005</v>
      </c>
      <c r="D227">
        <v>-80.767837999999998</v>
      </c>
      <c r="F227" s="6">
        <f t="shared" si="38"/>
        <v>26.606000000000002</v>
      </c>
      <c r="G227" s="6">
        <f t="shared" si="36"/>
        <v>-53.736629000000001</v>
      </c>
      <c r="J227">
        <v>50758222222.222</v>
      </c>
      <c r="K227">
        <v>-76.627205000000004</v>
      </c>
      <c r="L227">
        <v>-71.289451999999997</v>
      </c>
      <c r="N227" s="6">
        <f t="shared" si="39"/>
        <v>26.606000000000002</v>
      </c>
      <c r="O227" s="6">
        <f t="shared" si="37"/>
        <v>-49.246872000000003</v>
      </c>
    </row>
    <row r="228" spans="2:15" x14ac:dyDescent="0.25">
      <c r="B228">
        <v>51148333333.333</v>
      </c>
      <c r="C228">
        <v>-75.674094999999994</v>
      </c>
      <c r="D228">
        <v>-69.612617</v>
      </c>
      <c r="F228" s="6">
        <f t="shared" si="38"/>
        <v>28.7575</v>
      </c>
      <c r="G228" s="6">
        <f t="shared" si="36"/>
        <v>-48.239609000000002</v>
      </c>
      <c r="J228">
        <v>51148333333.333</v>
      </c>
      <c r="K228">
        <v>-92.955139000000003</v>
      </c>
      <c r="L228">
        <v>-87.069252000000006</v>
      </c>
      <c r="N228" s="6">
        <f t="shared" si="39"/>
        <v>28.7575</v>
      </c>
      <c r="O228" s="6">
        <f t="shared" si="37"/>
        <v>-54.282837000000001</v>
      </c>
    </row>
    <row r="229" spans="2:15" x14ac:dyDescent="0.25">
      <c r="B229">
        <v>51538444444.444</v>
      </c>
      <c r="C229">
        <v>-81.993827999999993</v>
      </c>
      <c r="D229">
        <v>-75.162766000000005</v>
      </c>
      <c r="F229" s="6">
        <f t="shared" si="38"/>
        <v>30.908999999999999</v>
      </c>
      <c r="G229" s="6">
        <f t="shared" si="36"/>
        <v>-54.758651999999998</v>
      </c>
      <c r="J229">
        <v>51538444444.444</v>
      </c>
      <c r="K229">
        <v>-78.755318000000003</v>
      </c>
      <c r="L229">
        <v>-72.199691999999999</v>
      </c>
      <c r="N229" s="6">
        <f t="shared" si="39"/>
        <v>30.908999999999999</v>
      </c>
      <c r="O229" s="6">
        <f t="shared" si="37"/>
        <v>-46.554501000000002</v>
      </c>
    </row>
    <row r="230" spans="2:15" x14ac:dyDescent="0.25">
      <c r="B230">
        <v>51928555555.556</v>
      </c>
      <c r="C230">
        <v>-73.245964000000001</v>
      </c>
      <c r="D230">
        <v>-65.849891999999997</v>
      </c>
      <c r="F230" s="6">
        <f t="shared" si="38"/>
        <v>33.060499999999998</v>
      </c>
      <c r="G230" s="6">
        <f t="shared" si="36"/>
        <v>-49.687992000000001</v>
      </c>
      <c r="J230">
        <v>51928555555.556</v>
      </c>
      <c r="K230">
        <v>-79.575103999999996</v>
      </c>
      <c r="L230">
        <v>-72.855857999999998</v>
      </c>
      <c r="N230" s="6">
        <f t="shared" si="39"/>
        <v>33.060499999999998</v>
      </c>
      <c r="O230" s="6">
        <f t="shared" si="37"/>
        <v>-44.941540000000003</v>
      </c>
    </row>
    <row r="231" spans="2:15" x14ac:dyDescent="0.25">
      <c r="B231">
        <v>52318666666.667</v>
      </c>
      <c r="C231">
        <v>-76.280067000000003</v>
      </c>
      <c r="D231">
        <v>-68.894180000000006</v>
      </c>
      <c r="F231" s="6">
        <f t="shared" si="38"/>
        <v>35.212000000000003</v>
      </c>
      <c r="G231" s="6">
        <f t="shared" si="36"/>
        <v>-42.667983999999997</v>
      </c>
      <c r="J231">
        <v>52318666666.667</v>
      </c>
      <c r="K231">
        <v>-80.203818999999996</v>
      </c>
      <c r="L231">
        <v>-73.752303999999995</v>
      </c>
      <c r="N231" s="6">
        <f t="shared" si="39"/>
        <v>35.212000000000003</v>
      </c>
      <c r="O231" s="6">
        <f t="shared" si="37"/>
        <v>-40.576763</v>
      </c>
    </row>
    <row r="232" spans="2:15" x14ac:dyDescent="0.25">
      <c r="B232">
        <v>52708777777.778</v>
      </c>
      <c r="C232">
        <v>-76.052193000000003</v>
      </c>
      <c r="D232">
        <v>-67.301581999999996</v>
      </c>
      <c r="F232" s="6">
        <f t="shared" si="38"/>
        <v>37.363500000000002</v>
      </c>
      <c r="G232" s="6">
        <f t="shared" si="36"/>
        <v>-51.874747999999997</v>
      </c>
      <c r="J232">
        <v>52708777777.778</v>
      </c>
      <c r="K232">
        <v>-79.947197000000003</v>
      </c>
      <c r="L232">
        <v>-71.709969000000001</v>
      </c>
      <c r="N232" s="6">
        <f t="shared" si="39"/>
        <v>37.363500000000002</v>
      </c>
      <c r="O232" s="6">
        <f t="shared" si="37"/>
        <v>-46.581054999999999</v>
      </c>
    </row>
    <row r="233" spans="2:15" x14ac:dyDescent="0.25">
      <c r="B233">
        <v>53098888888.889</v>
      </c>
      <c r="C233">
        <v>-70.209404000000006</v>
      </c>
      <c r="D233">
        <v>-62.215125999999998</v>
      </c>
      <c r="F233" s="6">
        <f t="shared" si="38"/>
        <v>39.515000000000001</v>
      </c>
      <c r="G233" s="6">
        <f t="shared" si="36"/>
        <v>-49.292220999999998</v>
      </c>
      <c r="J233">
        <v>53098888888.889</v>
      </c>
      <c r="K233">
        <v>-71.536323999999993</v>
      </c>
      <c r="L233">
        <v>-64.324234000000004</v>
      </c>
      <c r="N233" s="6">
        <f t="shared" si="39"/>
        <v>39.515000000000001</v>
      </c>
      <c r="O233" s="6">
        <f t="shared" si="37"/>
        <v>-57.106796000000003</v>
      </c>
    </row>
    <row r="234" spans="2:15" x14ac:dyDescent="0.25">
      <c r="B234">
        <v>53489000000</v>
      </c>
      <c r="C234">
        <v>-73.188484000000003</v>
      </c>
      <c r="D234">
        <v>-66.094864000000001</v>
      </c>
      <c r="F234" s="6">
        <f t="shared" si="38"/>
        <v>41.666499999999999</v>
      </c>
      <c r="G234" s="6">
        <f t="shared" si="36"/>
        <v>-51.371479000000001</v>
      </c>
      <c r="J234">
        <v>53489000000</v>
      </c>
      <c r="K234">
        <v>-73.825942999999995</v>
      </c>
      <c r="L234">
        <v>-65.590705999999997</v>
      </c>
      <c r="N234" s="6">
        <f t="shared" si="39"/>
        <v>41.666499999999999</v>
      </c>
      <c r="O234" s="6">
        <f t="shared" si="37"/>
        <v>-57.610683000000002</v>
      </c>
    </row>
    <row r="235" spans="2:15" x14ac:dyDescent="0.25">
      <c r="B235">
        <v>53879111111.111</v>
      </c>
      <c r="C235">
        <v>-73.086533000000003</v>
      </c>
      <c r="D235">
        <v>-65.866837000000004</v>
      </c>
      <c r="F235" s="6">
        <f t="shared" si="38"/>
        <v>43.817999999999998</v>
      </c>
      <c r="G235" s="6">
        <f t="shared" si="36"/>
        <v>-55.607512999999997</v>
      </c>
      <c r="J235">
        <v>53879111111.111</v>
      </c>
      <c r="K235">
        <v>-79.942177000000001</v>
      </c>
      <c r="L235">
        <v>-71.327781999999999</v>
      </c>
      <c r="N235" s="6">
        <f t="shared" si="39"/>
        <v>43.817999999999998</v>
      </c>
      <c r="O235" s="6">
        <f t="shared" si="37"/>
        <v>-44.768517000000003</v>
      </c>
    </row>
    <row r="236" spans="2:15" x14ac:dyDescent="0.25">
      <c r="B236">
        <v>54269222222.222</v>
      </c>
      <c r="C236">
        <v>-71.979607000000001</v>
      </c>
      <c r="D236">
        <v>-64.328818999999996</v>
      </c>
      <c r="F236" s="6">
        <f t="shared" si="38"/>
        <v>45.969499999999996</v>
      </c>
      <c r="G236" s="6">
        <f t="shared" si="36"/>
        <v>-56.035381000000001</v>
      </c>
      <c r="J236">
        <v>54269222222.222</v>
      </c>
      <c r="K236">
        <v>-77.414000999999999</v>
      </c>
      <c r="L236">
        <v>-68.763191000000006</v>
      </c>
      <c r="N236" s="6">
        <f t="shared" si="39"/>
        <v>45.969499999999996</v>
      </c>
      <c r="O236" s="6">
        <f t="shared" si="37"/>
        <v>-49.120792000000002</v>
      </c>
    </row>
    <row r="237" spans="2:15" x14ac:dyDescent="0.25">
      <c r="B237">
        <v>54659333333.333</v>
      </c>
      <c r="C237">
        <v>-70.309112999999996</v>
      </c>
      <c r="D237">
        <v>-62.163348999999997</v>
      </c>
      <c r="F237" s="6">
        <f t="shared" si="38"/>
        <v>48.121000000000002</v>
      </c>
      <c r="G237" s="6">
        <f t="shared" si="36"/>
        <v>-65.016791999999995</v>
      </c>
      <c r="J237">
        <v>54659333333.333</v>
      </c>
      <c r="K237">
        <v>-76.220612000000003</v>
      </c>
      <c r="L237">
        <v>-67.949432000000002</v>
      </c>
      <c r="N237" s="6">
        <f t="shared" si="39"/>
        <v>48.121000000000002</v>
      </c>
      <c r="O237" s="6">
        <f t="shared" si="37"/>
        <v>-49.006107</v>
      </c>
    </row>
    <row r="238" spans="2:15" x14ac:dyDescent="0.25">
      <c r="B238">
        <v>55049444444.444</v>
      </c>
      <c r="C238">
        <v>-69.548546000000002</v>
      </c>
      <c r="D238">
        <v>-60.829224000000004</v>
      </c>
      <c r="F238" s="6">
        <f t="shared" si="38"/>
        <v>50.272500000000001</v>
      </c>
      <c r="G238" s="6">
        <f t="shared" si="36"/>
        <v>-47.131802</v>
      </c>
      <c r="J238">
        <v>55049444444.444</v>
      </c>
      <c r="K238">
        <v>-78.959625000000003</v>
      </c>
      <c r="L238">
        <v>-70.732810999999998</v>
      </c>
      <c r="N238" s="6">
        <f t="shared" si="39"/>
        <v>50.272500000000001</v>
      </c>
      <c r="O238" s="6">
        <f t="shared" si="37"/>
        <v>-47.954399000000002</v>
      </c>
    </row>
    <row r="239" spans="2:15" x14ac:dyDescent="0.25">
      <c r="B239">
        <v>55439555555.556</v>
      </c>
      <c r="C239">
        <v>-70.461005999999998</v>
      </c>
      <c r="D239">
        <v>-61.93779</v>
      </c>
      <c r="F239" s="6">
        <f t="shared" si="38"/>
        <v>52.423999999999999</v>
      </c>
      <c r="G239" s="6">
        <f t="shared" si="36"/>
        <v>-43.998618999999998</v>
      </c>
      <c r="J239">
        <v>55439555555.556</v>
      </c>
      <c r="K239">
        <v>-73.486778000000001</v>
      </c>
      <c r="L239">
        <v>-65.134444999999999</v>
      </c>
      <c r="N239" s="6">
        <f t="shared" si="39"/>
        <v>52.423999999999999</v>
      </c>
      <c r="O239" s="6">
        <f t="shared" si="37"/>
        <v>-52.770130000000002</v>
      </c>
    </row>
    <row r="240" spans="2:15" x14ac:dyDescent="0.25">
      <c r="B240">
        <v>55829666666.667</v>
      </c>
      <c r="C240">
        <v>-68.837890999999999</v>
      </c>
      <c r="D240">
        <v>-60.936481000000001</v>
      </c>
      <c r="F240" s="6">
        <f t="shared" si="38"/>
        <v>54.575499999999998</v>
      </c>
      <c r="G240" s="6">
        <f t="shared" si="36"/>
        <v>-46.077976</v>
      </c>
      <c r="J240">
        <v>55829666666.667</v>
      </c>
      <c r="K240">
        <v>-78.317390000000003</v>
      </c>
      <c r="L240">
        <v>-69.166427999999996</v>
      </c>
      <c r="N240" s="6">
        <f t="shared" si="39"/>
        <v>54.575499999999998</v>
      </c>
      <c r="O240" s="6">
        <f t="shared" si="37"/>
        <v>-48.308804000000002</v>
      </c>
    </row>
    <row r="241" spans="2:16" x14ac:dyDescent="0.25">
      <c r="B241">
        <v>56219777777.778</v>
      </c>
      <c r="C241">
        <v>-70.681824000000006</v>
      </c>
      <c r="D241">
        <v>-62.901794000000002</v>
      </c>
      <c r="F241" s="6">
        <f t="shared" si="38"/>
        <v>56.726999999999997</v>
      </c>
      <c r="G241" s="6">
        <f t="shared" si="36"/>
        <v>-36.462707999999999</v>
      </c>
      <c r="J241">
        <v>56219777777.778</v>
      </c>
      <c r="K241">
        <v>-70.908112000000003</v>
      </c>
      <c r="L241">
        <v>-60.602859000000002</v>
      </c>
      <c r="N241" s="6">
        <f t="shared" si="39"/>
        <v>56.726999999999997</v>
      </c>
      <c r="O241" s="6">
        <f t="shared" si="37"/>
        <v>-37.099528999999997</v>
      </c>
    </row>
    <row r="242" spans="2:16" x14ac:dyDescent="0.25">
      <c r="B242">
        <v>56609888888.889</v>
      </c>
      <c r="C242">
        <v>-74.793800000000005</v>
      </c>
      <c r="D242">
        <v>-66.340294</v>
      </c>
      <c r="F242" s="6" t="s">
        <v>25</v>
      </c>
      <c r="J242">
        <v>56609888888.889</v>
      </c>
      <c r="K242">
        <v>-70.964661000000007</v>
      </c>
      <c r="L242">
        <v>-60.103194999999999</v>
      </c>
      <c r="N242" s="6" t="s">
        <v>25</v>
      </c>
    </row>
    <row r="243" spans="2:16" x14ac:dyDescent="0.25">
      <c r="B243">
        <v>57000000000</v>
      </c>
      <c r="C243">
        <v>-77.964980999999995</v>
      </c>
      <c r="D243">
        <v>-67.283423999999997</v>
      </c>
      <c r="J243">
        <v>57000000000</v>
      </c>
      <c r="K243">
        <v>-83.169387999999998</v>
      </c>
      <c r="L243">
        <v>-71.873962000000006</v>
      </c>
    </row>
    <row r="244" spans="2:16" x14ac:dyDescent="0.25">
      <c r="B244" t="s">
        <v>25</v>
      </c>
      <c r="J244" t="s">
        <v>25</v>
      </c>
    </row>
    <row r="245" spans="2:16" x14ac:dyDescent="0.25">
      <c r="F245" s="6" t="s">
        <v>49</v>
      </c>
      <c r="N245" s="6" t="s">
        <v>49</v>
      </c>
    </row>
    <row r="246" spans="2:16" ht="15.75" x14ac:dyDescent="0.25">
      <c r="F246" s="6" t="s">
        <v>23</v>
      </c>
      <c r="G246" s="6" t="str">
        <f t="shared" ref="G246:G265" si="40">D272</f>
        <v>3Ix2L dBc Log Mag(dB)</v>
      </c>
      <c r="H246" s="35">
        <v>3</v>
      </c>
      <c r="N246" s="6" t="s">
        <v>23</v>
      </c>
      <c r="O246" s="6" t="str">
        <f t="shared" ref="O246:O265" si="41">L272</f>
        <v>3Ix2L dBc Log Mag(dB)</v>
      </c>
      <c r="P246" s="35">
        <v>3</v>
      </c>
    </row>
    <row r="247" spans="2:16" ht="15.75" x14ac:dyDescent="0.25">
      <c r="B247" t="s">
        <v>47</v>
      </c>
      <c r="F247" s="6">
        <f t="shared" ref="F247:F265" si="42">B273/1000000000</f>
        <v>35.726999999999997</v>
      </c>
      <c r="G247" s="6">
        <f t="shared" si="40"/>
        <v>-43.214191</v>
      </c>
      <c r="H247" s="36">
        <f>ABS(AVERAGE(G247:G265)-(H246-1)*10)</f>
        <v>74.411368842105261</v>
      </c>
      <c r="J247" t="s">
        <v>47</v>
      </c>
      <c r="N247" s="6">
        <f t="shared" ref="N247:N265" si="43">J273/1000000000</f>
        <v>35.726999999999997</v>
      </c>
      <c r="O247" s="6">
        <f t="shared" si="41"/>
        <v>-41.792473000000001</v>
      </c>
      <c r="P247" s="36">
        <f>ABS(AVERAGE(O247:O265)-(P246-1)*10)</f>
        <v>80.536742157894736</v>
      </c>
    </row>
    <row r="248" spans="2:16" x14ac:dyDescent="0.25">
      <c r="B248" t="s">
        <v>23</v>
      </c>
      <c r="C248" t="s">
        <v>160</v>
      </c>
      <c r="D248" t="s">
        <v>84</v>
      </c>
      <c r="F248" s="6">
        <f t="shared" si="42"/>
        <v>36.908833333333</v>
      </c>
      <c r="G248" s="6">
        <f t="shared" si="40"/>
        <v>-43.231422000000002</v>
      </c>
      <c r="J248" t="s">
        <v>23</v>
      </c>
      <c r="K248" t="s">
        <v>160</v>
      </c>
      <c r="L248" t="s">
        <v>84</v>
      </c>
      <c r="N248" s="6">
        <f t="shared" si="43"/>
        <v>36.908833333333</v>
      </c>
      <c r="O248" s="6">
        <f t="shared" si="41"/>
        <v>-47.281086000000002</v>
      </c>
    </row>
    <row r="249" spans="2:16" x14ac:dyDescent="0.25">
      <c r="B249">
        <v>18000000000</v>
      </c>
      <c r="C249">
        <v>-32.044983000000002</v>
      </c>
      <c r="D249">
        <v>-26.530328999999998</v>
      </c>
      <c r="F249" s="6">
        <f t="shared" si="42"/>
        <v>38.090666666666998</v>
      </c>
      <c r="G249" s="6">
        <f t="shared" si="40"/>
        <v>-47.870384000000001</v>
      </c>
      <c r="J249">
        <v>18000000000</v>
      </c>
      <c r="K249">
        <v>-42.775897999999998</v>
      </c>
      <c r="L249">
        <v>-34.355625000000003</v>
      </c>
      <c r="N249" s="6">
        <f t="shared" si="43"/>
        <v>38.090666666666998</v>
      </c>
      <c r="O249" s="6">
        <f t="shared" si="41"/>
        <v>-55.613239</v>
      </c>
    </row>
    <row r="250" spans="2:16" x14ac:dyDescent="0.25">
      <c r="B250">
        <v>20151500000</v>
      </c>
      <c r="C250">
        <v>-44.682445999999999</v>
      </c>
      <c r="D250">
        <v>-39.333500000000001</v>
      </c>
      <c r="F250" s="6">
        <f t="shared" si="42"/>
        <v>39.272500000000001</v>
      </c>
      <c r="G250" s="6">
        <f t="shared" si="40"/>
        <v>-48.389816000000003</v>
      </c>
      <c r="J250">
        <v>20151500000</v>
      </c>
      <c r="K250">
        <v>-37.908138000000001</v>
      </c>
      <c r="L250">
        <v>-32.318778999999999</v>
      </c>
      <c r="N250" s="6">
        <f t="shared" si="43"/>
        <v>39.272500000000001</v>
      </c>
      <c r="O250" s="6">
        <f t="shared" si="41"/>
        <v>-56.679282999999998</v>
      </c>
    </row>
    <row r="251" spans="2:16" x14ac:dyDescent="0.25">
      <c r="B251">
        <v>22303000000</v>
      </c>
      <c r="C251">
        <v>-57.583649000000001</v>
      </c>
      <c r="D251">
        <v>-51.897423000000003</v>
      </c>
      <c r="F251" s="6">
        <f t="shared" si="42"/>
        <v>40.454333333332997</v>
      </c>
      <c r="G251" s="6">
        <f t="shared" si="40"/>
        <v>-49.329700000000003</v>
      </c>
      <c r="J251">
        <v>22303000000</v>
      </c>
      <c r="K251">
        <v>-44.454940999999998</v>
      </c>
      <c r="L251">
        <v>-39.117184000000002</v>
      </c>
      <c r="N251" s="6">
        <f t="shared" si="43"/>
        <v>40.454333333332997</v>
      </c>
      <c r="O251" s="6">
        <f t="shared" si="41"/>
        <v>-57.523197000000003</v>
      </c>
    </row>
    <row r="252" spans="2:16" x14ac:dyDescent="0.25">
      <c r="B252">
        <v>24454500000</v>
      </c>
      <c r="C252">
        <v>-54.407935999999999</v>
      </c>
      <c r="D252">
        <v>-48.346462000000002</v>
      </c>
      <c r="F252" s="6">
        <f t="shared" si="42"/>
        <v>41.636166666667002</v>
      </c>
      <c r="G252" s="6">
        <f t="shared" si="40"/>
        <v>-48.50864</v>
      </c>
      <c r="J252">
        <v>24454500000</v>
      </c>
      <c r="K252">
        <v>-63.496254</v>
      </c>
      <c r="L252">
        <v>-57.610366999999997</v>
      </c>
      <c r="N252" s="6">
        <f t="shared" si="43"/>
        <v>41.636166666667002</v>
      </c>
      <c r="O252" s="6">
        <f t="shared" si="41"/>
        <v>-56.275173000000002</v>
      </c>
    </row>
    <row r="253" spans="2:16" x14ac:dyDescent="0.25">
      <c r="B253">
        <v>26606000000</v>
      </c>
      <c r="C253">
        <v>-60.567692000000001</v>
      </c>
      <c r="D253">
        <v>-53.736629000000001</v>
      </c>
      <c r="F253" s="6">
        <f t="shared" si="42"/>
        <v>42.817999999999998</v>
      </c>
      <c r="G253" s="6">
        <f t="shared" si="40"/>
        <v>-52.247340999999999</v>
      </c>
      <c r="J253">
        <v>26606000000</v>
      </c>
      <c r="K253">
        <v>-55.802504999999996</v>
      </c>
      <c r="L253">
        <v>-49.246872000000003</v>
      </c>
      <c r="N253" s="6">
        <f t="shared" si="43"/>
        <v>42.817999999999998</v>
      </c>
      <c r="O253" s="6">
        <f t="shared" si="41"/>
        <v>-59.739403000000003</v>
      </c>
    </row>
    <row r="254" spans="2:16" x14ac:dyDescent="0.25">
      <c r="B254">
        <v>28757500000</v>
      </c>
      <c r="C254">
        <v>-55.635680999999998</v>
      </c>
      <c r="D254">
        <v>-48.239609000000002</v>
      </c>
      <c r="F254" s="6">
        <f t="shared" si="42"/>
        <v>43.999833333333001</v>
      </c>
      <c r="G254" s="6">
        <f t="shared" si="40"/>
        <v>-52.031796</v>
      </c>
      <c r="J254">
        <v>28757500000</v>
      </c>
      <c r="K254">
        <v>-61.002087000000003</v>
      </c>
      <c r="L254">
        <v>-54.282837000000001</v>
      </c>
      <c r="N254" s="6">
        <f t="shared" si="43"/>
        <v>43.999833333333001</v>
      </c>
      <c r="O254" s="6">
        <f t="shared" si="41"/>
        <v>-54.845871000000002</v>
      </c>
    </row>
    <row r="255" spans="2:16" x14ac:dyDescent="0.25">
      <c r="B255">
        <v>30909000000</v>
      </c>
      <c r="C255">
        <v>-62.144542999999999</v>
      </c>
      <c r="D255">
        <v>-54.758651999999998</v>
      </c>
      <c r="F255" s="6">
        <f t="shared" si="42"/>
        <v>45.181666666666999</v>
      </c>
      <c r="G255" s="6">
        <f t="shared" si="40"/>
        <v>-56.831142</v>
      </c>
      <c r="J255">
        <v>30909000000</v>
      </c>
      <c r="K255">
        <v>-53.006016000000002</v>
      </c>
      <c r="L255">
        <v>-46.554501000000002</v>
      </c>
      <c r="N255" s="6">
        <f t="shared" si="43"/>
        <v>45.181666666666999</v>
      </c>
      <c r="O255" s="6">
        <f t="shared" si="41"/>
        <v>-67.270020000000002</v>
      </c>
    </row>
    <row r="256" spans="2:16" x14ac:dyDescent="0.25">
      <c r="B256">
        <v>33060500000</v>
      </c>
      <c r="C256">
        <v>-58.438599000000004</v>
      </c>
      <c r="D256">
        <v>-49.687992000000001</v>
      </c>
      <c r="F256" s="6">
        <f t="shared" si="42"/>
        <v>46.363500000000002</v>
      </c>
      <c r="G256" s="6">
        <f t="shared" si="40"/>
        <v>-57.870876000000003</v>
      </c>
      <c r="J256">
        <v>33060500000</v>
      </c>
      <c r="K256">
        <v>-53.178772000000002</v>
      </c>
      <c r="L256">
        <v>-44.941540000000003</v>
      </c>
      <c r="N256" s="6">
        <f t="shared" si="43"/>
        <v>46.363500000000002</v>
      </c>
      <c r="O256" s="6">
        <f t="shared" si="41"/>
        <v>-69.329871999999995</v>
      </c>
    </row>
    <row r="257" spans="2:16" x14ac:dyDescent="0.25">
      <c r="B257">
        <v>35212000000</v>
      </c>
      <c r="C257">
        <v>-50.662258000000001</v>
      </c>
      <c r="D257">
        <v>-42.667983999999997</v>
      </c>
      <c r="F257" s="6">
        <f t="shared" si="42"/>
        <v>47.545333333332998</v>
      </c>
      <c r="G257" s="6">
        <f t="shared" si="40"/>
        <v>-55.440941000000002</v>
      </c>
      <c r="J257">
        <v>35212000000</v>
      </c>
      <c r="K257">
        <v>-47.788853000000003</v>
      </c>
      <c r="L257">
        <v>-40.576763</v>
      </c>
      <c r="N257" s="6">
        <f t="shared" si="43"/>
        <v>47.545333333332998</v>
      </c>
      <c r="O257" s="6">
        <f t="shared" si="41"/>
        <v>-67.747078000000002</v>
      </c>
    </row>
    <row r="258" spans="2:16" x14ac:dyDescent="0.25">
      <c r="B258">
        <v>37363500000</v>
      </c>
      <c r="C258">
        <v>-58.968372000000002</v>
      </c>
      <c r="D258">
        <v>-51.874747999999997</v>
      </c>
      <c r="F258" s="6">
        <f t="shared" si="42"/>
        <v>48.727166666667003</v>
      </c>
      <c r="G258" s="6">
        <f t="shared" si="40"/>
        <v>-54.905169999999998</v>
      </c>
      <c r="J258">
        <v>37363500000</v>
      </c>
      <c r="K258">
        <v>-54.816296000000001</v>
      </c>
      <c r="L258">
        <v>-46.581054999999999</v>
      </c>
      <c r="N258" s="6">
        <f t="shared" si="43"/>
        <v>48.727166666667003</v>
      </c>
      <c r="O258" s="6">
        <f t="shared" si="41"/>
        <v>-61.195914999999999</v>
      </c>
    </row>
    <row r="259" spans="2:16" x14ac:dyDescent="0.25">
      <c r="B259">
        <v>39515000000</v>
      </c>
      <c r="C259">
        <v>-56.511921000000001</v>
      </c>
      <c r="D259">
        <v>-49.292220999999998</v>
      </c>
      <c r="F259" s="6">
        <f t="shared" si="42"/>
        <v>49.908999999999999</v>
      </c>
      <c r="G259" s="6">
        <f t="shared" si="40"/>
        <v>-56.447453000000003</v>
      </c>
      <c r="J259">
        <v>39515000000</v>
      </c>
      <c r="K259">
        <v>-65.721191000000005</v>
      </c>
      <c r="L259">
        <v>-57.106796000000003</v>
      </c>
      <c r="N259" s="6">
        <f t="shared" si="43"/>
        <v>49.908999999999999</v>
      </c>
      <c r="O259" s="6">
        <f t="shared" si="41"/>
        <v>-73.501700999999997</v>
      </c>
    </row>
    <row r="260" spans="2:16" x14ac:dyDescent="0.25">
      <c r="B260">
        <v>41666500000</v>
      </c>
      <c r="C260">
        <v>-59.022263000000002</v>
      </c>
      <c r="D260">
        <v>-51.371479000000001</v>
      </c>
      <c r="F260" s="6">
        <f t="shared" si="42"/>
        <v>51.090833333333002</v>
      </c>
      <c r="G260" s="6">
        <f t="shared" si="40"/>
        <v>-55.739131999999998</v>
      </c>
      <c r="J260">
        <v>41666500000</v>
      </c>
      <c r="K260">
        <v>-66.261489999999995</v>
      </c>
      <c r="L260">
        <v>-57.610683000000002</v>
      </c>
      <c r="N260" s="6">
        <f t="shared" si="43"/>
        <v>51.090833333333002</v>
      </c>
      <c r="O260" s="6">
        <f t="shared" si="41"/>
        <v>-68.171859999999995</v>
      </c>
    </row>
    <row r="261" spans="2:16" x14ac:dyDescent="0.25">
      <c r="B261">
        <v>43818000000</v>
      </c>
      <c r="C261">
        <v>-63.753281000000001</v>
      </c>
      <c r="D261">
        <v>-55.607512999999997</v>
      </c>
      <c r="F261" s="6">
        <f t="shared" si="42"/>
        <v>52.272666666667</v>
      </c>
      <c r="G261" s="6">
        <f t="shared" si="40"/>
        <v>-71.888474000000002</v>
      </c>
      <c r="J261">
        <v>43818000000</v>
      </c>
      <c r="K261">
        <v>-53.039692000000002</v>
      </c>
      <c r="L261">
        <v>-44.768517000000003</v>
      </c>
      <c r="N261" s="6">
        <f t="shared" si="43"/>
        <v>52.272666666667</v>
      </c>
      <c r="O261" s="6">
        <f t="shared" si="41"/>
        <v>-74.411704999999998</v>
      </c>
    </row>
    <row r="262" spans="2:16" x14ac:dyDescent="0.25">
      <c r="B262">
        <v>45969500000</v>
      </c>
      <c r="C262">
        <v>-64.754706999999996</v>
      </c>
      <c r="D262">
        <v>-56.035381000000001</v>
      </c>
      <c r="F262" s="6">
        <f t="shared" si="42"/>
        <v>53.454500000000003</v>
      </c>
      <c r="G262" s="6">
        <f t="shared" si="40"/>
        <v>-65.477317999999997</v>
      </c>
      <c r="J262">
        <v>45969500000</v>
      </c>
      <c r="K262">
        <v>-57.347607000000004</v>
      </c>
      <c r="L262">
        <v>-49.120792000000002</v>
      </c>
      <c r="N262" s="6">
        <f t="shared" si="43"/>
        <v>53.454500000000003</v>
      </c>
      <c r="O262" s="6">
        <f t="shared" si="41"/>
        <v>-58.994286000000002</v>
      </c>
    </row>
    <row r="263" spans="2:16" x14ac:dyDescent="0.25">
      <c r="B263">
        <v>48121000000</v>
      </c>
      <c r="C263">
        <v>-73.540008999999998</v>
      </c>
      <c r="D263">
        <v>-65.016791999999995</v>
      </c>
      <c r="F263" s="6">
        <f t="shared" si="42"/>
        <v>54.636333333332999</v>
      </c>
      <c r="G263" s="6">
        <f t="shared" si="40"/>
        <v>-65.745041000000001</v>
      </c>
      <c r="J263">
        <v>48121000000</v>
      </c>
      <c r="K263">
        <v>-57.358443999999999</v>
      </c>
      <c r="L263">
        <v>-49.006107</v>
      </c>
      <c r="N263" s="6">
        <f t="shared" si="43"/>
        <v>54.636333333332999</v>
      </c>
      <c r="O263" s="6">
        <f t="shared" si="41"/>
        <v>-53.910614000000002</v>
      </c>
    </row>
    <row r="264" spans="2:16" x14ac:dyDescent="0.25">
      <c r="B264">
        <v>50272500000</v>
      </c>
      <c r="C264">
        <v>-55.033214999999998</v>
      </c>
      <c r="D264">
        <v>-47.131802</v>
      </c>
      <c r="F264" s="6">
        <f t="shared" si="42"/>
        <v>55.818166666666997</v>
      </c>
      <c r="G264" s="6">
        <f t="shared" si="40"/>
        <v>-56.121811000000001</v>
      </c>
      <c r="J264">
        <v>50272500000</v>
      </c>
      <c r="K264">
        <v>-57.105365999999997</v>
      </c>
      <c r="L264">
        <v>-47.954399000000002</v>
      </c>
      <c r="N264" s="6">
        <f t="shared" si="43"/>
        <v>55.818166666666997</v>
      </c>
      <c r="O264" s="6">
        <f t="shared" si="41"/>
        <v>-61.767108999999998</v>
      </c>
    </row>
    <row r="265" spans="2:16" x14ac:dyDescent="0.25">
      <c r="B265">
        <v>52424000000</v>
      </c>
      <c r="C265">
        <v>-51.778647999999997</v>
      </c>
      <c r="D265">
        <v>-43.998618999999998</v>
      </c>
      <c r="F265" s="6">
        <f t="shared" si="42"/>
        <v>57</v>
      </c>
      <c r="G265" s="6">
        <f t="shared" si="40"/>
        <v>-52.525359999999999</v>
      </c>
      <c r="J265">
        <v>52424000000</v>
      </c>
      <c r="K265">
        <v>-63.075386000000002</v>
      </c>
      <c r="L265">
        <v>-52.770130000000002</v>
      </c>
      <c r="N265" s="6">
        <f t="shared" si="43"/>
        <v>57</v>
      </c>
      <c r="O265" s="6">
        <f t="shared" si="41"/>
        <v>-64.148216000000005</v>
      </c>
    </row>
    <row r="266" spans="2:16" x14ac:dyDescent="0.25">
      <c r="B266">
        <v>54575500000</v>
      </c>
      <c r="C266">
        <v>-54.531478999999997</v>
      </c>
      <c r="D266">
        <v>-46.077976</v>
      </c>
      <c r="F266" s="6" t="s">
        <v>25</v>
      </c>
      <c r="J266">
        <v>54575500000</v>
      </c>
      <c r="K266">
        <v>-59.170268999999998</v>
      </c>
      <c r="L266">
        <v>-48.308804000000002</v>
      </c>
      <c r="N266" s="6" t="s">
        <v>25</v>
      </c>
    </row>
    <row r="267" spans="2:16" x14ac:dyDescent="0.25">
      <c r="B267">
        <v>56727000000</v>
      </c>
      <c r="C267">
        <v>-47.144272000000001</v>
      </c>
      <c r="D267">
        <v>-36.462707999999999</v>
      </c>
      <c r="J267">
        <v>56727000000</v>
      </c>
      <c r="K267">
        <v>-48.394958000000003</v>
      </c>
      <c r="L267">
        <v>-37.099528999999997</v>
      </c>
    </row>
    <row r="268" spans="2:16" x14ac:dyDescent="0.25">
      <c r="B268" t="s">
        <v>25</v>
      </c>
      <c r="J268" t="s">
        <v>25</v>
      </c>
    </row>
    <row r="269" spans="2:16" x14ac:dyDescent="0.25">
      <c r="F269" s="6" t="s">
        <v>51</v>
      </c>
      <c r="N269" s="6" t="s">
        <v>51</v>
      </c>
    </row>
    <row r="270" spans="2:16" ht="15.75" x14ac:dyDescent="0.25">
      <c r="F270" s="6" t="s">
        <v>23</v>
      </c>
      <c r="G270" s="6" t="str">
        <f t="shared" ref="G270:G289" si="44">D296</f>
        <v>3Ix3L dBc Log Mag(dB)</v>
      </c>
      <c r="H270" s="35">
        <v>3</v>
      </c>
      <c r="N270" s="6" t="s">
        <v>23</v>
      </c>
      <c r="O270" s="6" t="str">
        <f t="shared" ref="O270:O289" si="45">L296</f>
        <v>3Ix3L dBc Log Mag(dB)</v>
      </c>
      <c r="P270" s="35">
        <v>3</v>
      </c>
    </row>
    <row r="271" spans="2:16" ht="15.75" x14ac:dyDescent="0.25">
      <c r="B271" t="s">
        <v>49</v>
      </c>
      <c r="F271" s="6">
        <f t="shared" ref="F271:F289" si="46">B297/1000000000</f>
        <v>23.966999999999999</v>
      </c>
      <c r="G271" s="6">
        <f t="shared" si="44"/>
        <v>-35.929363000000002</v>
      </c>
      <c r="H271" s="36">
        <f>ABS(AVERAGE(G271:G289)-(H270-1)*10)</f>
        <v>60.540888210526319</v>
      </c>
      <c r="J271" t="s">
        <v>49</v>
      </c>
      <c r="N271" s="6">
        <f t="shared" ref="N271:N289" si="47">J297/1000000000</f>
        <v>23.966999999999999</v>
      </c>
      <c r="O271" s="6">
        <f t="shared" si="45"/>
        <v>-40.030921999999997</v>
      </c>
      <c r="P271" s="36">
        <f>ABS(AVERAGE(O271:O289)-(P270-1)*10)</f>
        <v>59.893979526315789</v>
      </c>
    </row>
    <row r="272" spans="2:16" x14ac:dyDescent="0.25">
      <c r="B272" t="s">
        <v>23</v>
      </c>
      <c r="C272" t="s">
        <v>161</v>
      </c>
      <c r="D272" t="s">
        <v>85</v>
      </c>
      <c r="F272" s="6">
        <f t="shared" si="46"/>
        <v>25.802166666666999</v>
      </c>
      <c r="G272" s="6">
        <f t="shared" si="44"/>
        <v>-38.656815000000002</v>
      </c>
      <c r="J272" t="s">
        <v>23</v>
      </c>
      <c r="K272" t="s">
        <v>161</v>
      </c>
      <c r="L272" t="s">
        <v>85</v>
      </c>
      <c r="N272" s="6">
        <f t="shared" si="47"/>
        <v>25.802166666666999</v>
      </c>
      <c r="O272" s="6">
        <f t="shared" si="45"/>
        <v>-46.465873999999999</v>
      </c>
    </row>
    <row r="273" spans="2:15" x14ac:dyDescent="0.25">
      <c r="B273">
        <v>35727000000</v>
      </c>
      <c r="C273">
        <v>-48.728844000000002</v>
      </c>
      <c r="D273">
        <v>-43.214191</v>
      </c>
      <c r="F273" s="6">
        <f t="shared" si="46"/>
        <v>27.637333333333</v>
      </c>
      <c r="G273" s="6">
        <f t="shared" si="44"/>
        <v>-36.532654000000001</v>
      </c>
      <c r="J273">
        <v>35727000000</v>
      </c>
      <c r="K273">
        <v>-50.212746000000003</v>
      </c>
      <c r="L273">
        <v>-41.792473000000001</v>
      </c>
      <c r="N273" s="6">
        <f t="shared" si="47"/>
        <v>27.637333333333</v>
      </c>
      <c r="O273" s="6">
        <f t="shared" si="45"/>
        <v>-55.376666999999998</v>
      </c>
    </row>
    <row r="274" spans="2:15" x14ac:dyDescent="0.25">
      <c r="B274">
        <v>36908833333.333</v>
      </c>
      <c r="C274">
        <v>-48.580368</v>
      </c>
      <c r="D274">
        <v>-43.231422000000002</v>
      </c>
      <c r="F274" s="6">
        <f t="shared" si="46"/>
        <v>29.4725</v>
      </c>
      <c r="G274" s="6">
        <f t="shared" si="44"/>
        <v>-35.251984</v>
      </c>
      <c r="J274">
        <v>36908833333.333</v>
      </c>
      <c r="K274">
        <v>-52.870444999999997</v>
      </c>
      <c r="L274">
        <v>-47.281086000000002</v>
      </c>
      <c r="N274" s="6">
        <f t="shared" si="47"/>
        <v>29.4725</v>
      </c>
      <c r="O274" s="6">
        <f t="shared" si="45"/>
        <v>-45.898037000000002</v>
      </c>
    </row>
    <row r="275" spans="2:15" x14ac:dyDescent="0.25">
      <c r="B275">
        <v>38090666666.667</v>
      </c>
      <c r="C275">
        <v>-53.556609999999999</v>
      </c>
      <c r="D275">
        <v>-47.870384000000001</v>
      </c>
      <c r="F275" s="6">
        <f t="shared" si="46"/>
        <v>31.307666666667</v>
      </c>
      <c r="G275" s="6">
        <f t="shared" si="44"/>
        <v>-36.454963999999997</v>
      </c>
      <c r="J275">
        <v>38090666666.667</v>
      </c>
      <c r="K275">
        <v>-60.950996000000004</v>
      </c>
      <c r="L275">
        <v>-55.613239</v>
      </c>
      <c r="N275" s="6">
        <f t="shared" si="47"/>
        <v>31.307666666667</v>
      </c>
      <c r="O275" s="6">
        <f t="shared" si="45"/>
        <v>-44.203010999999996</v>
      </c>
    </row>
    <row r="276" spans="2:15" x14ac:dyDescent="0.25">
      <c r="B276">
        <v>39272500000</v>
      </c>
      <c r="C276">
        <v>-54.45129</v>
      </c>
      <c r="D276">
        <v>-48.389816000000003</v>
      </c>
      <c r="F276" s="6">
        <f t="shared" si="46"/>
        <v>33.142833333333002</v>
      </c>
      <c r="G276" s="6">
        <f t="shared" si="44"/>
        <v>-40.195557000000001</v>
      </c>
      <c r="J276">
        <v>39272500000</v>
      </c>
      <c r="K276">
        <v>-62.565170000000002</v>
      </c>
      <c r="L276">
        <v>-56.679282999999998</v>
      </c>
      <c r="N276" s="6">
        <f t="shared" si="47"/>
        <v>33.142833333333002</v>
      </c>
      <c r="O276" s="6">
        <f t="shared" si="45"/>
        <v>-41.137051</v>
      </c>
    </row>
    <row r="277" spans="2:15" x14ac:dyDescent="0.25">
      <c r="B277">
        <v>40454333333.333</v>
      </c>
      <c r="C277">
        <v>-56.160758999999999</v>
      </c>
      <c r="D277">
        <v>-49.329700000000003</v>
      </c>
      <c r="F277" s="6">
        <f t="shared" si="46"/>
        <v>34.978000000000002</v>
      </c>
      <c r="G277" s="6">
        <f t="shared" si="44"/>
        <v>-44.994563999999997</v>
      </c>
      <c r="J277">
        <v>40454333333.333</v>
      </c>
      <c r="K277">
        <v>-64.078827000000004</v>
      </c>
      <c r="L277">
        <v>-57.523197000000003</v>
      </c>
      <c r="N277" s="6">
        <f t="shared" si="47"/>
        <v>34.978000000000002</v>
      </c>
      <c r="O277" s="6">
        <f t="shared" si="45"/>
        <v>-38.472481000000002</v>
      </c>
    </row>
    <row r="278" spans="2:15" x14ac:dyDescent="0.25">
      <c r="B278">
        <v>41636166666.667</v>
      </c>
      <c r="C278">
        <v>-55.904713000000001</v>
      </c>
      <c r="D278">
        <v>-48.50864</v>
      </c>
      <c r="F278" s="6">
        <f t="shared" si="46"/>
        <v>36.813166666667001</v>
      </c>
      <c r="G278" s="6">
        <f t="shared" si="44"/>
        <v>-40.874324999999999</v>
      </c>
      <c r="J278">
        <v>41636166666.667</v>
      </c>
      <c r="K278">
        <v>-62.994419000000001</v>
      </c>
      <c r="L278">
        <v>-56.275173000000002</v>
      </c>
      <c r="N278" s="6">
        <f t="shared" si="47"/>
        <v>36.813166666667001</v>
      </c>
      <c r="O278" s="6">
        <f t="shared" si="45"/>
        <v>-36.706867000000003</v>
      </c>
    </row>
    <row r="279" spans="2:15" x14ac:dyDescent="0.25">
      <c r="B279">
        <v>42818000000</v>
      </c>
      <c r="C279">
        <v>-59.633228000000003</v>
      </c>
      <c r="D279">
        <v>-52.247340999999999</v>
      </c>
      <c r="F279" s="6">
        <f t="shared" si="46"/>
        <v>38.648333333332999</v>
      </c>
      <c r="G279" s="6">
        <f t="shared" si="44"/>
        <v>-39.393307</v>
      </c>
      <c r="J279">
        <v>42818000000</v>
      </c>
      <c r="K279">
        <v>-66.190917999999996</v>
      </c>
      <c r="L279">
        <v>-59.739403000000003</v>
      </c>
      <c r="N279" s="6">
        <f t="shared" si="47"/>
        <v>38.648333333332999</v>
      </c>
      <c r="O279" s="6">
        <f t="shared" si="45"/>
        <v>-38.846969999999999</v>
      </c>
    </row>
    <row r="280" spans="2:15" x14ac:dyDescent="0.25">
      <c r="B280">
        <v>43999833333.333</v>
      </c>
      <c r="C280">
        <v>-60.782401999999998</v>
      </c>
      <c r="D280">
        <v>-52.031796</v>
      </c>
      <c r="F280" s="6">
        <f t="shared" si="46"/>
        <v>40.483499999999999</v>
      </c>
      <c r="G280" s="6">
        <f t="shared" si="44"/>
        <v>-43.558692999999998</v>
      </c>
      <c r="J280">
        <v>43999833333.333</v>
      </c>
      <c r="K280">
        <v>-63.083098999999997</v>
      </c>
      <c r="L280">
        <v>-54.845871000000002</v>
      </c>
      <c r="N280" s="6">
        <f t="shared" si="47"/>
        <v>40.483499999999999</v>
      </c>
      <c r="O280" s="6">
        <f t="shared" si="45"/>
        <v>-38.87088</v>
      </c>
    </row>
    <row r="281" spans="2:15" x14ac:dyDescent="0.25">
      <c r="B281">
        <v>45181666666.667</v>
      </c>
      <c r="C281">
        <v>-64.825417000000002</v>
      </c>
      <c r="D281">
        <v>-56.831142</v>
      </c>
      <c r="F281" s="6">
        <f t="shared" si="46"/>
        <v>42.318666666666999</v>
      </c>
      <c r="G281" s="6">
        <f t="shared" si="44"/>
        <v>-55.671165000000002</v>
      </c>
      <c r="J281">
        <v>45181666666.667</v>
      </c>
      <c r="K281">
        <v>-74.482117000000002</v>
      </c>
      <c r="L281">
        <v>-67.270020000000002</v>
      </c>
      <c r="N281" s="6">
        <f t="shared" si="47"/>
        <v>42.318666666666999</v>
      </c>
      <c r="O281" s="6">
        <f t="shared" si="45"/>
        <v>-43.996265000000001</v>
      </c>
    </row>
    <row r="282" spans="2:15" x14ac:dyDescent="0.25">
      <c r="B282">
        <v>46363500000</v>
      </c>
      <c r="C282">
        <v>-64.964500000000001</v>
      </c>
      <c r="D282">
        <v>-57.870876000000003</v>
      </c>
      <c r="F282" s="6">
        <f t="shared" si="46"/>
        <v>44.153833333332997</v>
      </c>
      <c r="G282" s="6">
        <f t="shared" si="44"/>
        <v>-44.582999999999998</v>
      </c>
      <c r="J282">
        <v>46363500000</v>
      </c>
      <c r="K282">
        <v>-77.565109000000007</v>
      </c>
      <c r="L282">
        <v>-69.329871999999995</v>
      </c>
      <c r="N282" s="6">
        <f t="shared" si="47"/>
        <v>44.153833333332997</v>
      </c>
      <c r="O282" s="6">
        <f t="shared" si="45"/>
        <v>-36.679259999999999</v>
      </c>
    </row>
    <row r="283" spans="2:15" x14ac:dyDescent="0.25">
      <c r="B283">
        <v>47545333333.333</v>
      </c>
      <c r="C283">
        <v>-62.660637000000001</v>
      </c>
      <c r="D283">
        <v>-55.440941000000002</v>
      </c>
      <c r="F283" s="6">
        <f t="shared" si="46"/>
        <v>45.988999999999997</v>
      </c>
      <c r="G283" s="6">
        <f t="shared" si="44"/>
        <v>-41.234054999999998</v>
      </c>
      <c r="J283">
        <v>47545333333.333</v>
      </c>
      <c r="K283">
        <v>-76.361473000000004</v>
      </c>
      <c r="L283">
        <v>-67.747078000000002</v>
      </c>
      <c r="N283" s="6">
        <f t="shared" si="47"/>
        <v>45.988999999999997</v>
      </c>
      <c r="O283" s="6">
        <f t="shared" si="45"/>
        <v>-36.165816999999997</v>
      </c>
    </row>
    <row r="284" spans="2:15" x14ac:dyDescent="0.25">
      <c r="B284">
        <v>48727166666.667</v>
      </c>
      <c r="C284">
        <v>-62.555954</v>
      </c>
      <c r="D284">
        <v>-54.905169999999998</v>
      </c>
      <c r="F284" s="6">
        <f t="shared" si="46"/>
        <v>47.824166666666997</v>
      </c>
      <c r="G284" s="6">
        <f t="shared" si="44"/>
        <v>-37.111373999999998</v>
      </c>
      <c r="J284">
        <v>48727166666.667</v>
      </c>
      <c r="K284">
        <v>-69.846725000000006</v>
      </c>
      <c r="L284">
        <v>-61.195914999999999</v>
      </c>
      <c r="N284" s="6">
        <f t="shared" si="47"/>
        <v>47.824166666666997</v>
      </c>
      <c r="O284" s="6">
        <f t="shared" si="45"/>
        <v>-33.102103999999997</v>
      </c>
    </row>
    <row r="285" spans="2:15" x14ac:dyDescent="0.25">
      <c r="B285">
        <v>49909000000</v>
      </c>
      <c r="C285">
        <v>-64.593224000000006</v>
      </c>
      <c r="D285">
        <v>-56.447453000000003</v>
      </c>
      <c r="F285" s="6">
        <f t="shared" si="46"/>
        <v>49.659333333333002</v>
      </c>
      <c r="G285" s="6">
        <f t="shared" si="44"/>
        <v>-38.452179000000001</v>
      </c>
      <c r="J285">
        <v>49909000000</v>
      </c>
      <c r="K285">
        <v>-81.772880999999998</v>
      </c>
      <c r="L285">
        <v>-73.501700999999997</v>
      </c>
      <c r="N285" s="6">
        <f t="shared" si="47"/>
        <v>49.659333333333002</v>
      </c>
      <c r="O285" s="6">
        <f t="shared" si="45"/>
        <v>-32.250858000000001</v>
      </c>
    </row>
    <row r="286" spans="2:15" x14ac:dyDescent="0.25">
      <c r="B286">
        <v>51090833333.333</v>
      </c>
      <c r="C286">
        <v>-64.458457999999993</v>
      </c>
      <c r="D286">
        <v>-55.739131999999998</v>
      </c>
      <c r="F286" s="6">
        <f t="shared" si="46"/>
        <v>51.494500000000002</v>
      </c>
      <c r="G286" s="6">
        <f t="shared" si="44"/>
        <v>-40.998955000000002</v>
      </c>
      <c r="J286">
        <v>51090833333.333</v>
      </c>
      <c r="K286">
        <v>-76.398674</v>
      </c>
      <c r="L286">
        <v>-68.171859999999995</v>
      </c>
      <c r="N286" s="6">
        <f t="shared" si="47"/>
        <v>51.494500000000002</v>
      </c>
      <c r="O286" s="6">
        <f t="shared" si="45"/>
        <v>-33.367049999999999</v>
      </c>
    </row>
    <row r="287" spans="2:15" x14ac:dyDescent="0.25">
      <c r="B287">
        <v>52272666666.667</v>
      </c>
      <c r="C287">
        <v>-80.411689999999993</v>
      </c>
      <c r="D287">
        <v>-71.888474000000002</v>
      </c>
      <c r="F287" s="6">
        <f t="shared" si="46"/>
        <v>53.329666666667002</v>
      </c>
      <c r="G287" s="6">
        <f t="shared" si="44"/>
        <v>-39.256847</v>
      </c>
      <c r="J287">
        <v>52272666666.667</v>
      </c>
      <c r="K287">
        <v>-82.764037999999999</v>
      </c>
      <c r="L287">
        <v>-74.411704999999998</v>
      </c>
      <c r="N287" s="6">
        <f t="shared" si="47"/>
        <v>53.329666666667002</v>
      </c>
      <c r="O287" s="6">
        <f t="shared" si="45"/>
        <v>-35.567089000000003</v>
      </c>
    </row>
    <row r="288" spans="2:15" x14ac:dyDescent="0.25">
      <c r="B288">
        <v>53454500000</v>
      </c>
      <c r="C288">
        <v>-73.378731000000002</v>
      </c>
      <c r="D288">
        <v>-65.477317999999997</v>
      </c>
      <c r="F288" s="6">
        <f t="shared" si="46"/>
        <v>55.164833333333</v>
      </c>
      <c r="G288" s="6">
        <f t="shared" si="44"/>
        <v>-40.171089000000002</v>
      </c>
      <c r="J288">
        <v>53454500000</v>
      </c>
      <c r="K288">
        <v>-68.145247999999995</v>
      </c>
      <c r="L288">
        <v>-58.994286000000002</v>
      </c>
      <c r="N288" s="6">
        <f t="shared" si="47"/>
        <v>55.164833333333</v>
      </c>
      <c r="O288" s="6">
        <f t="shared" si="45"/>
        <v>-38.819915999999999</v>
      </c>
    </row>
    <row r="289" spans="2:16" x14ac:dyDescent="0.25">
      <c r="B289">
        <v>54636333333.333</v>
      </c>
      <c r="C289">
        <v>-73.525069999999999</v>
      </c>
      <c r="D289">
        <v>-65.745041000000001</v>
      </c>
      <c r="F289" s="6">
        <f t="shared" si="46"/>
        <v>57</v>
      </c>
      <c r="G289" s="6">
        <f t="shared" si="44"/>
        <v>-40.955986000000003</v>
      </c>
      <c r="J289">
        <v>54636333333.333</v>
      </c>
      <c r="K289">
        <v>-64.215866000000005</v>
      </c>
      <c r="L289">
        <v>-53.910614000000002</v>
      </c>
      <c r="N289" s="6">
        <f t="shared" si="47"/>
        <v>57</v>
      </c>
      <c r="O289" s="6">
        <f t="shared" si="45"/>
        <v>-42.028492</v>
      </c>
    </row>
    <row r="290" spans="2:16" x14ac:dyDescent="0.25">
      <c r="B290">
        <v>55818166666.667</v>
      </c>
      <c r="C290">
        <v>-64.575310000000002</v>
      </c>
      <c r="D290">
        <v>-56.121811000000001</v>
      </c>
      <c r="F290" s="6" t="s">
        <v>25</v>
      </c>
      <c r="J290">
        <v>55818166666.667</v>
      </c>
      <c r="K290">
        <v>-72.628578000000005</v>
      </c>
      <c r="L290">
        <v>-61.767108999999998</v>
      </c>
      <c r="N290" s="6" t="s">
        <v>25</v>
      </c>
    </row>
    <row r="291" spans="2:16" x14ac:dyDescent="0.25">
      <c r="B291">
        <v>57000000000</v>
      </c>
      <c r="C291">
        <v>-63.206921000000001</v>
      </c>
      <c r="D291">
        <v>-52.525359999999999</v>
      </c>
      <c r="J291">
        <v>57000000000</v>
      </c>
      <c r="K291">
        <v>-75.443641999999997</v>
      </c>
      <c r="L291">
        <v>-64.148216000000005</v>
      </c>
    </row>
    <row r="292" spans="2:16" x14ac:dyDescent="0.25">
      <c r="B292" t="s">
        <v>25</v>
      </c>
      <c r="J292" t="s">
        <v>25</v>
      </c>
    </row>
    <row r="293" spans="2:16" x14ac:dyDescent="0.25">
      <c r="F293" s="6" t="s">
        <v>53</v>
      </c>
      <c r="N293" s="6" t="s">
        <v>53</v>
      </c>
    </row>
    <row r="294" spans="2:16" ht="15.75" x14ac:dyDescent="0.25">
      <c r="F294" s="6" t="s">
        <v>23</v>
      </c>
      <c r="G294" s="6" t="str">
        <f t="shared" ref="G294:G313" si="48">D320</f>
        <v>3Ix4L dBc Log Mag(dB)</v>
      </c>
      <c r="H294" s="35">
        <v>3</v>
      </c>
      <c r="N294" s="6" t="s">
        <v>23</v>
      </c>
      <c r="O294" s="6" t="str">
        <f t="shared" ref="O294:O313" si="49">L320</f>
        <v>3Ix4L dBc Log Mag(dB)</v>
      </c>
      <c r="P294" s="35">
        <v>3</v>
      </c>
    </row>
    <row r="295" spans="2:16" ht="15.75" x14ac:dyDescent="0.25">
      <c r="B295" t="s">
        <v>51</v>
      </c>
      <c r="F295" s="6">
        <f t="shared" ref="F295:F313" si="50">B321/1000000000</f>
        <v>41.966999999999999</v>
      </c>
      <c r="G295" s="6">
        <f t="shared" si="48"/>
        <v>-50.597996000000002</v>
      </c>
      <c r="H295" s="36">
        <f>ABS(AVERAGE(G295:G313)-(H294-1)*10)</f>
        <v>75.885979105263161</v>
      </c>
      <c r="J295" t="s">
        <v>51</v>
      </c>
      <c r="N295" s="6">
        <f t="shared" ref="N295:N313" si="51">J321/1000000000</f>
        <v>41.966999999999999</v>
      </c>
      <c r="O295" s="6">
        <f t="shared" si="49"/>
        <v>-59.402802000000001</v>
      </c>
      <c r="P295" s="36">
        <f>ABS(AVERAGE(O295:O313)-(P294-1)*10)</f>
        <v>83.462882684210541</v>
      </c>
    </row>
    <row r="296" spans="2:16" x14ac:dyDescent="0.25">
      <c r="B296" t="s">
        <v>23</v>
      </c>
      <c r="C296" t="s">
        <v>162</v>
      </c>
      <c r="D296" t="s">
        <v>86</v>
      </c>
      <c r="F296" s="6">
        <f t="shared" si="50"/>
        <v>42.802166666666999</v>
      </c>
      <c r="G296" s="6">
        <f t="shared" si="48"/>
        <v>-50.604022999999998</v>
      </c>
      <c r="J296" t="s">
        <v>23</v>
      </c>
      <c r="K296" t="s">
        <v>162</v>
      </c>
      <c r="L296" t="s">
        <v>86</v>
      </c>
      <c r="N296" s="6">
        <f t="shared" si="51"/>
        <v>42.802166666666999</v>
      </c>
      <c r="O296" s="6">
        <f t="shared" si="49"/>
        <v>-61.305728999999999</v>
      </c>
    </row>
    <row r="297" spans="2:16" x14ac:dyDescent="0.25">
      <c r="B297">
        <v>23967000000</v>
      </c>
      <c r="C297">
        <v>-41.444015999999998</v>
      </c>
      <c r="D297">
        <v>-35.929363000000002</v>
      </c>
      <c r="F297" s="6">
        <f t="shared" si="50"/>
        <v>43.637333333332997</v>
      </c>
      <c r="G297" s="6">
        <f t="shared" si="48"/>
        <v>-52.112461000000003</v>
      </c>
      <c r="J297">
        <v>23967000000</v>
      </c>
      <c r="K297">
        <v>-48.451194999999998</v>
      </c>
      <c r="L297">
        <v>-40.030921999999997</v>
      </c>
      <c r="N297" s="6">
        <f t="shared" si="51"/>
        <v>43.637333333332997</v>
      </c>
      <c r="O297" s="6">
        <f t="shared" si="49"/>
        <v>-61.600848999999997</v>
      </c>
    </row>
    <row r="298" spans="2:16" x14ac:dyDescent="0.25">
      <c r="B298">
        <v>25802166666.667</v>
      </c>
      <c r="C298">
        <v>-44.005755999999998</v>
      </c>
      <c r="D298">
        <v>-38.656815000000002</v>
      </c>
      <c r="F298" s="6">
        <f t="shared" si="50"/>
        <v>44.472499999999997</v>
      </c>
      <c r="G298" s="6">
        <f t="shared" si="48"/>
        <v>-49.889060999999998</v>
      </c>
      <c r="J298">
        <v>25802166666.667</v>
      </c>
      <c r="K298">
        <v>-52.055236999999998</v>
      </c>
      <c r="L298">
        <v>-46.465873999999999</v>
      </c>
      <c r="N298" s="6">
        <f t="shared" si="51"/>
        <v>44.472499999999997</v>
      </c>
      <c r="O298" s="6">
        <f t="shared" si="49"/>
        <v>-66.141670000000005</v>
      </c>
    </row>
    <row r="299" spans="2:16" x14ac:dyDescent="0.25">
      <c r="B299">
        <v>27637333333.333</v>
      </c>
      <c r="C299">
        <v>-42.218879999999999</v>
      </c>
      <c r="D299">
        <v>-36.532654000000001</v>
      </c>
      <c r="F299" s="6">
        <f t="shared" si="50"/>
        <v>45.307666666666996</v>
      </c>
      <c r="G299" s="6">
        <f t="shared" si="48"/>
        <v>-51.714539000000002</v>
      </c>
      <c r="J299">
        <v>27637333333.333</v>
      </c>
      <c r="K299">
        <v>-60.714424000000001</v>
      </c>
      <c r="L299">
        <v>-55.376666999999998</v>
      </c>
      <c r="N299" s="6">
        <f t="shared" si="51"/>
        <v>45.307666666666996</v>
      </c>
      <c r="O299" s="6">
        <f t="shared" si="49"/>
        <v>-66.368874000000005</v>
      </c>
    </row>
    <row r="300" spans="2:16" x14ac:dyDescent="0.25">
      <c r="B300">
        <v>29472500000</v>
      </c>
      <c r="C300">
        <v>-41.313457</v>
      </c>
      <c r="D300">
        <v>-35.251984</v>
      </c>
      <c r="F300" s="6">
        <f t="shared" si="50"/>
        <v>46.142833333333002</v>
      </c>
      <c r="G300" s="6">
        <f t="shared" si="48"/>
        <v>-53.259414999999997</v>
      </c>
      <c r="J300">
        <v>29472500000</v>
      </c>
      <c r="K300">
        <v>-51.783928000000003</v>
      </c>
      <c r="L300">
        <v>-45.898037000000002</v>
      </c>
      <c r="N300" s="6">
        <f t="shared" si="51"/>
        <v>46.142833333333002</v>
      </c>
      <c r="O300" s="6">
        <f t="shared" si="49"/>
        <v>-66.83596</v>
      </c>
    </row>
    <row r="301" spans="2:16" x14ac:dyDescent="0.25">
      <c r="B301">
        <v>31307666666.667</v>
      </c>
      <c r="C301">
        <v>-43.286026</v>
      </c>
      <c r="D301">
        <v>-36.454963999999997</v>
      </c>
      <c r="F301" s="6">
        <f t="shared" si="50"/>
        <v>46.978000000000002</v>
      </c>
      <c r="G301" s="6">
        <f t="shared" si="48"/>
        <v>-56.806384999999999</v>
      </c>
      <c r="J301">
        <v>31307666666.667</v>
      </c>
      <c r="K301">
        <v>-50.758643999999997</v>
      </c>
      <c r="L301">
        <v>-44.203010999999996</v>
      </c>
      <c r="N301" s="6">
        <f t="shared" si="51"/>
        <v>46.978000000000002</v>
      </c>
      <c r="O301" s="6">
        <f t="shared" si="49"/>
        <v>-63.500607000000002</v>
      </c>
    </row>
    <row r="302" spans="2:16" x14ac:dyDescent="0.25">
      <c r="B302">
        <v>33142833333.333</v>
      </c>
      <c r="C302">
        <v>-47.591628999999998</v>
      </c>
      <c r="D302">
        <v>-40.195557000000001</v>
      </c>
      <c r="F302" s="6">
        <f t="shared" si="50"/>
        <v>47.813166666667001</v>
      </c>
      <c r="G302" s="6">
        <f t="shared" si="48"/>
        <v>-57.056052999999999</v>
      </c>
      <c r="J302">
        <v>33142833333.333</v>
      </c>
      <c r="K302">
        <v>-47.856296999999998</v>
      </c>
      <c r="L302">
        <v>-41.137051</v>
      </c>
      <c r="N302" s="6">
        <f t="shared" si="51"/>
        <v>47.813166666667001</v>
      </c>
      <c r="O302" s="6">
        <f t="shared" si="49"/>
        <v>-56.776618999999997</v>
      </c>
    </row>
    <row r="303" spans="2:16" x14ac:dyDescent="0.25">
      <c r="B303">
        <v>34978000000</v>
      </c>
      <c r="C303">
        <v>-52.380454999999998</v>
      </c>
      <c r="D303">
        <v>-44.994563999999997</v>
      </c>
      <c r="F303" s="6">
        <f t="shared" si="50"/>
        <v>48.648333333332999</v>
      </c>
      <c r="G303" s="6">
        <f t="shared" si="48"/>
        <v>-56.937247999999997</v>
      </c>
      <c r="J303">
        <v>34978000000</v>
      </c>
      <c r="K303">
        <v>-44.923991999999998</v>
      </c>
      <c r="L303">
        <v>-38.472481000000002</v>
      </c>
      <c r="N303" s="6">
        <f t="shared" si="51"/>
        <v>48.648333333332999</v>
      </c>
      <c r="O303" s="6">
        <f t="shared" si="49"/>
        <v>-57.952686</v>
      </c>
    </row>
    <row r="304" spans="2:16" x14ac:dyDescent="0.25">
      <c r="B304">
        <v>36813166666.667</v>
      </c>
      <c r="C304">
        <v>-49.624930999999997</v>
      </c>
      <c r="D304">
        <v>-40.874324999999999</v>
      </c>
      <c r="F304" s="6">
        <f t="shared" si="50"/>
        <v>49.483499999999999</v>
      </c>
      <c r="G304" s="6">
        <f t="shared" si="48"/>
        <v>-55.767837999999998</v>
      </c>
      <c r="J304">
        <v>36813166666.667</v>
      </c>
      <c r="K304">
        <v>-44.944099000000001</v>
      </c>
      <c r="L304">
        <v>-36.706867000000003</v>
      </c>
      <c r="N304" s="6">
        <f t="shared" si="51"/>
        <v>49.483499999999999</v>
      </c>
      <c r="O304" s="6">
        <f t="shared" si="49"/>
        <v>-55.118361999999998</v>
      </c>
    </row>
    <row r="305" spans="2:16" x14ac:dyDescent="0.25">
      <c r="B305">
        <v>38648333333.333</v>
      </c>
      <c r="C305">
        <v>-47.387580999999997</v>
      </c>
      <c r="D305">
        <v>-39.393307</v>
      </c>
      <c r="F305" s="6">
        <f t="shared" si="50"/>
        <v>50.318666666666999</v>
      </c>
      <c r="G305" s="6">
        <f t="shared" si="48"/>
        <v>-54.781371999999998</v>
      </c>
      <c r="J305">
        <v>38648333333.333</v>
      </c>
      <c r="K305">
        <v>-46.059058999999998</v>
      </c>
      <c r="L305">
        <v>-38.846969999999999</v>
      </c>
      <c r="N305" s="6">
        <f t="shared" si="51"/>
        <v>50.318666666666999</v>
      </c>
      <c r="O305" s="6">
        <f t="shared" si="49"/>
        <v>-60.128807000000002</v>
      </c>
    </row>
    <row r="306" spans="2:16" x14ac:dyDescent="0.25">
      <c r="B306">
        <v>40483500000</v>
      </c>
      <c r="C306">
        <v>-50.652316999999996</v>
      </c>
      <c r="D306">
        <v>-43.558692999999998</v>
      </c>
      <c r="F306" s="6">
        <f t="shared" si="50"/>
        <v>51.153833333332997</v>
      </c>
      <c r="G306" s="6">
        <f t="shared" si="48"/>
        <v>-52.435135000000002</v>
      </c>
      <c r="J306">
        <v>40483500000</v>
      </c>
      <c r="K306">
        <v>-47.106121000000002</v>
      </c>
      <c r="L306">
        <v>-38.87088</v>
      </c>
      <c r="N306" s="6">
        <f t="shared" si="51"/>
        <v>51.153833333332997</v>
      </c>
      <c r="O306" s="6">
        <f t="shared" si="49"/>
        <v>-65.372398000000004</v>
      </c>
    </row>
    <row r="307" spans="2:16" x14ac:dyDescent="0.25">
      <c r="B307">
        <v>42318666666.667</v>
      </c>
      <c r="C307">
        <v>-62.890861999999998</v>
      </c>
      <c r="D307">
        <v>-55.671165000000002</v>
      </c>
      <c r="F307" s="6">
        <f t="shared" si="50"/>
        <v>51.988999999999997</v>
      </c>
      <c r="G307" s="6">
        <f t="shared" si="48"/>
        <v>-51.659022999999998</v>
      </c>
      <c r="J307">
        <v>42318666666.667</v>
      </c>
      <c r="K307">
        <v>-52.610661</v>
      </c>
      <c r="L307">
        <v>-43.996265000000001</v>
      </c>
      <c r="N307" s="6">
        <f t="shared" si="51"/>
        <v>51.988999999999997</v>
      </c>
      <c r="O307" s="6">
        <f t="shared" si="49"/>
        <v>-65.557426000000007</v>
      </c>
    </row>
    <row r="308" spans="2:16" x14ac:dyDescent="0.25">
      <c r="B308">
        <v>44153833333.333</v>
      </c>
      <c r="C308">
        <v>-52.233784</v>
      </c>
      <c r="D308">
        <v>-44.582999999999998</v>
      </c>
      <c r="F308" s="6">
        <f t="shared" si="50"/>
        <v>52.824166666666997</v>
      </c>
      <c r="G308" s="6">
        <f t="shared" si="48"/>
        <v>-52.813560000000003</v>
      </c>
      <c r="J308">
        <v>44153833333.333</v>
      </c>
      <c r="K308">
        <v>-45.330067</v>
      </c>
      <c r="L308">
        <v>-36.679259999999999</v>
      </c>
      <c r="N308" s="6">
        <f t="shared" si="51"/>
        <v>52.824166666666997</v>
      </c>
      <c r="O308" s="6">
        <f t="shared" si="49"/>
        <v>-85.879104999999996</v>
      </c>
    </row>
    <row r="309" spans="2:16" x14ac:dyDescent="0.25">
      <c r="B309">
        <v>45989000000</v>
      </c>
      <c r="C309">
        <v>-49.379818</v>
      </c>
      <c r="D309">
        <v>-41.234054999999998</v>
      </c>
      <c r="F309" s="6">
        <f t="shared" si="50"/>
        <v>53.659333333333002</v>
      </c>
      <c r="G309" s="6">
        <f t="shared" si="48"/>
        <v>-52.350864000000001</v>
      </c>
      <c r="J309">
        <v>45989000000</v>
      </c>
      <c r="K309">
        <v>-44.436996000000001</v>
      </c>
      <c r="L309">
        <v>-36.165816999999997</v>
      </c>
      <c r="N309" s="6">
        <f t="shared" si="51"/>
        <v>53.659333333333002</v>
      </c>
      <c r="O309" s="6">
        <f t="shared" si="49"/>
        <v>-64.485068999999996</v>
      </c>
    </row>
    <row r="310" spans="2:16" x14ac:dyDescent="0.25">
      <c r="B310">
        <v>47824166666.667</v>
      </c>
      <c r="C310">
        <v>-45.8307</v>
      </c>
      <c r="D310">
        <v>-37.111373999999998</v>
      </c>
      <c r="F310" s="6">
        <f t="shared" si="50"/>
        <v>54.494500000000002</v>
      </c>
      <c r="G310" s="6">
        <f t="shared" si="48"/>
        <v>-56.565719999999999</v>
      </c>
      <c r="J310">
        <v>47824166666.667</v>
      </c>
      <c r="K310">
        <v>-41.328918000000002</v>
      </c>
      <c r="L310">
        <v>-33.102103999999997</v>
      </c>
      <c r="N310" s="6">
        <f t="shared" si="51"/>
        <v>54.494500000000002</v>
      </c>
      <c r="O310" s="6">
        <f t="shared" si="49"/>
        <v>-64.230804000000006</v>
      </c>
    </row>
    <row r="311" spans="2:16" x14ac:dyDescent="0.25">
      <c r="B311">
        <v>49659333333.333</v>
      </c>
      <c r="C311">
        <v>-46.975391000000002</v>
      </c>
      <c r="D311">
        <v>-38.452179000000001</v>
      </c>
      <c r="F311" s="6">
        <f t="shared" si="50"/>
        <v>55.329666666667002</v>
      </c>
      <c r="G311" s="6">
        <f t="shared" si="48"/>
        <v>-62.333030999999998</v>
      </c>
      <c r="J311">
        <v>49659333333.333</v>
      </c>
      <c r="K311">
        <v>-40.603194999999999</v>
      </c>
      <c r="L311">
        <v>-32.250858000000001</v>
      </c>
      <c r="N311" s="6">
        <f t="shared" si="51"/>
        <v>55.329666666667002</v>
      </c>
      <c r="O311" s="6">
        <f t="shared" si="49"/>
        <v>-63.293140000000001</v>
      </c>
    </row>
    <row r="312" spans="2:16" x14ac:dyDescent="0.25">
      <c r="B312">
        <v>51494500000</v>
      </c>
      <c r="C312">
        <v>-48.900368</v>
      </c>
      <c r="D312">
        <v>-40.998955000000002</v>
      </c>
      <c r="F312" s="6">
        <f t="shared" si="50"/>
        <v>56.164833333333</v>
      </c>
      <c r="G312" s="6">
        <f t="shared" si="48"/>
        <v>-75.371986000000007</v>
      </c>
      <c r="J312">
        <v>51494500000</v>
      </c>
      <c r="K312">
        <v>-42.518017</v>
      </c>
      <c r="L312">
        <v>-33.367049999999999</v>
      </c>
      <c r="N312" s="6">
        <f t="shared" si="51"/>
        <v>56.164833333333</v>
      </c>
      <c r="O312" s="6">
        <f t="shared" si="49"/>
        <v>-62.454459999999997</v>
      </c>
    </row>
    <row r="313" spans="2:16" x14ac:dyDescent="0.25">
      <c r="B313">
        <v>53329666666.667</v>
      </c>
      <c r="C313">
        <v>-47.036873</v>
      </c>
      <c r="D313">
        <v>-39.256847</v>
      </c>
      <c r="F313" s="6">
        <f t="shared" si="50"/>
        <v>57</v>
      </c>
      <c r="G313" s="6">
        <f t="shared" si="48"/>
        <v>-68.777893000000006</v>
      </c>
      <c r="J313">
        <v>53329666666.667</v>
      </c>
      <c r="K313">
        <v>-45.872345000000003</v>
      </c>
      <c r="L313">
        <v>-35.567089000000003</v>
      </c>
      <c r="N313" s="6">
        <f t="shared" si="51"/>
        <v>57</v>
      </c>
      <c r="O313" s="6">
        <f t="shared" si="49"/>
        <v>-59.389403999999999</v>
      </c>
    </row>
    <row r="314" spans="2:16" x14ac:dyDescent="0.25">
      <c r="B314">
        <v>55164833333.333</v>
      </c>
      <c r="C314">
        <v>-48.624588000000003</v>
      </c>
      <c r="D314">
        <v>-40.171089000000002</v>
      </c>
      <c r="F314" s="6" t="s">
        <v>25</v>
      </c>
      <c r="J314">
        <v>55164833333.333</v>
      </c>
      <c r="K314">
        <v>-49.681381000000002</v>
      </c>
      <c r="L314">
        <v>-38.819915999999999</v>
      </c>
      <c r="N314" s="6" t="s">
        <v>25</v>
      </c>
    </row>
    <row r="315" spans="2:16" x14ac:dyDescent="0.25">
      <c r="B315">
        <v>57000000000</v>
      </c>
      <c r="C315">
        <v>-51.637546999999998</v>
      </c>
      <c r="D315">
        <v>-40.955986000000003</v>
      </c>
      <c r="J315">
        <v>57000000000</v>
      </c>
      <c r="K315">
        <v>-53.323920999999999</v>
      </c>
      <c r="L315">
        <v>-42.028492</v>
      </c>
    </row>
    <row r="316" spans="2:16" x14ac:dyDescent="0.25">
      <c r="B316" t="s">
        <v>25</v>
      </c>
      <c r="J316" t="s">
        <v>25</v>
      </c>
    </row>
    <row r="317" spans="2:16" x14ac:dyDescent="0.25">
      <c r="F317" s="6" t="s">
        <v>55</v>
      </c>
      <c r="N317" s="6" t="s">
        <v>55</v>
      </c>
    </row>
    <row r="318" spans="2:16" ht="15.75" x14ac:dyDescent="0.25">
      <c r="F318" s="6" t="s">
        <v>23</v>
      </c>
      <c r="G318" s="6" t="str">
        <f t="shared" ref="G318:G337" si="52">D344</f>
        <v>3Ix5L dBc Log Mag(dB)</v>
      </c>
      <c r="H318" s="35">
        <v>3</v>
      </c>
      <c r="N318" s="6" t="s">
        <v>23</v>
      </c>
      <c r="O318" s="6" t="str">
        <f t="shared" ref="O318:O337" si="53">L344</f>
        <v>3Ix5L dBc Log Mag(dB)</v>
      </c>
      <c r="P318" s="35">
        <v>3</v>
      </c>
    </row>
    <row r="319" spans="2:16" ht="15.75" x14ac:dyDescent="0.25">
      <c r="B319" t="s">
        <v>53</v>
      </c>
      <c r="F319" s="6">
        <f t="shared" ref="F319:F337" si="54">B345/1000000000</f>
        <v>29.966999999999999</v>
      </c>
      <c r="G319" s="6">
        <f t="shared" si="52"/>
        <v>-49.526145999999997</v>
      </c>
      <c r="H319" s="36">
        <f>ABS(AVERAGE(G319:G337)-(H318-1)*10)</f>
        <v>71.92071957894737</v>
      </c>
      <c r="J319" t="s">
        <v>53</v>
      </c>
      <c r="N319" s="6">
        <f t="shared" ref="N319:N337" si="55">J345/1000000000</f>
        <v>29.966999999999999</v>
      </c>
      <c r="O319" s="6">
        <f t="shared" si="53"/>
        <v>-52.604443000000003</v>
      </c>
      <c r="P319" s="36">
        <f>ABS(AVERAGE(O319:O337)-(P318-1)*10)</f>
        <v>72.269880000000001</v>
      </c>
    </row>
    <row r="320" spans="2:16" x14ac:dyDescent="0.25">
      <c r="B320" t="s">
        <v>23</v>
      </c>
      <c r="C320" t="s">
        <v>163</v>
      </c>
      <c r="D320" t="s">
        <v>87</v>
      </c>
      <c r="F320" s="6">
        <f t="shared" si="54"/>
        <v>31.468833333332999</v>
      </c>
      <c r="G320" s="6">
        <f t="shared" si="52"/>
        <v>-53.293399999999998</v>
      </c>
      <c r="J320" t="s">
        <v>23</v>
      </c>
      <c r="K320" t="s">
        <v>163</v>
      </c>
      <c r="L320" t="s">
        <v>87</v>
      </c>
      <c r="N320" s="6">
        <f t="shared" si="55"/>
        <v>31.468833333332999</v>
      </c>
      <c r="O320" s="6">
        <f t="shared" si="53"/>
        <v>-53.871578</v>
      </c>
    </row>
    <row r="321" spans="2:15" x14ac:dyDescent="0.25">
      <c r="B321">
        <v>41967000000</v>
      </c>
      <c r="C321">
        <v>-56.112648</v>
      </c>
      <c r="D321">
        <v>-50.597996000000002</v>
      </c>
      <c r="F321" s="6">
        <f t="shared" si="54"/>
        <v>32.970666666667</v>
      </c>
      <c r="G321" s="6">
        <f t="shared" si="52"/>
        <v>-52.614151</v>
      </c>
      <c r="J321">
        <v>41967000000</v>
      </c>
      <c r="K321">
        <v>-67.823074000000005</v>
      </c>
      <c r="L321">
        <v>-59.402802000000001</v>
      </c>
      <c r="N321" s="6">
        <f t="shared" si="55"/>
        <v>32.970666666667</v>
      </c>
      <c r="O321" s="6">
        <f t="shared" si="53"/>
        <v>-53.837975</v>
      </c>
    </row>
    <row r="322" spans="2:15" x14ac:dyDescent="0.25">
      <c r="B322">
        <v>42802166666.667</v>
      </c>
      <c r="C322">
        <v>-55.952969000000003</v>
      </c>
      <c r="D322">
        <v>-50.604022999999998</v>
      </c>
      <c r="F322" s="6">
        <f t="shared" si="54"/>
        <v>34.472499999999997</v>
      </c>
      <c r="G322" s="6">
        <f t="shared" si="52"/>
        <v>-52.921939999999999</v>
      </c>
      <c r="J322">
        <v>42802166666.667</v>
      </c>
      <c r="K322">
        <v>-66.895088000000001</v>
      </c>
      <c r="L322">
        <v>-61.305728999999999</v>
      </c>
      <c r="N322" s="6">
        <f t="shared" si="55"/>
        <v>34.472499999999997</v>
      </c>
      <c r="O322" s="6">
        <f t="shared" si="53"/>
        <v>-54.287230999999998</v>
      </c>
    </row>
    <row r="323" spans="2:15" x14ac:dyDescent="0.25">
      <c r="B323">
        <v>43637333333.333</v>
      </c>
      <c r="C323">
        <v>-57.798690999999998</v>
      </c>
      <c r="D323">
        <v>-52.112461000000003</v>
      </c>
      <c r="F323" s="6">
        <f t="shared" si="54"/>
        <v>35.974333333333</v>
      </c>
      <c r="G323" s="6">
        <f t="shared" si="52"/>
        <v>-51.691291999999997</v>
      </c>
      <c r="J323">
        <v>43637333333.333</v>
      </c>
      <c r="K323">
        <v>-66.938605999999993</v>
      </c>
      <c r="L323">
        <v>-61.600848999999997</v>
      </c>
      <c r="N323" s="6">
        <f t="shared" si="55"/>
        <v>35.974333333333</v>
      </c>
      <c r="O323" s="6">
        <f t="shared" si="53"/>
        <v>-51.592559999999999</v>
      </c>
    </row>
    <row r="324" spans="2:15" x14ac:dyDescent="0.25">
      <c r="B324">
        <v>44472500000</v>
      </c>
      <c r="C324">
        <v>-55.950535000000002</v>
      </c>
      <c r="D324">
        <v>-49.889060999999998</v>
      </c>
      <c r="F324" s="6">
        <f t="shared" si="54"/>
        <v>37.476166666666998</v>
      </c>
      <c r="G324" s="6">
        <f t="shared" si="52"/>
        <v>-48.156390999999999</v>
      </c>
      <c r="J324">
        <v>44472500000</v>
      </c>
      <c r="K324">
        <v>-72.027557000000002</v>
      </c>
      <c r="L324">
        <v>-66.141670000000005</v>
      </c>
      <c r="N324" s="6">
        <f t="shared" si="55"/>
        <v>37.476166666666998</v>
      </c>
      <c r="O324" s="6">
        <f t="shared" si="53"/>
        <v>-48.880656999999999</v>
      </c>
    </row>
    <row r="325" spans="2:15" x14ac:dyDescent="0.25">
      <c r="B325">
        <v>45307666666.667</v>
      </c>
      <c r="C325">
        <v>-58.545600999999998</v>
      </c>
      <c r="D325">
        <v>-51.714539000000002</v>
      </c>
      <c r="F325" s="6">
        <f t="shared" si="54"/>
        <v>38.978000000000002</v>
      </c>
      <c r="G325" s="6">
        <f t="shared" si="52"/>
        <v>-48.596325</v>
      </c>
      <c r="J325">
        <v>45307666666.667</v>
      </c>
      <c r="K325">
        <v>-72.924499999999995</v>
      </c>
      <c r="L325">
        <v>-66.368874000000005</v>
      </c>
      <c r="N325" s="6">
        <f t="shared" si="55"/>
        <v>38.978000000000002</v>
      </c>
      <c r="O325" s="6">
        <f t="shared" si="53"/>
        <v>-46.116177</v>
      </c>
    </row>
    <row r="326" spans="2:15" x14ac:dyDescent="0.25">
      <c r="B326">
        <v>46142833333.333</v>
      </c>
      <c r="C326">
        <v>-60.655487000000001</v>
      </c>
      <c r="D326">
        <v>-53.259414999999997</v>
      </c>
      <c r="F326" s="6">
        <f t="shared" si="54"/>
        <v>40.479833333332998</v>
      </c>
      <c r="G326" s="6">
        <f t="shared" si="52"/>
        <v>-48.452190000000002</v>
      </c>
      <c r="J326">
        <v>46142833333.333</v>
      </c>
      <c r="K326">
        <v>-73.555205999999998</v>
      </c>
      <c r="L326">
        <v>-66.83596</v>
      </c>
      <c r="N326" s="6">
        <f t="shared" si="55"/>
        <v>40.479833333332998</v>
      </c>
      <c r="O326" s="6">
        <f t="shared" si="53"/>
        <v>-45.682296999999998</v>
      </c>
    </row>
    <row r="327" spans="2:15" x14ac:dyDescent="0.25">
      <c r="B327">
        <v>46978000000</v>
      </c>
      <c r="C327">
        <v>-64.192276000000007</v>
      </c>
      <c r="D327">
        <v>-56.806384999999999</v>
      </c>
      <c r="F327" s="6">
        <f t="shared" si="54"/>
        <v>41.981666666667003</v>
      </c>
      <c r="G327" s="6">
        <f t="shared" si="52"/>
        <v>-50.593066999999998</v>
      </c>
      <c r="J327">
        <v>46978000000</v>
      </c>
      <c r="K327">
        <v>-69.952117999999999</v>
      </c>
      <c r="L327">
        <v>-63.500607000000002</v>
      </c>
      <c r="N327" s="6">
        <f t="shared" si="55"/>
        <v>41.981666666667003</v>
      </c>
      <c r="O327" s="6">
        <f t="shared" si="53"/>
        <v>-46.912289000000001</v>
      </c>
    </row>
    <row r="328" spans="2:15" x14ac:dyDescent="0.25">
      <c r="B328">
        <v>47813166666.667</v>
      </c>
      <c r="C328">
        <v>-65.806656000000004</v>
      </c>
      <c r="D328">
        <v>-57.056052999999999</v>
      </c>
      <c r="F328" s="6">
        <f t="shared" si="54"/>
        <v>43.483499999999999</v>
      </c>
      <c r="G328" s="6">
        <f t="shared" si="52"/>
        <v>-58.512034999999997</v>
      </c>
      <c r="J328">
        <v>47813166666.667</v>
      </c>
      <c r="K328">
        <v>-65.013846999999998</v>
      </c>
      <c r="L328">
        <v>-56.776618999999997</v>
      </c>
      <c r="N328" s="6">
        <f t="shared" si="55"/>
        <v>43.483499999999999</v>
      </c>
      <c r="O328" s="6">
        <f t="shared" si="53"/>
        <v>-49.189456999999997</v>
      </c>
    </row>
    <row r="329" spans="2:15" x14ac:dyDescent="0.25">
      <c r="B329">
        <v>48648333333.333</v>
      </c>
      <c r="C329">
        <v>-64.931518999999994</v>
      </c>
      <c r="D329">
        <v>-56.937247999999997</v>
      </c>
      <c r="F329" s="6">
        <f t="shared" si="54"/>
        <v>44.985333333333003</v>
      </c>
      <c r="G329" s="6">
        <f t="shared" si="52"/>
        <v>-57.723644</v>
      </c>
      <c r="J329">
        <v>48648333333.333</v>
      </c>
      <c r="K329">
        <v>-65.164771999999999</v>
      </c>
      <c r="L329">
        <v>-57.952686</v>
      </c>
      <c r="N329" s="6">
        <f t="shared" si="55"/>
        <v>44.985333333333003</v>
      </c>
      <c r="O329" s="6">
        <f t="shared" si="53"/>
        <v>-52.728560999999999</v>
      </c>
    </row>
    <row r="330" spans="2:15" x14ac:dyDescent="0.25">
      <c r="B330">
        <v>49483500000</v>
      </c>
      <c r="C330">
        <v>-62.861457999999999</v>
      </c>
      <c r="D330">
        <v>-55.767837999999998</v>
      </c>
      <c r="F330" s="6">
        <f t="shared" si="54"/>
        <v>46.487166666667001</v>
      </c>
      <c r="G330" s="6">
        <f t="shared" si="52"/>
        <v>-57.710830999999999</v>
      </c>
      <c r="J330">
        <v>49483500000</v>
      </c>
      <c r="K330">
        <v>-63.353603</v>
      </c>
      <c r="L330">
        <v>-55.118361999999998</v>
      </c>
      <c r="N330" s="6">
        <f t="shared" si="55"/>
        <v>46.487166666667001</v>
      </c>
      <c r="O330" s="6">
        <f t="shared" si="53"/>
        <v>-56.293961000000003</v>
      </c>
    </row>
    <row r="331" spans="2:15" x14ac:dyDescent="0.25">
      <c r="B331">
        <v>50318666666.667</v>
      </c>
      <c r="C331">
        <v>-62.001072000000001</v>
      </c>
      <c r="D331">
        <v>-54.781371999999998</v>
      </c>
      <c r="F331" s="6">
        <f t="shared" si="54"/>
        <v>47.988999999999997</v>
      </c>
      <c r="G331" s="6">
        <f t="shared" si="52"/>
        <v>-55.567238000000003</v>
      </c>
      <c r="J331">
        <v>50318666666.667</v>
      </c>
      <c r="K331">
        <v>-68.743201999999997</v>
      </c>
      <c r="L331">
        <v>-60.128807000000002</v>
      </c>
      <c r="N331" s="6">
        <f t="shared" si="55"/>
        <v>47.988999999999997</v>
      </c>
      <c r="O331" s="6">
        <f t="shared" si="53"/>
        <v>-53.302199999999999</v>
      </c>
    </row>
    <row r="332" spans="2:15" x14ac:dyDescent="0.25">
      <c r="B332">
        <v>51153833333.333</v>
      </c>
      <c r="C332">
        <v>-60.085917999999999</v>
      </c>
      <c r="D332">
        <v>-52.435135000000002</v>
      </c>
      <c r="F332" s="6">
        <f t="shared" si="54"/>
        <v>49.490833333333001</v>
      </c>
      <c r="G332" s="6">
        <f t="shared" si="52"/>
        <v>-52.585284999999999</v>
      </c>
      <c r="J332">
        <v>51153833333.333</v>
      </c>
      <c r="K332">
        <v>-74.023208999999994</v>
      </c>
      <c r="L332">
        <v>-65.372398000000004</v>
      </c>
      <c r="N332" s="6">
        <f t="shared" si="55"/>
        <v>49.490833333333001</v>
      </c>
      <c r="O332" s="6">
        <f t="shared" si="53"/>
        <v>-53.907466999999997</v>
      </c>
    </row>
    <row r="333" spans="2:15" x14ac:dyDescent="0.25">
      <c r="B333">
        <v>51989000000</v>
      </c>
      <c r="C333">
        <v>-59.804789999999997</v>
      </c>
      <c r="D333">
        <v>-51.659022999999998</v>
      </c>
      <c r="F333" s="6">
        <f t="shared" si="54"/>
        <v>50.992666666666999</v>
      </c>
      <c r="G333" s="6">
        <f t="shared" si="52"/>
        <v>-52.290649000000002</v>
      </c>
      <c r="J333">
        <v>51989000000</v>
      </c>
      <c r="K333">
        <v>-73.828605999999994</v>
      </c>
      <c r="L333">
        <v>-65.557426000000007</v>
      </c>
      <c r="N333" s="6">
        <f t="shared" si="55"/>
        <v>50.992666666666999</v>
      </c>
      <c r="O333" s="6">
        <f t="shared" si="53"/>
        <v>-54.884487</v>
      </c>
    </row>
    <row r="334" spans="2:15" x14ac:dyDescent="0.25">
      <c r="B334">
        <v>52824166666.667</v>
      </c>
      <c r="C334">
        <v>-61.532882999999998</v>
      </c>
      <c r="D334">
        <v>-52.813560000000003</v>
      </c>
      <c r="F334" s="6">
        <f t="shared" si="54"/>
        <v>52.494500000000002</v>
      </c>
      <c r="G334" s="6">
        <f t="shared" si="52"/>
        <v>-51.518619999999999</v>
      </c>
      <c r="J334">
        <v>52824166666.667</v>
      </c>
      <c r="K334">
        <v>-94.105919</v>
      </c>
      <c r="L334">
        <v>-85.879104999999996</v>
      </c>
      <c r="N334" s="6">
        <f t="shared" si="55"/>
        <v>52.494500000000002</v>
      </c>
      <c r="O334" s="6">
        <f t="shared" si="53"/>
        <v>-60.717213000000001</v>
      </c>
    </row>
    <row r="335" spans="2:15" x14ac:dyDescent="0.25">
      <c r="B335">
        <v>53659333333.333</v>
      </c>
      <c r="C335">
        <v>-60.874077</v>
      </c>
      <c r="D335">
        <v>-52.350864000000001</v>
      </c>
      <c r="F335" s="6">
        <f t="shared" si="54"/>
        <v>53.996333333332998</v>
      </c>
      <c r="G335" s="6">
        <f t="shared" si="52"/>
        <v>-51.068843999999999</v>
      </c>
      <c r="J335">
        <v>53659333333.333</v>
      </c>
      <c r="K335">
        <v>-72.837401999999997</v>
      </c>
      <c r="L335">
        <v>-64.485068999999996</v>
      </c>
      <c r="N335" s="6">
        <f t="shared" si="55"/>
        <v>53.996333333332998</v>
      </c>
      <c r="O335" s="6">
        <f t="shared" si="53"/>
        <v>-53.793140000000001</v>
      </c>
    </row>
    <row r="336" spans="2:15" x14ac:dyDescent="0.25">
      <c r="B336">
        <v>54494500000</v>
      </c>
      <c r="C336">
        <v>-64.467133000000004</v>
      </c>
      <c r="D336">
        <v>-56.565719999999999</v>
      </c>
      <c r="F336" s="6">
        <f t="shared" si="54"/>
        <v>55.498166666666997</v>
      </c>
      <c r="G336" s="6">
        <f t="shared" si="52"/>
        <v>-47.463158</v>
      </c>
      <c r="J336">
        <v>54494500000</v>
      </c>
      <c r="K336">
        <v>-73.381775000000005</v>
      </c>
      <c r="L336">
        <v>-64.230804000000006</v>
      </c>
      <c r="N336" s="6">
        <f t="shared" si="55"/>
        <v>55.498166666666997</v>
      </c>
      <c r="O336" s="6">
        <f t="shared" si="53"/>
        <v>-54.352694999999997</v>
      </c>
    </row>
    <row r="337" spans="2:16" x14ac:dyDescent="0.25">
      <c r="B337">
        <v>55329666666.667</v>
      </c>
      <c r="C337">
        <v>-70.113060000000004</v>
      </c>
      <c r="D337">
        <v>-62.333030999999998</v>
      </c>
      <c r="F337" s="6">
        <f t="shared" si="54"/>
        <v>57</v>
      </c>
      <c r="G337" s="6">
        <f t="shared" si="52"/>
        <v>-46.208466000000001</v>
      </c>
      <c r="J337">
        <v>55329666666.667</v>
      </c>
      <c r="K337">
        <v>-73.598388999999997</v>
      </c>
      <c r="L337">
        <v>-63.293140000000001</v>
      </c>
      <c r="N337" s="6">
        <f t="shared" si="55"/>
        <v>57</v>
      </c>
      <c r="O337" s="6">
        <f t="shared" si="53"/>
        <v>-50.173332000000002</v>
      </c>
    </row>
    <row r="338" spans="2:16" x14ac:dyDescent="0.25">
      <c r="B338">
        <v>56164833333.333</v>
      </c>
      <c r="C338">
        <v>-83.825485</v>
      </c>
      <c r="D338">
        <v>-75.371986000000007</v>
      </c>
      <c r="F338" s="6" t="s">
        <v>25</v>
      </c>
      <c r="J338">
        <v>56164833333.333</v>
      </c>
      <c r="K338">
        <v>-73.315926000000005</v>
      </c>
      <c r="L338">
        <v>-62.454459999999997</v>
      </c>
      <c r="N338" s="6" t="s">
        <v>25</v>
      </c>
    </row>
    <row r="339" spans="2:16" x14ac:dyDescent="0.25">
      <c r="B339">
        <v>57000000000</v>
      </c>
      <c r="C339">
        <v>-79.459450000000004</v>
      </c>
      <c r="D339">
        <v>-68.777893000000006</v>
      </c>
      <c r="J339">
        <v>57000000000</v>
      </c>
      <c r="K339">
        <v>-70.684830000000005</v>
      </c>
      <c r="L339">
        <v>-59.389403999999999</v>
      </c>
    </row>
    <row r="340" spans="2:16" x14ac:dyDescent="0.25">
      <c r="B340" t="s">
        <v>25</v>
      </c>
      <c r="J340" t="s">
        <v>25</v>
      </c>
    </row>
    <row r="341" spans="2:16" x14ac:dyDescent="0.25">
      <c r="F341" s="6" t="s">
        <v>57</v>
      </c>
      <c r="N341" s="6" t="s">
        <v>57</v>
      </c>
    </row>
    <row r="342" spans="2:16" ht="15.75" x14ac:dyDescent="0.25">
      <c r="F342" s="6" t="s">
        <v>23</v>
      </c>
      <c r="G342" s="6" t="str">
        <f t="shared" ref="G342:G361" si="56">D368</f>
        <v>4Ix1L dBc Log Mag(dB)</v>
      </c>
      <c r="H342" s="35">
        <v>4</v>
      </c>
      <c r="N342" s="6" t="s">
        <v>23</v>
      </c>
      <c r="O342" s="6" t="str">
        <f t="shared" ref="O342:O361" si="57">L368</f>
        <v>4Ix1L dBc Log Mag(dB)</v>
      </c>
      <c r="P342" s="35">
        <v>4</v>
      </c>
    </row>
    <row r="343" spans="2:16" ht="15.75" x14ac:dyDescent="0.25">
      <c r="B343" t="s">
        <v>55</v>
      </c>
      <c r="F343" s="6">
        <f t="shared" ref="F343:F361" si="58">B369/1000000000</f>
        <v>18</v>
      </c>
      <c r="G343" s="6">
        <f t="shared" si="56"/>
        <v>-61.401878000000004</v>
      </c>
      <c r="H343" s="36">
        <f>ABS(AVERAGE(G343:G361)-(H342-1)*10)</f>
        <v>99.99155426315788</v>
      </c>
      <c r="J343" t="s">
        <v>55</v>
      </c>
      <c r="N343" s="6">
        <f t="shared" ref="N343:N361" si="59">J369/1000000000</f>
        <v>18</v>
      </c>
      <c r="O343" s="6">
        <f t="shared" si="57"/>
        <v>-72.606239000000002</v>
      </c>
      <c r="P343" s="36">
        <f>ABS(AVERAGE(O343:O361)-(P342-1)*10)</f>
        <v>103.39235473684211</v>
      </c>
    </row>
    <row r="344" spans="2:16" x14ac:dyDescent="0.25">
      <c r="B344" t="s">
        <v>23</v>
      </c>
      <c r="C344" t="s">
        <v>164</v>
      </c>
      <c r="D344" t="s">
        <v>88</v>
      </c>
      <c r="F344" s="6">
        <f t="shared" si="58"/>
        <v>20.146444444444001</v>
      </c>
      <c r="G344" s="6">
        <f t="shared" si="56"/>
        <v>-80.973343</v>
      </c>
      <c r="J344" t="s">
        <v>23</v>
      </c>
      <c r="K344" t="s">
        <v>164</v>
      </c>
      <c r="L344" t="s">
        <v>88</v>
      </c>
      <c r="N344" s="6">
        <f t="shared" si="59"/>
        <v>20.146444444444001</v>
      </c>
      <c r="O344" s="6">
        <f t="shared" si="57"/>
        <v>-62.094929</v>
      </c>
    </row>
    <row r="345" spans="2:16" x14ac:dyDescent="0.25">
      <c r="B345">
        <v>29967000000</v>
      </c>
      <c r="C345">
        <v>-55.040798000000002</v>
      </c>
      <c r="D345">
        <v>-49.526145999999997</v>
      </c>
      <c r="F345" s="6">
        <f t="shared" si="58"/>
        <v>22.292888888888999</v>
      </c>
      <c r="G345" s="6">
        <f t="shared" si="56"/>
        <v>-63.887413000000002</v>
      </c>
      <c r="J345">
        <v>29967000000</v>
      </c>
      <c r="K345">
        <v>-61.024715</v>
      </c>
      <c r="L345">
        <v>-52.604443000000003</v>
      </c>
      <c r="N345" s="6">
        <f t="shared" si="59"/>
        <v>22.292888888888999</v>
      </c>
      <c r="O345" s="6">
        <f t="shared" si="57"/>
        <v>-82.748344000000003</v>
      </c>
    </row>
    <row r="346" spans="2:16" x14ac:dyDescent="0.25">
      <c r="B346">
        <v>31468833333.333</v>
      </c>
      <c r="C346">
        <v>-58.642341999999999</v>
      </c>
      <c r="D346">
        <v>-53.293399999999998</v>
      </c>
      <c r="F346" s="6">
        <f t="shared" si="58"/>
        <v>24.439333333333</v>
      </c>
      <c r="G346" s="6">
        <f t="shared" si="56"/>
        <v>-66.900154000000001</v>
      </c>
      <c r="J346">
        <v>31468833333.333</v>
      </c>
      <c r="K346">
        <v>-59.460937999999999</v>
      </c>
      <c r="L346">
        <v>-53.871578</v>
      </c>
      <c r="N346" s="6">
        <f t="shared" si="59"/>
        <v>24.439333333333</v>
      </c>
      <c r="O346" s="6">
        <f t="shared" si="57"/>
        <v>-72.931740000000005</v>
      </c>
    </row>
    <row r="347" spans="2:16" x14ac:dyDescent="0.25">
      <c r="B347">
        <v>32970666666.667</v>
      </c>
      <c r="C347">
        <v>-58.300376999999997</v>
      </c>
      <c r="D347">
        <v>-52.614151</v>
      </c>
      <c r="F347" s="6">
        <f t="shared" si="58"/>
        <v>26.585777777777999</v>
      </c>
      <c r="G347" s="6">
        <f t="shared" si="56"/>
        <v>-74.370186000000004</v>
      </c>
      <c r="J347">
        <v>32970666666.667</v>
      </c>
      <c r="K347">
        <v>-59.175732000000004</v>
      </c>
      <c r="L347">
        <v>-53.837975</v>
      </c>
      <c r="N347" s="6">
        <f t="shared" si="59"/>
        <v>26.585777777777999</v>
      </c>
      <c r="O347" s="6">
        <f t="shared" si="57"/>
        <v>-66.431931000000006</v>
      </c>
    </row>
    <row r="348" spans="2:16" x14ac:dyDescent="0.25">
      <c r="B348">
        <v>34472500000</v>
      </c>
      <c r="C348">
        <v>-58.983414000000003</v>
      </c>
      <c r="D348">
        <v>-52.921939999999999</v>
      </c>
      <c r="F348" s="6">
        <f t="shared" si="58"/>
        <v>28.732222222221999</v>
      </c>
      <c r="G348" s="6">
        <f t="shared" si="56"/>
        <v>-65.462768999999994</v>
      </c>
      <c r="J348">
        <v>34472500000</v>
      </c>
      <c r="K348">
        <v>-60.173121999999999</v>
      </c>
      <c r="L348">
        <v>-54.287230999999998</v>
      </c>
      <c r="N348" s="6">
        <f t="shared" si="59"/>
        <v>28.732222222221999</v>
      </c>
      <c r="O348" s="6">
        <f t="shared" si="57"/>
        <v>-83.802597000000006</v>
      </c>
    </row>
    <row r="349" spans="2:16" x14ac:dyDescent="0.25">
      <c r="B349">
        <v>35974333333.333</v>
      </c>
      <c r="C349">
        <v>-58.522354</v>
      </c>
      <c r="D349">
        <v>-51.691291999999997</v>
      </c>
      <c r="F349" s="6">
        <f t="shared" si="58"/>
        <v>30.878666666667002</v>
      </c>
      <c r="G349" s="6">
        <f t="shared" si="56"/>
        <v>-84.104209999999995</v>
      </c>
      <c r="J349">
        <v>35974333333.333</v>
      </c>
      <c r="K349">
        <v>-58.14819</v>
      </c>
      <c r="L349">
        <v>-51.592559999999999</v>
      </c>
      <c r="N349" s="6">
        <f t="shared" si="59"/>
        <v>30.878666666667002</v>
      </c>
      <c r="O349" s="6">
        <f t="shared" si="57"/>
        <v>-81.281173999999993</v>
      </c>
    </row>
    <row r="350" spans="2:16" x14ac:dyDescent="0.25">
      <c r="B350">
        <v>37476166666.667</v>
      </c>
      <c r="C350">
        <v>-55.552464000000001</v>
      </c>
      <c r="D350">
        <v>-48.156390999999999</v>
      </c>
      <c r="F350" s="6">
        <f t="shared" si="58"/>
        <v>33.025111111111002</v>
      </c>
      <c r="G350" s="6">
        <f t="shared" si="56"/>
        <v>-64.156761000000003</v>
      </c>
      <c r="J350">
        <v>37476166666.667</v>
      </c>
      <c r="K350">
        <v>-55.599902999999998</v>
      </c>
      <c r="L350">
        <v>-48.880656999999999</v>
      </c>
      <c r="N350" s="6">
        <f t="shared" si="59"/>
        <v>33.025111111111002</v>
      </c>
      <c r="O350" s="6">
        <f t="shared" si="57"/>
        <v>-76.258156</v>
      </c>
    </row>
    <row r="351" spans="2:16" x14ac:dyDescent="0.25">
      <c r="B351">
        <v>38978000000</v>
      </c>
      <c r="C351">
        <v>-55.982211999999997</v>
      </c>
      <c r="D351">
        <v>-48.596325</v>
      </c>
      <c r="F351" s="6">
        <f t="shared" si="58"/>
        <v>35.171555555555997</v>
      </c>
      <c r="G351" s="6">
        <f t="shared" si="56"/>
        <v>-68.821922000000001</v>
      </c>
      <c r="J351">
        <v>38978000000</v>
      </c>
      <c r="K351">
        <v>-52.567692000000001</v>
      </c>
      <c r="L351">
        <v>-46.116177</v>
      </c>
      <c r="N351" s="6">
        <f t="shared" si="59"/>
        <v>35.171555555555997</v>
      </c>
      <c r="O351" s="6">
        <f t="shared" si="57"/>
        <v>-81.612472999999994</v>
      </c>
    </row>
    <row r="352" spans="2:16" x14ac:dyDescent="0.25">
      <c r="B352">
        <v>40479833333.333</v>
      </c>
      <c r="C352">
        <v>-57.202796999999997</v>
      </c>
      <c r="D352">
        <v>-48.452190000000002</v>
      </c>
      <c r="F352" s="6">
        <f t="shared" si="58"/>
        <v>37.317999999999998</v>
      </c>
      <c r="G352" s="6">
        <f t="shared" si="56"/>
        <v>-73.853279000000001</v>
      </c>
      <c r="J352">
        <v>40479833333.333</v>
      </c>
      <c r="K352">
        <v>-53.919525</v>
      </c>
      <c r="L352">
        <v>-45.682296999999998</v>
      </c>
      <c r="N352" s="6">
        <f t="shared" si="59"/>
        <v>37.317999999999998</v>
      </c>
      <c r="O352" s="6">
        <f t="shared" si="57"/>
        <v>-70.088965999999999</v>
      </c>
    </row>
    <row r="353" spans="2:16" x14ac:dyDescent="0.25">
      <c r="B353">
        <v>41981666666.667</v>
      </c>
      <c r="C353">
        <v>-58.587336999999998</v>
      </c>
      <c r="D353">
        <v>-50.593066999999998</v>
      </c>
      <c r="F353" s="6">
        <f t="shared" si="58"/>
        <v>39.464444444443998</v>
      </c>
      <c r="G353" s="6">
        <f t="shared" si="56"/>
        <v>-75.288475000000005</v>
      </c>
      <c r="J353">
        <v>41981666666.667</v>
      </c>
      <c r="K353">
        <v>-54.124378</v>
      </c>
      <c r="L353">
        <v>-46.912289000000001</v>
      </c>
      <c r="N353" s="6">
        <f t="shared" si="59"/>
        <v>39.464444444443998</v>
      </c>
      <c r="O353" s="6">
        <f t="shared" si="57"/>
        <v>-74.223159999999993</v>
      </c>
    </row>
    <row r="354" spans="2:16" x14ac:dyDescent="0.25">
      <c r="B354">
        <v>43483500000</v>
      </c>
      <c r="C354">
        <v>-65.605659000000003</v>
      </c>
      <c r="D354">
        <v>-58.512034999999997</v>
      </c>
      <c r="F354" s="6">
        <f t="shared" si="58"/>
        <v>41.610888888889001</v>
      </c>
      <c r="G354" s="6">
        <f t="shared" si="56"/>
        <v>-75.532593000000006</v>
      </c>
      <c r="J354">
        <v>43483500000</v>
      </c>
      <c r="K354">
        <v>-57.424697999999999</v>
      </c>
      <c r="L354">
        <v>-49.189456999999997</v>
      </c>
      <c r="N354" s="6">
        <f t="shared" si="59"/>
        <v>41.610888888889001</v>
      </c>
      <c r="O354" s="6">
        <f t="shared" si="57"/>
        <v>-82.135292000000007</v>
      </c>
    </row>
    <row r="355" spans="2:16" x14ac:dyDescent="0.25">
      <c r="B355">
        <v>44985333333.333</v>
      </c>
      <c r="C355">
        <v>-64.943343999999996</v>
      </c>
      <c r="D355">
        <v>-57.723644</v>
      </c>
      <c r="F355" s="6">
        <f t="shared" si="58"/>
        <v>43.757333333333001</v>
      </c>
      <c r="G355" s="6">
        <f t="shared" si="56"/>
        <v>-65.795379999999994</v>
      </c>
      <c r="J355">
        <v>44985333333.333</v>
      </c>
      <c r="K355">
        <v>-61.342956999999998</v>
      </c>
      <c r="L355">
        <v>-52.728560999999999</v>
      </c>
      <c r="N355" s="6">
        <f t="shared" si="59"/>
        <v>43.757333333333001</v>
      </c>
      <c r="O355" s="6">
        <f t="shared" si="57"/>
        <v>-77.40992</v>
      </c>
    </row>
    <row r="356" spans="2:16" x14ac:dyDescent="0.25">
      <c r="B356">
        <v>46487166666.667</v>
      </c>
      <c r="C356">
        <v>-65.361609999999999</v>
      </c>
      <c r="D356">
        <v>-57.710830999999999</v>
      </c>
      <c r="F356" s="6">
        <f t="shared" si="58"/>
        <v>45.903777777777997</v>
      </c>
      <c r="G356" s="6">
        <f t="shared" si="56"/>
        <v>-65.600868000000006</v>
      </c>
      <c r="J356">
        <v>46487166666.667</v>
      </c>
      <c r="K356">
        <v>-64.944771000000003</v>
      </c>
      <c r="L356">
        <v>-56.293961000000003</v>
      </c>
      <c r="N356" s="6">
        <f t="shared" si="59"/>
        <v>45.903777777777997</v>
      </c>
      <c r="O356" s="6">
        <f t="shared" si="57"/>
        <v>-73.461876000000004</v>
      </c>
    </row>
    <row r="357" spans="2:16" x14ac:dyDescent="0.25">
      <c r="B357">
        <v>47989000000</v>
      </c>
      <c r="C357">
        <v>-63.713005000000003</v>
      </c>
      <c r="D357">
        <v>-55.567238000000003</v>
      </c>
      <c r="F357" s="6">
        <f t="shared" si="58"/>
        <v>48.050222222221997</v>
      </c>
      <c r="G357" s="6">
        <f t="shared" si="56"/>
        <v>-75.310623000000007</v>
      </c>
      <c r="J357">
        <v>47989000000</v>
      </c>
      <c r="K357">
        <v>-61.57338</v>
      </c>
      <c r="L357">
        <v>-53.302199999999999</v>
      </c>
      <c r="N357" s="6">
        <f t="shared" si="59"/>
        <v>48.050222222221997</v>
      </c>
      <c r="O357" s="6">
        <f t="shared" si="57"/>
        <v>-65.758110000000002</v>
      </c>
    </row>
    <row r="358" spans="2:16" x14ac:dyDescent="0.25">
      <c r="B358">
        <v>49490833333.333</v>
      </c>
      <c r="C358">
        <v>-61.304606999999997</v>
      </c>
      <c r="D358">
        <v>-52.585284999999999</v>
      </c>
      <c r="F358" s="6">
        <f t="shared" si="58"/>
        <v>50.196666666666999</v>
      </c>
      <c r="G358" s="6">
        <f t="shared" si="56"/>
        <v>-75.791579999999996</v>
      </c>
      <c r="J358">
        <v>49490833333.333</v>
      </c>
      <c r="K358">
        <v>-62.134281000000001</v>
      </c>
      <c r="L358">
        <v>-53.907466999999997</v>
      </c>
      <c r="N358" s="6">
        <f t="shared" si="59"/>
        <v>50.196666666666999</v>
      </c>
      <c r="O358" s="6">
        <f t="shared" si="57"/>
        <v>-67.295303000000004</v>
      </c>
    </row>
    <row r="359" spans="2:16" x14ac:dyDescent="0.25">
      <c r="B359">
        <v>50992666666.667</v>
      </c>
      <c r="C359">
        <v>-60.813862</v>
      </c>
      <c r="D359">
        <v>-52.290649000000002</v>
      </c>
      <c r="F359" s="6">
        <f t="shared" si="58"/>
        <v>52.343111111111</v>
      </c>
      <c r="G359" s="6">
        <f t="shared" si="56"/>
        <v>-64.137343999999999</v>
      </c>
      <c r="J359">
        <v>50992666666.667</v>
      </c>
      <c r="K359">
        <v>-63.236823999999999</v>
      </c>
      <c r="L359">
        <v>-54.884487</v>
      </c>
      <c r="N359" s="6">
        <f t="shared" si="59"/>
        <v>52.343111111111</v>
      </c>
      <c r="O359" s="6">
        <f t="shared" si="57"/>
        <v>-66.399506000000002</v>
      </c>
    </row>
    <row r="360" spans="2:16" x14ac:dyDescent="0.25">
      <c r="B360">
        <v>52494500000</v>
      </c>
      <c r="C360">
        <v>-59.420032999999997</v>
      </c>
      <c r="D360">
        <v>-51.518619999999999</v>
      </c>
      <c r="F360" s="6">
        <f t="shared" si="58"/>
        <v>54.489555555556002</v>
      </c>
      <c r="G360" s="6">
        <f t="shared" si="56"/>
        <v>-65.678016999999997</v>
      </c>
      <c r="J360">
        <v>52494500000</v>
      </c>
      <c r="K360">
        <v>-69.868178999999998</v>
      </c>
      <c r="L360">
        <v>-60.717213000000001</v>
      </c>
      <c r="N360" s="6">
        <f t="shared" si="59"/>
        <v>54.489555555556002</v>
      </c>
      <c r="O360" s="6">
        <f t="shared" si="57"/>
        <v>-66.979598999999993</v>
      </c>
    </row>
    <row r="361" spans="2:16" x14ac:dyDescent="0.25">
      <c r="B361">
        <v>53996333333.333</v>
      </c>
      <c r="C361">
        <v>-58.848872999999998</v>
      </c>
      <c r="D361">
        <v>-51.068843999999999</v>
      </c>
      <c r="F361" s="6">
        <f t="shared" si="58"/>
        <v>56.636000000000003</v>
      </c>
      <c r="G361" s="6">
        <f t="shared" si="56"/>
        <v>-62.772736000000002</v>
      </c>
      <c r="J361">
        <v>53996333333.333</v>
      </c>
      <c r="K361">
        <v>-64.098395999999994</v>
      </c>
      <c r="L361">
        <v>-53.793140000000001</v>
      </c>
      <c r="N361" s="6">
        <f t="shared" si="59"/>
        <v>56.636000000000003</v>
      </c>
      <c r="O361" s="6">
        <f t="shared" si="57"/>
        <v>-70.935424999999995</v>
      </c>
    </row>
    <row r="362" spans="2:16" x14ac:dyDescent="0.25">
      <c r="B362">
        <v>55498166666.667</v>
      </c>
      <c r="C362">
        <v>-55.91666</v>
      </c>
      <c r="D362">
        <v>-47.463158</v>
      </c>
      <c r="F362" s="6" t="s">
        <v>25</v>
      </c>
      <c r="J362">
        <v>55498166666.667</v>
      </c>
      <c r="K362">
        <v>-65.214164999999994</v>
      </c>
      <c r="L362">
        <v>-54.352694999999997</v>
      </c>
      <c r="N362" s="6" t="s">
        <v>25</v>
      </c>
    </row>
    <row r="363" spans="2:16" x14ac:dyDescent="0.25">
      <c r="B363">
        <v>57000000000</v>
      </c>
      <c r="C363">
        <v>-56.890025999999999</v>
      </c>
      <c r="D363">
        <v>-46.208466000000001</v>
      </c>
      <c r="J363">
        <v>57000000000</v>
      </c>
      <c r="K363">
        <v>-61.468758000000001</v>
      </c>
      <c r="L363">
        <v>-50.173332000000002</v>
      </c>
    </row>
    <row r="364" spans="2:16" x14ac:dyDescent="0.25">
      <c r="B364" t="s">
        <v>25</v>
      </c>
      <c r="J364" t="s">
        <v>25</v>
      </c>
    </row>
    <row r="365" spans="2:16" x14ac:dyDescent="0.25">
      <c r="F365" s="6" t="s">
        <v>59</v>
      </c>
      <c r="N365" s="6" t="s">
        <v>59</v>
      </c>
    </row>
    <row r="366" spans="2:16" ht="15.75" x14ac:dyDescent="0.25">
      <c r="F366" s="6" t="s">
        <v>23</v>
      </c>
      <c r="G366" s="6" t="str">
        <f t="shared" ref="G366:G385" si="60">D392</f>
        <v>4Ix2L dBc Log Mag(dB)</v>
      </c>
      <c r="H366" s="35">
        <v>4</v>
      </c>
      <c r="N366" s="6" t="s">
        <v>23</v>
      </c>
      <c r="O366" s="6" t="str">
        <f t="shared" ref="O366:O385" si="61">L392</f>
        <v>4Ix2L dBc Log Mag(dB)</v>
      </c>
      <c r="P366" s="35">
        <v>4</v>
      </c>
    </row>
    <row r="367" spans="2:16" ht="15.75" x14ac:dyDescent="0.25">
      <c r="B367" t="s">
        <v>57</v>
      </c>
      <c r="F367" s="6">
        <f t="shared" ref="F367:F385" si="62">B393/1000000000</f>
        <v>35.636000000000003</v>
      </c>
      <c r="G367" s="6">
        <f t="shared" si="60"/>
        <v>-53.836365000000001</v>
      </c>
      <c r="H367" s="36">
        <f>ABS(AVERAGE(G367:G385)-(H366-1)*10)</f>
        <v>96.378967842105268</v>
      </c>
      <c r="J367" t="s">
        <v>57</v>
      </c>
      <c r="N367" s="6">
        <f t="shared" ref="N367:N385" si="63">J393/1000000000</f>
        <v>35.636000000000003</v>
      </c>
      <c r="O367" s="6">
        <f t="shared" si="61"/>
        <v>-50.660885</v>
      </c>
      <c r="P367" s="36">
        <f>ABS(AVERAGE(O367:O385)-(P366-1)*10)</f>
        <v>89.842101684210533</v>
      </c>
    </row>
    <row r="368" spans="2:16" x14ac:dyDescent="0.25">
      <c r="B368" t="s">
        <v>23</v>
      </c>
      <c r="C368" t="s">
        <v>165</v>
      </c>
      <c r="D368" t="s">
        <v>89</v>
      </c>
      <c r="F368" s="6">
        <f t="shared" si="62"/>
        <v>36.822888888888997</v>
      </c>
      <c r="G368" s="6">
        <f t="shared" si="60"/>
        <v>-61.013942999999998</v>
      </c>
      <c r="J368" t="s">
        <v>23</v>
      </c>
      <c r="K368" t="s">
        <v>165</v>
      </c>
      <c r="L368" t="s">
        <v>89</v>
      </c>
      <c r="N368" s="6">
        <f t="shared" si="63"/>
        <v>36.822888888888997</v>
      </c>
      <c r="O368" s="6">
        <f t="shared" si="61"/>
        <v>-50.125827999999998</v>
      </c>
    </row>
    <row r="369" spans="2:15" x14ac:dyDescent="0.25">
      <c r="B369">
        <v>18000000000</v>
      </c>
      <c r="C369">
        <v>-66.916527000000002</v>
      </c>
      <c r="D369">
        <v>-61.401878000000004</v>
      </c>
      <c r="F369" s="6">
        <f t="shared" si="62"/>
        <v>38.009777777777998</v>
      </c>
      <c r="G369" s="6">
        <f t="shared" si="60"/>
        <v>-57.859054999999998</v>
      </c>
      <c r="J369">
        <v>18000000000</v>
      </c>
      <c r="K369">
        <v>-81.026511999999997</v>
      </c>
      <c r="L369">
        <v>-72.606239000000002</v>
      </c>
      <c r="N369" s="6">
        <f t="shared" si="63"/>
        <v>38.009777777777998</v>
      </c>
      <c r="O369" s="6">
        <f t="shared" si="61"/>
        <v>-52.306412000000002</v>
      </c>
    </row>
    <row r="370" spans="2:15" x14ac:dyDescent="0.25">
      <c r="B370">
        <v>20146444444.444</v>
      </c>
      <c r="C370">
        <v>-86.322288999999998</v>
      </c>
      <c r="D370">
        <v>-80.973343</v>
      </c>
      <c r="F370" s="6">
        <f t="shared" si="62"/>
        <v>39.196666666666999</v>
      </c>
      <c r="G370" s="6">
        <f t="shared" si="60"/>
        <v>-62.609276000000001</v>
      </c>
      <c r="J370">
        <v>20146444444.444</v>
      </c>
      <c r="K370">
        <v>-67.684287999999995</v>
      </c>
      <c r="L370">
        <v>-62.094929</v>
      </c>
      <c r="N370" s="6">
        <f t="shared" si="63"/>
        <v>39.196666666666999</v>
      </c>
      <c r="O370" s="6">
        <f t="shared" si="61"/>
        <v>-70.598258999999999</v>
      </c>
    </row>
    <row r="371" spans="2:15" x14ac:dyDescent="0.25">
      <c r="B371">
        <v>22292888888.889</v>
      </c>
      <c r="C371">
        <v>-69.573639</v>
      </c>
      <c r="D371">
        <v>-63.887413000000002</v>
      </c>
      <c r="F371" s="6">
        <f t="shared" si="62"/>
        <v>40.383555555556001</v>
      </c>
      <c r="G371" s="6">
        <f t="shared" si="60"/>
        <v>-67.776390000000006</v>
      </c>
      <c r="J371">
        <v>22292888888.889</v>
      </c>
      <c r="K371">
        <v>-88.086105000000003</v>
      </c>
      <c r="L371">
        <v>-82.748344000000003</v>
      </c>
      <c r="N371" s="6">
        <f t="shared" si="63"/>
        <v>40.383555555556001</v>
      </c>
      <c r="O371" s="6">
        <f t="shared" si="61"/>
        <v>-53.478000999999999</v>
      </c>
    </row>
    <row r="372" spans="2:15" x14ac:dyDescent="0.25">
      <c r="B372">
        <v>24439333333.333</v>
      </c>
      <c r="C372">
        <v>-72.961624</v>
      </c>
      <c r="D372">
        <v>-66.900154000000001</v>
      </c>
      <c r="F372" s="6">
        <f t="shared" si="62"/>
        <v>41.570444444444</v>
      </c>
      <c r="G372" s="6">
        <f t="shared" si="60"/>
        <v>-69.406502000000003</v>
      </c>
      <c r="J372">
        <v>24439333333.333</v>
      </c>
      <c r="K372">
        <v>-78.817627000000002</v>
      </c>
      <c r="L372">
        <v>-72.931740000000005</v>
      </c>
      <c r="N372" s="6">
        <f t="shared" si="63"/>
        <v>41.570444444444</v>
      </c>
      <c r="O372" s="6">
        <f t="shared" si="61"/>
        <v>-45.627612999999997</v>
      </c>
    </row>
    <row r="373" spans="2:15" x14ac:dyDescent="0.25">
      <c r="B373">
        <v>26585777777.778</v>
      </c>
      <c r="C373">
        <v>-81.201248000000007</v>
      </c>
      <c r="D373">
        <v>-74.370186000000004</v>
      </c>
      <c r="F373" s="6">
        <f t="shared" si="62"/>
        <v>42.757333333333001</v>
      </c>
      <c r="G373" s="6">
        <f t="shared" si="60"/>
        <v>-69.791686999999996</v>
      </c>
      <c r="J373">
        <v>26585777777.778</v>
      </c>
      <c r="K373">
        <v>-72.987564000000006</v>
      </c>
      <c r="L373">
        <v>-66.431931000000006</v>
      </c>
      <c r="N373" s="6">
        <f t="shared" si="63"/>
        <v>42.757333333333001</v>
      </c>
      <c r="O373" s="6">
        <f t="shared" si="61"/>
        <v>-46.496245999999999</v>
      </c>
    </row>
    <row r="374" spans="2:15" x14ac:dyDescent="0.25">
      <c r="B374">
        <v>28732222222.222</v>
      </c>
      <c r="C374">
        <v>-72.858840999999998</v>
      </c>
      <c r="D374">
        <v>-65.462768999999994</v>
      </c>
      <c r="F374" s="6">
        <f t="shared" si="62"/>
        <v>43.944222222222002</v>
      </c>
      <c r="G374" s="6">
        <f t="shared" si="60"/>
        <v>-78.683814999999996</v>
      </c>
      <c r="J374">
        <v>28732222222.222</v>
      </c>
      <c r="K374">
        <v>-90.521843000000004</v>
      </c>
      <c r="L374">
        <v>-83.802597000000006</v>
      </c>
      <c r="N374" s="6">
        <f t="shared" si="63"/>
        <v>43.944222222222002</v>
      </c>
      <c r="O374" s="6">
        <f t="shared" si="61"/>
        <v>-47.790317999999999</v>
      </c>
    </row>
    <row r="375" spans="2:15" x14ac:dyDescent="0.25">
      <c r="B375">
        <v>30878666666.667</v>
      </c>
      <c r="C375">
        <v>-91.490105</v>
      </c>
      <c r="D375">
        <v>-84.104209999999995</v>
      </c>
      <c r="F375" s="6">
        <f t="shared" si="62"/>
        <v>45.131111111110997</v>
      </c>
      <c r="G375" s="6">
        <f t="shared" si="60"/>
        <v>-57.022694000000001</v>
      </c>
      <c r="J375">
        <v>30878666666.667</v>
      </c>
      <c r="K375">
        <v>-87.732680999999999</v>
      </c>
      <c r="L375">
        <v>-81.281173999999993</v>
      </c>
      <c r="N375" s="6">
        <f t="shared" si="63"/>
        <v>45.131111111110997</v>
      </c>
      <c r="O375" s="6">
        <f t="shared" si="61"/>
        <v>-50.869197999999997</v>
      </c>
    </row>
    <row r="376" spans="2:15" x14ac:dyDescent="0.25">
      <c r="B376">
        <v>33025111111.111</v>
      </c>
      <c r="C376">
        <v>-72.907364000000001</v>
      </c>
      <c r="D376">
        <v>-64.156761000000003</v>
      </c>
      <c r="F376" s="6">
        <f t="shared" si="62"/>
        <v>46.317999999999998</v>
      </c>
      <c r="G376" s="6">
        <f t="shared" si="60"/>
        <v>-62.959632999999997</v>
      </c>
      <c r="J376">
        <v>33025111111.111</v>
      </c>
      <c r="K376">
        <v>-84.495384000000001</v>
      </c>
      <c r="L376">
        <v>-76.258156</v>
      </c>
      <c r="N376" s="6">
        <f t="shared" si="63"/>
        <v>46.317999999999998</v>
      </c>
      <c r="O376" s="6">
        <f t="shared" si="61"/>
        <v>-55.545592999999997</v>
      </c>
    </row>
    <row r="377" spans="2:15" x14ac:dyDescent="0.25">
      <c r="B377">
        <v>35171555555.556</v>
      </c>
      <c r="C377">
        <v>-76.816199999999995</v>
      </c>
      <c r="D377">
        <v>-68.821922000000001</v>
      </c>
      <c r="F377" s="6">
        <f t="shared" si="62"/>
        <v>47.504888888888999</v>
      </c>
      <c r="G377" s="6">
        <f t="shared" si="60"/>
        <v>-66.981635999999995</v>
      </c>
      <c r="J377">
        <v>35171555555.556</v>
      </c>
      <c r="K377">
        <v>-88.824562</v>
      </c>
      <c r="L377">
        <v>-81.612472999999994</v>
      </c>
      <c r="N377" s="6">
        <f t="shared" si="63"/>
        <v>47.504888888888999</v>
      </c>
      <c r="O377" s="6">
        <f t="shared" si="61"/>
        <v>-64.423820000000006</v>
      </c>
    </row>
    <row r="378" spans="2:15" x14ac:dyDescent="0.25">
      <c r="B378">
        <v>37318000000</v>
      </c>
      <c r="C378">
        <v>-80.946899000000002</v>
      </c>
      <c r="D378">
        <v>-73.853279000000001</v>
      </c>
      <c r="F378" s="6">
        <f t="shared" si="62"/>
        <v>48.691777777778</v>
      </c>
      <c r="G378" s="6">
        <f t="shared" si="60"/>
        <v>-63.202480000000001</v>
      </c>
      <c r="J378">
        <v>37318000000</v>
      </c>
      <c r="K378">
        <v>-78.324211000000005</v>
      </c>
      <c r="L378">
        <v>-70.088965999999999</v>
      </c>
      <c r="N378" s="6">
        <f t="shared" si="63"/>
        <v>48.691777777778</v>
      </c>
      <c r="O378" s="6">
        <f t="shared" si="61"/>
        <v>-66.291015999999999</v>
      </c>
    </row>
    <row r="379" spans="2:15" x14ac:dyDescent="0.25">
      <c r="B379">
        <v>39464444444.444</v>
      </c>
      <c r="C379">
        <v>-82.508171000000004</v>
      </c>
      <c r="D379">
        <v>-75.288475000000005</v>
      </c>
      <c r="F379" s="6">
        <f t="shared" si="62"/>
        <v>49.878666666667002</v>
      </c>
      <c r="G379" s="6">
        <f t="shared" si="60"/>
        <v>-61.718052</v>
      </c>
      <c r="J379">
        <v>39464444444.444</v>
      </c>
      <c r="K379">
        <v>-82.837554999999995</v>
      </c>
      <c r="L379">
        <v>-74.223159999999993</v>
      </c>
      <c r="N379" s="6">
        <f t="shared" si="63"/>
        <v>49.878666666667002</v>
      </c>
      <c r="O379" s="6">
        <f t="shared" si="61"/>
        <v>-81.485100000000003</v>
      </c>
    </row>
    <row r="380" spans="2:15" x14ac:dyDescent="0.25">
      <c r="B380">
        <v>41610888888.889</v>
      </c>
      <c r="C380">
        <v>-83.183372000000006</v>
      </c>
      <c r="D380">
        <v>-75.532593000000006</v>
      </c>
      <c r="F380" s="6">
        <f t="shared" si="62"/>
        <v>51.065555555556003</v>
      </c>
      <c r="G380" s="6">
        <f t="shared" si="60"/>
        <v>-62.84845</v>
      </c>
      <c r="J380">
        <v>41610888888.889</v>
      </c>
      <c r="K380">
        <v>-90.786102</v>
      </c>
      <c r="L380">
        <v>-82.135292000000007</v>
      </c>
      <c r="N380" s="6">
        <f t="shared" si="63"/>
        <v>51.065555555556003</v>
      </c>
      <c r="O380" s="6">
        <f t="shared" si="61"/>
        <v>-66.101425000000006</v>
      </c>
    </row>
    <row r="381" spans="2:15" x14ac:dyDescent="0.25">
      <c r="B381">
        <v>43757333333.333</v>
      </c>
      <c r="C381">
        <v>-73.941147000000001</v>
      </c>
      <c r="D381">
        <v>-65.795379999999994</v>
      </c>
      <c r="F381" s="6">
        <f t="shared" si="62"/>
        <v>52.252444444444002</v>
      </c>
      <c r="G381" s="6">
        <f t="shared" si="60"/>
        <v>-69.89846</v>
      </c>
      <c r="J381">
        <v>43757333333.333</v>
      </c>
      <c r="K381">
        <v>-85.681099000000003</v>
      </c>
      <c r="L381">
        <v>-77.40992</v>
      </c>
      <c r="N381" s="6">
        <f t="shared" si="63"/>
        <v>52.252444444444002</v>
      </c>
      <c r="O381" s="6">
        <f t="shared" si="61"/>
        <v>-68.273994000000002</v>
      </c>
    </row>
    <row r="382" spans="2:15" x14ac:dyDescent="0.25">
      <c r="B382">
        <v>45903777777.778</v>
      </c>
      <c r="C382">
        <v>-74.320189999999997</v>
      </c>
      <c r="D382">
        <v>-65.600868000000006</v>
      </c>
      <c r="F382" s="6">
        <f t="shared" si="62"/>
        <v>53.439333333333003</v>
      </c>
      <c r="G382" s="6">
        <f t="shared" si="60"/>
        <v>-74.551002999999994</v>
      </c>
      <c r="J382">
        <v>45903777777.778</v>
      </c>
      <c r="K382">
        <v>-81.688689999999994</v>
      </c>
      <c r="L382">
        <v>-73.461876000000004</v>
      </c>
      <c r="N382" s="6">
        <f t="shared" si="63"/>
        <v>53.439333333333003</v>
      </c>
      <c r="O382" s="6">
        <f t="shared" si="61"/>
        <v>-71.147544999999994</v>
      </c>
    </row>
    <row r="383" spans="2:15" x14ac:dyDescent="0.25">
      <c r="B383">
        <v>48050222222.222</v>
      </c>
      <c r="C383">
        <v>-83.833838999999998</v>
      </c>
      <c r="D383">
        <v>-75.310623000000007</v>
      </c>
      <c r="F383" s="6">
        <f t="shared" si="62"/>
        <v>54.626222222221998</v>
      </c>
      <c r="G383" s="6">
        <f t="shared" si="60"/>
        <v>-72.919739000000007</v>
      </c>
      <c r="J383">
        <v>48050222222.222</v>
      </c>
      <c r="K383">
        <v>-74.110443000000004</v>
      </c>
      <c r="L383">
        <v>-65.758110000000002</v>
      </c>
      <c r="N383" s="6">
        <f t="shared" si="63"/>
        <v>54.626222222221998</v>
      </c>
      <c r="O383" s="6">
        <f t="shared" si="61"/>
        <v>-65.462790999999996</v>
      </c>
    </row>
    <row r="384" spans="2:15" x14ac:dyDescent="0.25">
      <c r="B384">
        <v>50196666666.667</v>
      </c>
      <c r="C384">
        <v>-83.692993000000001</v>
      </c>
      <c r="D384">
        <v>-75.791579999999996</v>
      </c>
      <c r="F384" s="6">
        <f t="shared" si="62"/>
        <v>55.813111111110999</v>
      </c>
      <c r="G384" s="6">
        <f t="shared" si="60"/>
        <v>-78.689980000000006</v>
      </c>
      <c r="J384">
        <v>50196666666.667</v>
      </c>
      <c r="K384">
        <v>-76.446265999999994</v>
      </c>
      <c r="L384">
        <v>-67.295303000000004</v>
      </c>
      <c r="N384" s="6">
        <f t="shared" si="63"/>
        <v>55.813111111110999</v>
      </c>
      <c r="O384" s="6">
        <f t="shared" si="61"/>
        <v>-66.309441000000007</v>
      </c>
    </row>
    <row r="385" spans="2:16" x14ac:dyDescent="0.25">
      <c r="B385">
        <v>52343111111.111</v>
      </c>
      <c r="C385">
        <v>-71.917373999999995</v>
      </c>
      <c r="D385">
        <v>-64.137343999999999</v>
      </c>
      <c r="F385" s="6">
        <f t="shared" si="62"/>
        <v>57</v>
      </c>
      <c r="G385" s="6">
        <f t="shared" si="60"/>
        <v>-69.431229000000002</v>
      </c>
      <c r="J385">
        <v>52343111111.111</v>
      </c>
      <c r="K385">
        <v>-76.704757999999998</v>
      </c>
      <c r="L385">
        <v>-66.399506000000002</v>
      </c>
      <c r="N385" s="6">
        <f t="shared" si="63"/>
        <v>57</v>
      </c>
      <c r="O385" s="6">
        <f t="shared" si="61"/>
        <v>-64.006446999999994</v>
      </c>
    </row>
    <row r="386" spans="2:16" x14ac:dyDescent="0.25">
      <c r="B386">
        <v>54489555555.556</v>
      </c>
      <c r="C386">
        <v>-74.131516000000005</v>
      </c>
      <c r="D386">
        <v>-65.678016999999997</v>
      </c>
      <c r="F386" s="6" t="s">
        <v>25</v>
      </c>
      <c r="J386">
        <v>54489555555.556</v>
      </c>
      <c r="K386">
        <v>-77.841064000000003</v>
      </c>
      <c r="L386">
        <v>-66.979598999999993</v>
      </c>
      <c r="N386" s="6" t="s">
        <v>25</v>
      </c>
    </row>
    <row r="387" spans="2:16" x14ac:dyDescent="0.25">
      <c r="B387">
        <v>56636000000</v>
      </c>
      <c r="C387">
        <v>-73.454300000000003</v>
      </c>
      <c r="D387">
        <v>-62.772736000000002</v>
      </c>
      <c r="J387">
        <v>56636000000</v>
      </c>
      <c r="K387">
        <v>-82.230850000000004</v>
      </c>
      <c r="L387">
        <v>-70.935424999999995</v>
      </c>
    </row>
    <row r="388" spans="2:16" x14ac:dyDescent="0.25">
      <c r="B388" t="s">
        <v>25</v>
      </c>
      <c r="J388" t="s">
        <v>25</v>
      </c>
    </row>
    <row r="389" spans="2:16" x14ac:dyDescent="0.25">
      <c r="F389" s="6" t="s">
        <v>61</v>
      </c>
      <c r="N389" s="6" t="s">
        <v>61</v>
      </c>
    </row>
    <row r="390" spans="2:16" ht="15.75" x14ac:dyDescent="0.25">
      <c r="F390" s="6" t="s">
        <v>23</v>
      </c>
      <c r="G390" s="6" t="str">
        <f t="shared" ref="G390:G409" si="64">D416</f>
        <v>4Ix3L dBc Log Mag(dB)</v>
      </c>
      <c r="H390" s="35">
        <v>4</v>
      </c>
      <c r="N390" s="6" t="s">
        <v>23</v>
      </c>
      <c r="O390" s="6" t="str">
        <f t="shared" ref="O390:O409" si="65">L416</f>
        <v>4Ix3L dBc Log Mag(dB)</v>
      </c>
      <c r="P390" s="35">
        <v>4</v>
      </c>
    </row>
    <row r="391" spans="2:16" ht="15.75" x14ac:dyDescent="0.25">
      <c r="B391" t="s">
        <v>59</v>
      </c>
      <c r="F391" s="6">
        <f t="shared" ref="F391:F409" si="66">B417/1000000000</f>
        <v>18</v>
      </c>
      <c r="G391" s="6">
        <f t="shared" si="64"/>
        <v>-75.221114999999998</v>
      </c>
      <c r="H391" s="36">
        <f>ABS(AVERAGE(G391:G409)-(H390-1)*10)</f>
        <v>101.52029400000001</v>
      </c>
      <c r="J391" t="s">
        <v>59</v>
      </c>
      <c r="N391" s="6">
        <f t="shared" ref="N391:N409" si="67">J417/1000000000</f>
        <v>18</v>
      </c>
      <c r="O391" s="6">
        <f t="shared" si="65"/>
        <v>-71.133285999999998</v>
      </c>
      <c r="P391" s="36">
        <f>ABS(AVERAGE(O391:O409)-(P390-1)*10)</f>
        <v>100.62832826315788</v>
      </c>
    </row>
    <row r="392" spans="2:16" x14ac:dyDescent="0.25">
      <c r="B392" t="s">
        <v>23</v>
      </c>
      <c r="C392" t="s">
        <v>166</v>
      </c>
      <c r="D392" t="s">
        <v>90</v>
      </c>
      <c r="F392" s="6">
        <f t="shared" si="66"/>
        <v>20.166666666666998</v>
      </c>
      <c r="G392" s="6">
        <f t="shared" si="64"/>
        <v>-61.592747000000003</v>
      </c>
      <c r="J392" t="s">
        <v>23</v>
      </c>
      <c r="K392" t="s">
        <v>166</v>
      </c>
      <c r="L392" t="s">
        <v>90</v>
      </c>
      <c r="N392" s="6">
        <f t="shared" si="67"/>
        <v>20.166666666666998</v>
      </c>
      <c r="O392" s="6">
        <f t="shared" si="65"/>
        <v>-76.501541000000003</v>
      </c>
    </row>
    <row r="393" spans="2:16" x14ac:dyDescent="0.25">
      <c r="B393">
        <v>35636000000</v>
      </c>
      <c r="C393">
        <v>-59.351016999999999</v>
      </c>
      <c r="D393">
        <v>-53.836365000000001</v>
      </c>
      <c r="F393" s="6">
        <f t="shared" si="66"/>
        <v>22.333333333333002</v>
      </c>
      <c r="G393" s="6">
        <f t="shared" si="64"/>
        <v>-65.932113999999999</v>
      </c>
      <c r="J393">
        <v>35636000000</v>
      </c>
      <c r="K393">
        <v>-59.081158000000002</v>
      </c>
      <c r="L393">
        <v>-50.660885</v>
      </c>
      <c r="N393" s="6">
        <f t="shared" si="67"/>
        <v>22.333333333333002</v>
      </c>
      <c r="O393" s="6">
        <f t="shared" si="65"/>
        <v>-63.758270000000003</v>
      </c>
    </row>
    <row r="394" spans="2:16" x14ac:dyDescent="0.25">
      <c r="B394">
        <v>36822888888.889</v>
      </c>
      <c r="C394">
        <v>-66.362885000000006</v>
      </c>
      <c r="D394">
        <v>-61.013942999999998</v>
      </c>
      <c r="F394" s="6">
        <f t="shared" si="66"/>
        <v>24.5</v>
      </c>
      <c r="G394" s="6">
        <f t="shared" si="64"/>
        <v>-68.596275000000006</v>
      </c>
      <c r="J394">
        <v>36822888888.889</v>
      </c>
      <c r="K394">
        <v>-55.715190999999997</v>
      </c>
      <c r="L394">
        <v>-50.125827999999998</v>
      </c>
      <c r="N394" s="6">
        <f t="shared" si="67"/>
        <v>24.5</v>
      </c>
      <c r="O394" s="6">
        <f t="shared" si="65"/>
        <v>-66.324623000000003</v>
      </c>
    </row>
    <row r="395" spans="2:16" x14ac:dyDescent="0.25">
      <c r="B395">
        <v>38009777777.778</v>
      </c>
      <c r="C395">
        <v>-63.545279999999998</v>
      </c>
      <c r="D395">
        <v>-57.859054999999998</v>
      </c>
      <c r="F395" s="6">
        <f t="shared" si="66"/>
        <v>26.666666666666998</v>
      </c>
      <c r="G395" s="6">
        <f t="shared" si="64"/>
        <v>-64.012114999999994</v>
      </c>
      <c r="J395">
        <v>38009777777.778</v>
      </c>
      <c r="K395">
        <v>-57.644168999999998</v>
      </c>
      <c r="L395">
        <v>-52.306412000000002</v>
      </c>
      <c r="N395" s="6">
        <f t="shared" si="67"/>
        <v>26.666666666666998</v>
      </c>
      <c r="O395" s="6">
        <f t="shared" si="65"/>
        <v>-68.269401999999999</v>
      </c>
    </row>
    <row r="396" spans="2:16" x14ac:dyDescent="0.25">
      <c r="B396">
        <v>39196666666.667</v>
      </c>
      <c r="C396">
        <v>-68.670745999999994</v>
      </c>
      <c r="D396">
        <v>-62.609276000000001</v>
      </c>
      <c r="F396" s="6">
        <f t="shared" si="66"/>
        <v>28.833333333333002</v>
      </c>
      <c r="G396" s="6">
        <f t="shared" si="64"/>
        <v>-67.431754999999995</v>
      </c>
      <c r="J396">
        <v>39196666666.667</v>
      </c>
      <c r="K396">
        <v>-76.484154000000004</v>
      </c>
      <c r="L396">
        <v>-70.598258999999999</v>
      </c>
      <c r="N396" s="6">
        <f t="shared" si="67"/>
        <v>28.833333333333002</v>
      </c>
      <c r="O396" s="6">
        <f t="shared" si="65"/>
        <v>-63.558543999999998</v>
      </c>
    </row>
    <row r="397" spans="2:16" x14ac:dyDescent="0.25">
      <c r="B397">
        <v>40383555555.556</v>
      </c>
      <c r="C397">
        <v>-74.607451999999995</v>
      </c>
      <c r="D397">
        <v>-67.776390000000006</v>
      </c>
      <c r="F397" s="6">
        <f t="shared" si="66"/>
        <v>31</v>
      </c>
      <c r="G397" s="6">
        <f t="shared" si="64"/>
        <v>-62.198284000000001</v>
      </c>
      <c r="J397">
        <v>40383555555.556</v>
      </c>
      <c r="K397">
        <v>-60.033630000000002</v>
      </c>
      <c r="L397">
        <v>-53.478000999999999</v>
      </c>
      <c r="N397" s="6">
        <f t="shared" si="67"/>
        <v>31</v>
      </c>
      <c r="O397" s="6">
        <f t="shared" si="65"/>
        <v>-64.234206999999998</v>
      </c>
    </row>
    <row r="398" spans="2:16" x14ac:dyDescent="0.25">
      <c r="B398">
        <v>41570444444.444</v>
      </c>
      <c r="C398">
        <v>-76.802574000000007</v>
      </c>
      <c r="D398">
        <v>-69.406502000000003</v>
      </c>
      <c r="F398" s="6">
        <f t="shared" si="66"/>
        <v>33.166666666666998</v>
      </c>
      <c r="G398" s="6">
        <f t="shared" si="64"/>
        <v>-75.387305999999995</v>
      </c>
      <c r="J398">
        <v>41570444444.444</v>
      </c>
      <c r="K398">
        <v>-52.346859000000002</v>
      </c>
      <c r="L398">
        <v>-45.627612999999997</v>
      </c>
      <c r="N398" s="6">
        <f t="shared" si="67"/>
        <v>33.166666666666998</v>
      </c>
      <c r="O398" s="6">
        <f t="shared" si="65"/>
        <v>-72.521682999999996</v>
      </c>
    </row>
    <row r="399" spans="2:16" x14ac:dyDescent="0.25">
      <c r="B399">
        <v>42757333333.333</v>
      </c>
      <c r="C399">
        <v>-77.177574000000007</v>
      </c>
      <c r="D399">
        <v>-69.791686999999996</v>
      </c>
      <c r="F399" s="6">
        <f t="shared" si="66"/>
        <v>35.333333333333002</v>
      </c>
      <c r="G399" s="6">
        <f t="shared" si="64"/>
        <v>-73.353485000000006</v>
      </c>
      <c r="J399">
        <v>42757333333.333</v>
      </c>
      <c r="K399">
        <v>-52.947761999999997</v>
      </c>
      <c r="L399">
        <v>-46.496245999999999</v>
      </c>
      <c r="N399" s="6">
        <f t="shared" si="67"/>
        <v>35.333333333333002</v>
      </c>
      <c r="O399" s="6">
        <f t="shared" si="65"/>
        <v>-68.100082</v>
      </c>
    </row>
    <row r="400" spans="2:16" x14ac:dyDescent="0.25">
      <c r="B400">
        <v>43944222222.222</v>
      </c>
      <c r="C400">
        <v>-87.434417999999994</v>
      </c>
      <c r="D400">
        <v>-78.683814999999996</v>
      </c>
      <c r="F400" s="6">
        <f t="shared" si="66"/>
        <v>37.5</v>
      </c>
      <c r="G400" s="6">
        <f t="shared" si="64"/>
        <v>-74.624129999999994</v>
      </c>
      <c r="J400">
        <v>43944222222.222</v>
      </c>
      <c r="K400">
        <v>-56.027546000000001</v>
      </c>
      <c r="L400">
        <v>-47.790317999999999</v>
      </c>
      <c r="N400" s="6">
        <f t="shared" si="67"/>
        <v>37.5</v>
      </c>
      <c r="O400" s="6">
        <f t="shared" si="65"/>
        <v>-73.710044999999994</v>
      </c>
    </row>
    <row r="401" spans="2:16" x14ac:dyDescent="0.25">
      <c r="B401">
        <v>45131111111.111</v>
      </c>
      <c r="C401">
        <v>-65.016968000000006</v>
      </c>
      <c r="D401">
        <v>-57.022694000000001</v>
      </c>
      <c r="F401" s="6">
        <f t="shared" si="66"/>
        <v>39.666666666666998</v>
      </c>
      <c r="G401" s="6">
        <f t="shared" si="64"/>
        <v>-75.972465999999997</v>
      </c>
      <c r="J401">
        <v>45131111111.111</v>
      </c>
      <c r="K401">
        <v>-58.081287000000003</v>
      </c>
      <c r="L401">
        <v>-50.869197999999997</v>
      </c>
      <c r="N401" s="6">
        <f t="shared" si="67"/>
        <v>39.666666666666998</v>
      </c>
      <c r="O401" s="6">
        <f t="shared" si="65"/>
        <v>-83.080658</v>
      </c>
    </row>
    <row r="402" spans="2:16" x14ac:dyDescent="0.25">
      <c r="B402">
        <v>46318000000</v>
      </c>
      <c r="C402">
        <v>-70.053252999999998</v>
      </c>
      <c r="D402">
        <v>-62.959632999999997</v>
      </c>
      <c r="F402" s="6">
        <f t="shared" si="66"/>
        <v>41.833333333333002</v>
      </c>
      <c r="G402" s="6">
        <f t="shared" si="64"/>
        <v>-78.258842000000001</v>
      </c>
      <c r="J402">
        <v>46318000000</v>
      </c>
      <c r="K402">
        <v>-63.780833999999999</v>
      </c>
      <c r="L402">
        <v>-55.545592999999997</v>
      </c>
      <c r="N402" s="6">
        <f t="shared" si="67"/>
        <v>41.833333333333002</v>
      </c>
      <c r="O402" s="6">
        <f t="shared" si="65"/>
        <v>-67.843147000000002</v>
      </c>
    </row>
    <row r="403" spans="2:16" x14ac:dyDescent="0.25">
      <c r="B403">
        <v>47504888888.889</v>
      </c>
      <c r="C403">
        <v>-74.201331999999994</v>
      </c>
      <c r="D403">
        <v>-66.981635999999995</v>
      </c>
      <c r="F403" s="6">
        <f t="shared" si="66"/>
        <v>44</v>
      </c>
      <c r="G403" s="6">
        <f t="shared" si="64"/>
        <v>-82.617431999999994</v>
      </c>
      <c r="J403">
        <v>47504888888.889</v>
      </c>
      <c r="K403">
        <v>-73.038216000000006</v>
      </c>
      <c r="L403">
        <v>-64.423820000000006</v>
      </c>
      <c r="N403" s="6">
        <f t="shared" si="67"/>
        <v>44</v>
      </c>
      <c r="O403" s="6">
        <f t="shared" si="65"/>
        <v>-75.265761999999995</v>
      </c>
    </row>
    <row r="404" spans="2:16" x14ac:dyDescent="0.25">
      <c r="B404">
        <v>48691777777.778</v>
      </c>
      <c r="C404">
        <v>-70.853263999999996</v>
      </c>
      <c r="D404">
        <v>-63.202480000000001</v>
      </c>
      <c r="F404" s="6">
        <f t="shared" si="66"/>
        <v>46.166666666666998</v>
      </c>
      <c r="G404" s="6">
        <f t="shared" si="64"/>
        <v>-67.617264000000006</v>
      </c>
      <c r="J404">
        <v>48691777777.778</v>
      </c>
      <c r="K404">
        <v>-74.941826000000006</v>
      </c>
      <c r="L404">
        <v>-66.291015999999999</v>
      </c>
      <c r="N404" s="6">
        <f t="shared" si="67"/>
        <v>46.166666666666998</v>
      </c>
      <c r="O404" s="6">
        <f t="shared" si="65"/>
        <v>-71.484734000000003</v>
      </c>
    </row>
    <row r="405" spans="2:16" x14ac:dyDescent="0.25">
      <c r="B405">
        <v>49878666666.667</v>
      </c>
      <c r="C405">
        <v>-69.863815000000002</v>
      </c>
      <c r="D405">
        <v>-61.718052</v>
      </c>
      <c r="F405" s="6">
        <f t="shared" si="66"/>
        <v>48.333333333333002</v>
      </c>
      <c r="G405" s="6">
        <f t="shared" si="64"/>
        <v>-85.184730999999999</v>
      </c>
      <c r="J405">
        <v>49878666666.667</v>
      </c>
      <c r="K405">
        <v>-89.756279000000006</v>
      </c>
      <c r="L405">
        <v>-81.485100000000003</v>
      </c>
      <c r="N405" s="6">
        <f t="shared" si="67"/>
        <v>48.333333333333002</v>
      </c>
      <c r="O405" s="6">
        <f t="shared" si="65"/>
        <v>-71.273871999999997</v>
      </c>
    </row>
    <row r="406" spans="2:16" x14ac:dyDescent="0.25">
      <c r="B406">
        <v>51065555555.556</v>
      </c>
      <c r="C406">
        <v>-71.567772000000005</v>
      </c>
      <c r="D406">
        <v>-62.84845</v>
      </c>
      <c r="F406" s="6">
        <f t="shared" si="66"/>
        <v>50.5</v>
      </c>
      <c r="G406" s="6">
        <f t="shared" si="64"/>
        <v>-81.136734000000004</v>
      </c>
      <c r="J406">
        <v>51065555555.556</v>
      </c>
      <c r="K406">
        <v>-74.328238999999996</v>
      </c>
      <c r="L406">
        <v>-66.101425000000006</v>
      </c>
      <c r="N406" s="6">
        <f t="shared" si="67"/>
        <v>50.5</v>
      </c>
      <c r="O406" s="6">
        <f t="shared" si="65"/>
        <v>-68.567734000000002</v>
      </c>
    </row>
    <row r="407" spans="2:16" x14ac:dyDescent="0.25">
      <c r="B407">
        <v>52252444444.444</v>
      </c>
      <c r="C407">
        <v>-78.421677000000003</v>
      </c>
      <c r="D407">
        <v>-69.89846</v>
      </c>
      <c r="F407" s="6">
        <f t="shared" si="66"/>
        <v>52.666666666666998</v>
      </c>
      <c r="G407" s="6">
        <f t="shared" si="64"/>
        <v>-74.286415000000005</v>
      </c>
      <c r="J407">
        <v>52252444444.444</v>
      </c>
      <c r="K407">
        <v>-76.626328000000001</v>
      </c>
      <c r="L407">
        <v>-68.273994000000002</v>
      </c>
      <c r="N407" s="6">
        <f t="shared" si="67"/>
        <v>52.666666666666998</v>
      </c>
      <c r="O407" s="6">
        <f t="shared" si="65"/>
        <v>-73.00985</v>
      </c>
    </row>
    <row r="408" spans="2:16" x14ac:dyDescent="0.25">
      <c r="B408">
        <v>53439333333.333</v>
      </c>
      <c r="C408">
        <v>-82.452415000000002</v>
      </c>
      <c r="D408">
        <v>-74.551002999999994</v>
      </c>
      <c r="F408" s="6">
        <f t="shared" si="66"/>
        <v>54.833333333333002</v>
      </c>
      <c r="G408" s="6">
        <f t="shared" si="64"/>
        <v>-64.422600000000003</v>
      </c>
      <c r="J408">
        <v>53439333333.333</v>
      </c>
      <c r="K408">
        <v>-80.298514999999995</v>
      </c>
      <c r="L408">
        <v>-71.147544999999994</v>
      </c>
      <c r="N408" s="6">
        <f t="shared" si="67"/>
        <v>54.833333333333002</v>
      </c>
      <c r="O408" s="6">
        <f t="shared" si="65"/>
        <v>-71.775017000000005</v>
      </c>
    </row>
    <row r="409" spans="2:16" x14ac:dyDescent="0.25">
      <c r="B409">
        <v>54626222222.222</v>
      </c>
      <c r="C409">
        <v>-80.699768000000006</v>
      </c>
      <c r="D409">
        <v>-72.919739000000007</v>
      </c>
      <c r="F409" s="6">
        <f t="shared" si="66"/>
        <v>57</v>
      </c>
      <c r="G409" s="6">
        <f t="shared" si="64"/>
        <v>-61.039776000000003</v>
      </c>
      <c r="J409">
        <v>54626222222.222</v>
      </c>
      <c r="K409">
        <v>-75.768051</v>
      </c>
      <c r="L409">
        <v>-65.462790999999996</v>
      </c>
      <c r="N409" s="6">
        <f t="shared" si="67"/>
        <v>57</v>
      </c>
      <c r="O409" s="6">
        <f t="shared" si="65"/>
        <v>-71.525779999999997</v>
      </c>
    </row>
    <row r="410" spans="2:16" x14ac:dyDescent="0.25">
      <c r="B410">
        <v>55813111111.111</v>
      </c>
      <c r="C410">
        <v>-87.143478000000002</v>
      </c>
      <c r="D410">
        <v>-78.689980000000006</v>
      </c>
      <c r="F410" s="6" t="s">
        <v>25</v>
      </c>
      <c r="J410">
        <v>55813111111.111</v>
      </c>
      <c r="K410">
        <v>-77.170906000000002</v>
      </c>
      <c r="L410">
        <v>-66.309441000000007</v>
      </c>
      <c r="N410" s="6" t="s">
        <v>25</v>
      </c>
    </row>
    <row r="411" spans="2:16" x14ac:dyDescent="0.25">
      <c r="B411">
        <v>57000000000</v>
      </c>
      <c r="C411">
        <v>-80.112792999999996</v>
      </c>
      <c r="D411">
        <v>-69.431229000000002</v>
      </c>
      <c r="J411">
        <v>57000000000</v>
      </c>
      <c r="K411">
        <v>-75.301872000000003</v>
      </c>
      <c r="L411">
        <v>-64.006446999999994</v>
      </c>
    </row>
    <row r="412" spans="2:16" x14ac:dyDescent="0.25">
      <c r="B412" t="s">
        <v>25</v>
      </c>
      <c r="J412" t="s">
        <v>25</v>
      </c>
    </row>
    <row r="413" spans="2:16" x14ac:dyDescent="0.25">
      <c r="F413" s="6" t="s">
        <v>63</v>
      </c>
      <c r="N413" s="6" t="s">
        <v>63</v>
      </c>
    </row>
    <row r="414" spans="2:16" ht="15.75" x14ac:dyDescent="0.25">
      <c r="F414" s="6" t="s">
        <v>23</v>
      </c>
      <c r="G414" s="6" t="str">
        <f t="shared" ref="G414:G433" si="68">D440</f>
        <v>4Ix4L dBc Log Mag(dB)</v>
      </c>
      <c r="H414" s="35">
        <v>4</v>
      </c>
      <c r="N414" s="6" t="s">
        <v>23</v>
      </c>
      <c r="O414" s="6" t="str">
        <f t="shared" ref="O414:O433" si="69">L440</f>
        <v>4Ix4L dBc Log Mag(dB)</v>
      </c>
      <c r="P414" s="35">
        <v>4</v>
      </c>
    </row>
    <row r="415" spans="2:16" ht="15.75" x14ac:dyDescent="0.25">
      <c r="B415" t="s">
        <v>61</v>
      </c>
      <c r="F415" s="6">
        <f t="shared" ref="F415:F433" si="70">B441/1000000000</f>
        <v>31.956</v>
      </c>
      <c r="G415" s="6">
        <f t="shared" si="68"/>
        <v>-54.853763999999998</v>
      </c>
      <c r="H415" s="36">
        <f>ABS(AVERAGE(G415:G433)-(H414-1)*10)</f>
        <v>91.07991189473681</v>
      </c>
      <c r="J415" t="s">
        <v>61</v>
      </c>
      <c r="N415" s="6">
        <f t="shared" ref="N415:N433" si="71">J441/1000000000</f>
        <v>31.956</v>
      </c>
      <c r="O415" s="6">
        <f t="shared" si="69"/>
        <v>-56.820281999999999</v>
      </c>
      <c r="P415" s="36">
        <f>ABS(AVERAGE(O415:O433)-(P414-1)*10)</f>
        <v>86.779423631578936</v>
      </c>
    </row>
    <row r="416" spans="2:16" x14ac:dyDescent="0.25">
      <c r="B416" t="s">
        <v>23</v>
      </c>
      <c r="C416" t="s">
        <v>167</v>
      </c>
      <c r="D416" t="s">
        <v>91</v>
      </c>
      <c r="F416" s="6">
        <f t="shared" si="70"/>
        <v>33.347333333332998</v>
      </c>
      <c r="G416" s="6">
        <f t="shared" si="68"/>
        <v>-54.907268999999999</v>
      </c>
      <c r="J416" t="s">
        <v>23</v>
      </c>
      <c r="K416" t="s">
        <v>167</v>
      </c>
      <c r="L416" t="s">
        <v>91</v>
      </c>
      <c r="N416" s="6">
        <f t="shared" si="71"/>
        <v>33.347333333332998</v>
      </c>
      <c r="O416" s="6">
        <f t="shared" si="69"/>
        <v>-56.078792999999997</v>
      </c>
    </row>
    <row r="417" spans="2:15" x14ac:dyDescent="0.25">
      <c r="B417">
        <v>18000000000</v>
      </c>
      <c r="C417">
        <v>-80.735771</v>
      </c>
      <c r="D417">
        <v>-75.221114999999998</v>
      </c>
      <c r="F417" s="6">
        <f t="shared" si="70"/>
        <v>34.738666666667001</v>
      </c>
      <c r="G417" s="6">
        <f t="shared" si="68"/>
        <v>-57.106304000000002</v>
      </c>
      <c r="J417">
        <v>18000000000</v>
      </c>
      <c r="K417">
        <v>-79.553550999999999</v>
      </c>
      <c r="L417">
        <v>-71.133285999999998</v>
      </c>
      <c r="N417" s="6">
        <f t="shared" si="71"/>
        <v>34.738666666667001</v>
      </c>
      <c r="O417" s="6">
        <f t="shared" si="69"/>
        <v>-54.999844000000003</v>
      </c>
    </row>
    <row r="418" spans="2:15" x14ac:dyDescent="0.25">
      <c r="B418">
        <v>20166666666.667</v>
      </c>
      <c r="C418">
        <v>-66.941688999999997</v>
      </c>
      <c r="D418">
        <v>-61.592747000000003</v>
      </c>
      <c r="F418" s="6">
        <f t="shared" si="70"/>
        <v>36.130000000000003</v>
      </c>
      <c r="G418" s="6">
        <f t="shared" si="68"/>
        <v>-62.704661999999999</v>
      </c>
      <c r="J418">
        <v>20166666666.667</v>
      </c>
      <c r="K418">
        <v>-82.090903999999995</v>
      </c>
      <c r="L418">
        <v>-76.501541000000003</v>
      </c>
      <c r="N418" s="6">
        <f t="shared" si="71"/>
        <v>36.130000000000003</v>
      </c>
      <c r="O418" s="6">
        <f t="shared" si="69"/>
        <v>-55.234940000000002</v>
      </c>
    </row>
    <row r="419" spans="2:15" x14ac:dyDescent="0.25">
      <c r="B419">
        <v>22333333333.333</v>
      </c>
      <c r="C419">
        <v>-71.618340000000003</v>
      </c>
      <c r="D419">
        <v>-65.932113999999999</v>
      </c>
      <c r="F419" s="6">
        <f t="shared" si="70"/>
        <v>37.521333333332997</v>
      </c>
      <c r="G419" s="6">
        <f t="shared" si="68"/>
        <v>-57.153908000000001</v>
      </c>
      <c r="J419">
        <v>22333333333.333</v>
      </c>
      <c r="K419">
        <v>-69.096024</v>
      </c>
      <c r="L419">
        <v>-63.758270000000003</v>
      </c>
      <c r="N419" s="6">
        <f t="shared" si="71"/>
        <v>37.521333333332997</v>
      </c>
      <c r="O419" s="6">
        <f t="shared" si="69"/>
        <v>-53.063552999999999</v>
      </c>
    </row>
    <row r="420" spans="2:15" x14ac:dyDescent="0.25">
      <c r="B420">
        <v>24500000000</v>
      </c>
      <c r="C420">
        <v>-74.657753</v>
      </c>
      <c r="D420">
        <v>-68.596275000000006</v>
      </c>
      <c r="F420" s="6">
        <f t="shared" si="70"/>
        <v>38.912666666667</v>
      </c>
      <c r="G420" s="6">
        <f t="shared" si="68"/>
        <v>-50.172328999999998</v>
      </c>
      <c r="J420">
        <v>24500000000</v>
      </c>
      <c r="K420">
        <v>-72.210509999999999</v>
      </c>
      <c r="L420">
        <v>-66.324623000000003</v>
      </c>
      <c r="N420" s="6">
        <f t="shared" si="71"/>
        <v>38.912666666667</v>
      </c>
      <c r="O420" s="6">
        <f t="shared" si="69"/>
        <v>-55.344185000000003</v>
      </c>
    </row>
    <row r="421" spans="2:15" x14ac:dyDescent="0.25">
      <c r="B421">
        <v>26666666666.667</v>
      </c>
      <c r="C421">
        <v>-70.843177999999995</v>
      </c>
      <c r="D421">
        <v>-64.012114999999994</v>
      </c>
      <c r="F421" s="6">
        <f t="shared" si="70"/>
        <v>40.304000000000002</v>
      </c>
      <c r="G421" s="6">
        <f t="shared" si="68"/>
        <v>-54.861404</v>
      </c>
      <c r="J421">
        <v>26666666666.667</v>
      </c>
      <c r="K421">
        <v>-74.825027000000006</v>
      </c>
      <c r="L421">
        <v>-68.269401999999999</v>
      </c>
      <c r="N421" s="6">
        <f t="shared" si="71"/>
        <v>40.304000000000002</v>
      </c>
      <c r="O421" s="6">
        <f t="shared" si="69"/>
        <v>-60.125613999999999</v>
      </c>
    </row>
    <row r="422" spans="2:15" x14ac:dyDescent="0.25">
      <c r="B422">
        <v>28833333333.333</v>
      </c>
      <c r="C422">
        <v>-74.827826999999999</v>
      </c>
      <c r="D422">
        <v>-67.431754999999995</v>
      </c>
      <c r="F422" s="6">
        <f t="shared" si="70"/>
        <v>41.695333333333004</v>
      </c>
      <c r="G422" s="6">
        <f t="shared" si="68"/>
        <v>-64.322661999999994</v>
      </c>
      <c r="J422">
        <v>28833333333.333</v>
      </c>
      <c r="K422">
        <v>-70.277786000000006</v>
      </c>
      <c r="L422">
        <v>-63.558543999999998</v>
      </c>
      <c r="N422" s="6">
        <f t="shared" si="71"/>
        <v>41.695333333333004</v>
      </c>
      <c r="O422" s="6">
        <f t="shared" si="69"/>
        <v>-54.531342000000002</v>
      </c>
    </row>
    <row r="423" spans="2:15" x14ac:dyDescent="0.25">
      <c r="B423">
        <v>31000000000</v>
      </c>
      <c r="C423">
        <v>-69.584175000000002</v>
      </c>
      <c r="D423">
        <v>-62.198284000000001</v>
      </c>
      <c r="F423" s="6">
        <f t="shared" si="70"/>
        <v>43.086666666667</v>
      </c>
      <c r="G423" s="6">
        <f t="shared" si="68"/>
        <v>-63.809105000000002</v>
      </c>
      <c r="J423">
        <v>31000000000</v>
      </c>
      <c r="K423">
        <v>-70.685721999999998</v>
      </c>
      <c r="L423">
        <v>-64.234206999999998</v>
      </c>
      <c r="N423" s="6">
        <f t="shared" si="71"/>
        <v>43.086666666667</v>
      </c>
      <c r="O423" s="6">
        <f t="shared" si="69"/>
        <v>-49.735999999999997</v>
      </c>
    </row>
    <row r="424" spans="2:15" x14ac:dyDescent="0.25">
      <c r="B424">
        <v>33166666666.667</v>
      </c>
      <c r="C424">
        <v>-84.137908999999993</v>
      </c>
      <c r="D424">
        <v>-75.387305999999995</v>
      </c>
      <c r="F424" s="6">
        <f t="shared" si="70"/>
        <v>44.478000000000002</v>
      </c>
      <c r="G424" s="6">
        <f t="shared" si="68"/>
        <v>-59.356597999999998</v>
      </c>
      <c r="J424">
        <v>33166666666.667</v>
      </c>
      <c r="K424">
        <v>-80.758910999999998</v>
      </c>
      <c r="L424">
        <v>-72.521682999999996</v>
      </c>
      <c r="N424" s="6">
        <f t="shared" si="71"/>
        <v>44.478000000000002</v>
      </c>
      <c r="O424" s="6">
        <f t="shared" si="69"/>
        <v>-53.309147000000003</v>
      </c>
    </row>
    <row r="425" spans="2:15" x14ac:dyDescent="0.25">
      <c r="B425">
        <v>35333333333.333</v>
      </c>
      <c r="C425">
        <v>-81.347763</v>
      </c>
      <c r="D425">
        <v>-73.353485000000006</v>
      </c>
      <c r="F425" s="6">
        <f t="shared" si="70"/>
        <v>45.869333333333003</v>
      </c>
      <c r="G425" s="6">
        <f t="shared" si="68"/>
        <v>-63.572249999999997</v>
      </c>
      <c r="J425">
        <v>35333333333.333</v>
      </c>
      <c r="K425">
        <v>-75.312172000000004</v>
      </c>
      <c r="L425">
        <v>-68.100082</v>
      </c>
      <c r="N425" s="6">
        <f t="shared" si="71"/>
        <v>45.869333333333003</v>
      </c>
      <c r="O425" s="6">
        <f t="shared" si="69"/>
        <v>-53.344177000000002</v>
      </c>
    </row>
    <row r="426" spans="2:15" x14ac:dyDescent="0.25">
      <c r="B426">
        <v>37500000000</v>
      </c>
      <c r="C426">
        <v>-81.717751000000007</v>
      </c>
      <c r="D426">
        <v>-74.624129999999994</v>
      </c>
      <c r="F426" s="6">
        <f t="shared" si="70"/>
        <v>47.260666666666999</v>
      </c>
      <c r="G426" s="6">
        <f t="shared" si="68"/>
        <v>-68.709084000000004</v>
      </c>
      <c r="J426">
        <v>37500000000</v>
      </c>
      <c r="K426">
        <v>-81.945282000000006</v>
      </c>
      <c r="L426">
        <v>-73.710044999999994</v>
      </c>
      <c r="N426" s="6">
        <f t="shared" si="71"/>
        <v>47.260666666666999</v>
      </c>
      <c r="O426" s="6">
        <f t="shared" si="69"/>
        <v>-52.142715000000003</v>
      </c>
    </row>
    <row r="427" spans="2:15" x14ac:dyDescent="0.25">
      <c r="B427">
        <v>39666666666.667</v>
      </c>
      <c r="C427">
        <v>-83.192161999999996</v>
      </c>
      <c r="D427">
        <v>-75.972465999999997</v>
      </c>
      <c r="F427" s="6">
        <f t="shared" si="70"/>
        <v>48.652000000000001</v>
      </c>
      <c r="G427" s="6">
        <f t="shared" si="68"/>
        <v>-71.834557000000004</v>
      </c>
      <c r="J427">
        <v>39666666666.667</v>
      </c>
      <c r="K427">
        <v>-91.695053000000001</v>
      </c>
      <c r="L427">
        <v>-83.080658</v>
      </c>
      <c r="N427" s="6">
        <f t="shared" si="71"/>
        <v>48.652000000000001</v>
      </c>
      <c r="O427" s="6">
        <f t="shared" si="69"/>
        <v>-57.184306999999997</v>
      </c>
    </row>
    <row r="428" spans="2:15" x14ac:dyDescent="0.25">
      <c r="B428">
        <v>41833333333.333</v>
      </c>
      <c r="C428">
        <v>-85.909630000000007</v>
      </c>
      <c r="D428">
        <v>-78.258842000000001</v>
      </c>
      <c r="F428" s="6">
        <f t="shared" si="70"/>
        <v>50.043333333333003</v>
      </c>
      <c r="G428" s="6">
        <f t="shared" si="68"/>
        <v>-60.062241</v>
      </c>
      <c r="J428">
        <v>41833333333.333</v>
      </c>
      <c r="K428">
        <v>-76.493949999999998</v>
      </c>
      <c r="L428">
        <v>-67.843147000000002</v>
      </c>
      <c r="N428" s="6">
        <f t="shared" si="71"/>
        <v>50.043333333333003</v>
      </c>
      <c r="O428" s="6">
        <f t="shared" si="69"/>
        <v>-66.199950999999999</v>
      </c>
    </row>
    <row r="429" spans="2:15" x14ac:dyDescent="0.25">
      <c r="B429">
        <v>44000000000</v>
      </c>
      <c r="C429">
        <v>-90.763199</v>
      </c>
      <c r="D429">
        <v>-82.617431999999994</v>
      </c>
      <c r="F429" s="6">
        <f t="shared" si="70"/>
        <v>51.434666666666999</v>
      </c>
      <c r="G429" s="6">
        <f t="shared" si="68"/>
        <v>-61.670485999999997</v>
      </c>
      <c r="J429">
        <v>44000000000</v>
      </c>
      <c r="K429">
        <v>-83.536941999999996</v>
      </c>
      <c r="L429">
        <v>-75.265761999999995</v>
      </c>
      <c r="N429" s="6">
        <f t="shared" si="71"/>
        <v>51.434666666666999</v>
      </c>
      <c r="O429" s="6">
        <f t="shared" si="69"/>
        <v>-62.224772999999999</v>
      </c>
    </row>
    <row r="430" spans="2:15" x14ac:dyDescent="0.25">
      <c r="B430">
        <v>46166666666.667</v>
      </c>
      <c r="C430">
        <v>-76.336585999999997</v>
      </c>
      <c r="D430">
        <v>-67.617264000000006</v>
      </c>
      <c r="F430" s="6">
        <f t="shared" si="70"/>
        <v>52.826000000000001</v>
      </c>
      <c r="G430" s="6">
        <f t="shared" si="68"/>
        <v>-61.690441</v>
      </c>
      <c r="J430">
        <v>46166666666.667</v>
      </c>
      <c r="K430">
        <v>-79.711547999999993</v>
      </c>
      <c r="L430">
        <v>-71.484734000000003</v>
      </c>
      <c r="N430" s="6">
        <f t="shared" si="71"/>
        <v>52.826000000000001</v>
      </c>
      <c r="O430" s="6">
        <f t="shared" si="69"/>
        <v>-60.058757999999997</v>
      </c>
    </row>
    <row r="431" spans="2:15" x14ac:dyDescent="0.25">
      <c r="B431">
        <v>48333333333.333</v>
      </c>
      <c r="C431">
        <v>-93.707938999999996</v>
      </c>
      <c r="D431">
        <v>-85.184730999999999</v>
      </c>
      <c r="F431" s="6">
        <f t="shared" si="70"/>
        <v>54.217333333333002</v>
      </c>
      <c r="G431" s="6">
        <f t="shared" si="68"/>
        <v>-59.038677</v>
      </c>
      <c r="J431">
        <v>48333333333.333</v>
      </c>
      <c r="K431">
        <v>-79.626204999999999</v>
      </c>
      <c r="L431">
        <v>-71.273871999999997</v>
      </c>
      <c r="N431" s="6">
        <f t="shared" si="71"/>
        <v>54.217333333333002</v>
      </c>
      <c r="O431" s="6">
        <f t="shared" si="69"/>
        <v>-56.928821999999997</v>
      </c>
    </row>
    <row r="432" spans="2:15" x14ac:dyDescent="0.25">
      <c r="B432">
        <v>50500000000</v>
      </c>
      <c r="C432">
        <v>-89.038146999999995</v>
      </c>
      <c r="D432">
        <v>-81.136734000000004</v>
      </c>
      <c r="F432" s="6">
        <f t="shared" si="70"/>
        <v>55.608666666666998</v>
      </c>
      <c r="G432" s="6">
        <f t="shared" si="68"/>
        <v>-71.249274999999997</v>
      </c>
      <c r="J432">
        <v>50500000000</v>
      </c>
      <c r="K432">
        <v>-77.718697000000006</v>
      </c>
      <c r="L432">
        <v>-68.567734000000002</v>
      </c>
      <c r="N432" s="6">
        <f t="shared" si="71"/>
        <v>55.608666666666998</v>
      </c>
      <c r="O432" s="6">
        <f t="shared" si="69"/>
        <v>-56.251277999999999</v>
      </c>
    </row>
    <row r="433" spans="2:16" x14ac:dyDescent="0.25">
      <c r="B433">
        <v>52666666666.667</v>
      </c>
      <c r="C433">
        <v>-82.066444000000004</v>
      </c>
      <c r="D433">
        <v>-74.286415000000005</v>
      </c>
      <c r="F433" s="6">
        <f t="shared" si="70"/>
        <v>57</v>
      </c>
      <c r="G433" s="6">
        <f t="shared" si="68"/>
        <v>-63.443309999999997</v>
      </c>
      <c r="J433">
        <v>52666666666.667</v>
      </c>
      <c r="K433">
        <v>-83.315101999999996</v>
      </c>
      <c r="L433">
        <v>-73.00985</v>
      </c>
      <c r="N433" s="6">
        <f t="shared" si="71"/>
        <v>57</v>
      </c>
      <c r="O433" s="6">
        <f t="shared" si="69"/>
        <v>-65.230568000000005</v>
      </c>
    </row>
    <row r="434" spans="2:16" x14ac:dyDescent="0.25">
      <c r="B434">
        <v>54833333333.333</v>
      </c>
      <c r="C434">
        <v>-72.876105999999993</v>
      </c>
      <c r="D434">
        <v>-64.422600000000003</v>
      </c>
      <c r="F434" s="6" t="s">
        <v>25</v>
      </c>
      <c r="J434">
        <v>54833333333.333</v>
      </c>
      <c r="K434">
        <v>-82.636482000000001</v>
      </c>
      <c r="L434">
        <v>-71.775017000000005</v>
      </c>
      <c r="N434" s="6" t="s">
        <v>25</v>
      </c>
    </row>
    <row r="435" spans="2:16" x14ac:dyDescent="0.25">
      <c r="B435">
        <v>57000000000</v>
      </c>
      <c r="C435">
        <v>-71.721335999999994</v>
      </c>
      <c r="D435">
        <v>-61.039776000000003</v>
      </c>
      <c r="J435">
        <v>57000000000</v>
      </c>
      <c r="K435">
        <v>-82.821205000000006</v>
      </c>
      <c r="L435">
        <v>-71.525779999999997</v>
      </c>
    </row>
    <row r="436" spans="2:16" x14ac:dyDescent="0.25">
      <c r="B436" t="s">
        <v>25</v>
      </c>
      <c r="J436" t="s">
        <v>25</v>
      </c>
    </row>
    <row r="437" spans="2:16" x14ac:dyDescent="0.25">
      <c r="F437" s="6" t="s">
        <v>65</v>
      </c>
      <c r="N437" s="6" t="s">
        <v>65</v>
      </c>
    </row>
    <row r="438" spans="2:16" ht="15.75" x14ac:dyDescent="0.25">
      <c r="F438" s="6" t="s">
        <v>23</v>
      </c>
      <c r="G438" s="6" t="str">
        <f t="shared" ref="G438:G457" si="72">D464</f>
        <v>4Ix5L dBc Log Mag(dB)</v>
      </c>
      <c r="H438" s="35">
        <v>4</v>
      </c>
      <c r="N438" s="6" t="s">
        <v>23</v>
      </c>
      <c r="O438" s="6" t="str">
        <f t="shared" ref="O438:O457" si="73">L464</f>
        <v>4Ix5L dBc Log Mag(dB)</v>
      </c>
      <c r="P438" s="35">
        <v>4</v>
      </c>
    </row>
    <row r="439" spans="2:16" ht="15.75" x14ac:dyDescent="0.25">
      <c r="B439" t="s">
        <v>63</v>
      </c>
      <c r="F439" s="6">
        <f t="shared" ref="F439:F457" si="74">B465/1000000000</f>
        <v>18</v>
      </c>
      <c r="G439" s="6">
        <f t="shared" si="72"/>
        <v>-85.784537999999998</v>
      </c>
      <c r="H439" s="36">
        <f>ABS(AVERAGE(G439:G457)-(H438-1)*10)</f>
        <v>107.7648559473684</v>
      </c>
      <c r="J439" t="s">
        <v>63</v>
      </c>
      <c r="N439" s="6">
        <f t="shared" ref="N439:N457" si="75">J465/1000000000</f>
        <v>18</v>
      </c>
      <c r="O439" s="6">
        <f t="shared" si="73"/>
        <v>-81.170944000000006</v>
      </c>
      <c r="P439" s="36">
        <f>ABS(AVERAGE(O439:O457)-(P438-1)*10)</f>
        <v>107.79918026315789</v>
      </c>
    </row>
    <row r="440" spans="2:16" x14ac:dyDescent="0.25">
      <c r="B440" t="s">
        <v>23</v>
      </c>
      <c r="C440" t="s">
        <v>168</v>
      </c>
      <c r="D440" t="s">
        <v>92</v>
      </c>
      <c r="F440" s="6">
        <f t="shared" si="74"/>
        <v>20.166666666666998</v>
      </c>
      <c r="G440" s="6">
        <f t="shared" si="72"/>
        <v>-82.350532999999999</v>
      </c>
      <c r="J440" t="s">
        <v>23</v>
      </c>
      <c r="K440" t="s">
        <v>168</v>
      </c>
      <c r="L440" t="s">
        <v>92</v>
      </c>
      <c r="N440" s="6">
        <f t="shared" si="75"/>
        <v>20.166666666666998</v>
      </c>
      <c r="O440" s="6">
        <f t="shared" si="73"/>
        <v>-84.002601999999996</v>
      </c>
    </row>
    <row r="441" spans="2:16" x14ac:dyDescent="0.25">
      <c r="B441">
        <v>31956000000</v>
      </c>
      <c r="C441">
        <v>-60.368416000000003</v>
      </c>
      <c r="D441">
        <v>-54.853763999999998</v>
      </c>
      <c r="F441" s="6">
        <f t="shared" si="74"/>
        <v>22.333333333333002</v>
      </c>
      <c r="G441" s="6">
        <f t="shared" si="72"/>
        <v>-86.598686000000001</v>
      </c>
      <c r="J441">
        <v>31956000000</v>
      </c>
      <c r="K441">
        <v>-65.240555000000001</v>
      </c>
      <c r="L441">
        <v>-56.820281999999999</v>
      </c>
      <c r="N441" s="6">
        <f t="shared" si="75"/>
        <v>22.333333333333002</v>
      </c>
      <c r="O441" s="6">
        <f t="shared" si="73"/>
        <v>-74.852654000000001</v>
      </c>
    </row>
    <row r="442" spans="2:16" x14ac:dyDescent="0.25">
      <c r="B442">
        <v>33347333333.333</v>
      </c>
      <c r="C442">
        <v>-60.256214</v>
      </c>
      <c r="D442">
        <v>-54.907268999999999</v>
      </c>
      <c r="F442" s="6">
        <f t="shared" si="74"/>
        <v>24.5</v>
      </c>
      <c r="G442" s="6">
        <f t="shared" si="72"/>
        <v>-93.558655000000002</v>
      </c>
      <c r="J442">
        <v>33347333333.333</v>
      </c>
      <c r="K442">
        <v>-61.668151999999999</v>
      </c>
      <c r="L442">
        <v>-56.078792999999997</v>
      </c>
      <c r="N442" s="6">
        <f t="shared" si="75"/>
        <v>24.5</v>
      </c>
      <c r="O442" s="6">
        <f t="shared" si="73"/>
        <v>-74.777206000000007</v>
      </c>
    </row>
    <row r="443" spans="2:16" x14ac:dyDescent="0.25">
      <c r="B443">
        <v>34738666666.667</v>
      </c>
      <c r="C443">
        <v>-62.792529999999999</v>
      </c>
      <c r="D443">
        <v>-57.106304000000002</v>
      </c>
      <c r="F443" s="6">
        <f t="shared" si="74"/>
        <v>26.666666666666998</v>
      </c>
      <c r="G443" s="6">
        <f t="shared" si="72"/>
        <v>-80.149338</v>
      </c>
      <c r="J443">
        <v>34738666666.667</v>
      </c>
      <c r="K443">
        <v>-60.337600999999999</v>
      </c>
      <c r="L443">
        <v>-54.999844000000003</v>
      </c>
      <c r="N443" s="6">
        <f t="shared" si="75"/>
        <v>26.666666666666998</v>
      </c>
      <c r="O443" s="6">
        <f t="shared" si="73"/>
        <v>-85.642455999999996</v>
      </c>
    </row>
    <row r="444" spans="2:16" x14ac:dyDescent="0.25">
      <c r="B444">
        <v>36130000000</v>
      </c>
      <c r="C444">
        <v>-68.766136000000003</v>
      </c>
      <c r="D444">
        <v>-62.704661999999999</v>
      </c>
      <c r="F444" s="6">
        <f t="shared" si="74"/>
        <v>28.833333333333002</v>
      </c>
      <c r="G444" s="6">
        <f t="shared" si="72"/>
        <v>-85.231894999999994</v>
      </c>
      <c r="J444">
        <v>36130000000</v>
      </c>
      <c r="K444">
        <v>-61.120831000000003</v>
      </c>
      <c r="L444">
        <v>-55.234940000000002</v>
      </c>
      <c r="N444" s="6">
        <f t="shared" si="75"/>
        <v>28.833333333333002</v>
      </c>
      <c r="O444" s="6">
        <f t="shared" si="73"/>
        <v>-72.660301000000004</v>
      </c>
    </row>
    <row r="445" spans="2:16" x14ac:dyDescent="0.25">
      <c r="B445">
        <v>37521333333.333</v>
      </c>
      <c r="C445">
        <v>-63.984969999999997</v>
      </c>
      <c r="D445">
        <v>-57.153908000000001</v>
      </c>
      <c r="F445" s="6">
        <f t="shared" si="74"/>
        <v>31</v>
      </c>
      <c r="G445" s="6">
        <f t="shared" si="72"/>
        <v>-78.58596</v>
      </c>
      <c r="J445">
        <v>37521333333.333</v>
      </c>
      <c r="K445">
        <v>-59.619183</v>
      </c>
      <c r="L445">
        <v>-53.063552999999999</v>
      </c>
      <c r="N445" s="6">
        <f t="shared" si="75"/>
        <v>31</v>
      </c>
      <c r="O445" s="6">
        <f t="shared" si="73"/>
        <v>-85.282578000000001</v>
      </c>
    </row>
    <row r="446" spans="2:16" x14ac:dyDescent="0.25">
      <c r="B446">
        <v>38912666666.667</v>
      </c>
      <c r="C446">
        <v>-57.568404999999998</v>
      </c>
      <c r="D446">
        <v>-50.172328999999998</v>
      </c>
      <c r="F446" s="6">
        <f t="shared" si="74"/>
        <v>33.166666666666998</v>
      </c>
      <c r="G446" s="6">
        <f t="shared" si="72"/>
        <v>-75.165015999999994</v>
      </c>
      <c r="J446">
        <v>38912666666.667</v>
      </c>
      <c r="K446">
        <v>-62.063431000000001</v>
      </c>
      <c r="L446">
        <v>-55.344185000000003</v>
      </c>
      <c r="N446" s="6">
        <f t="shared" si="75"/>
        <v>33.166666666666998</v>
      </c>
      <c r="O446" s="6">
        <f t="shared" si="73"/>
        <v>-73.874413000000004</v>
      </c>
    </row>
    <row r="447" spans="2:16" x14ac:dyDescent="0.25">
      <c r="B447">
        <v>40304000000</v>
      </c>
      <c r="C447">
        <v>-62.247295000000001</v>
      </c>
      <c r="D447">
        <v>-54.861404</v>
      </c>
      <c r="F447" s="6">
        <f t="shared" si="74"/>
        <v>35.333333333333002</v>
      </c>
      <c r="G447" s="6">
        <f t="shared" si="72"/>
        <v>-73.944878000000003</v>
      </c>
      <c r="J447">
        <v>40304000000</v>
      </c>
      <c r="K447">
        <v>-66.577126000000007</v>
      </c>
      <c r="L447">
        <v>-60.125613999999999</v>
      </c>
      <c r="N447" s="6">
        <f t="shared" si="75"/>
        <v>35.333333333333002</v>
      </c>
      <c r="O447" s="6">
        <f t="shared" si="73"/>
        <v>-74.410445999999993</v>
      </c>
    </row>
    <row r="448" spans="2:16" x14ac:dyDescent="0.25">
      <c r="B448">
        <v>41695333333.333</v>
      </c>
      <c r="C448">
        <v>-73.073273</v>
      </c>
      <c r="D448">
        <v>-64.322661999999994</v>
      </c>
      <c r="F448" s="6">
        <f t="shared" si="74"/>
        <v>37.5</v>
      </c>
      <c r="G448" s="6">
        <f t="shared" si="72"/>
        <v>-66.250174999999999</v>
      </c>
      <c r="J448">
        <v>41695333333.333</v>
      </c>
      <c r="K448">
        <v>-62.768569999999997</v>
      </c>
      <c r="L448">
        <v>-54.531342000000002</v>
      </c>
      <c r="N448" s="6">
        <f t="shared" si="75"/>
        <v>37.5</v>
      </c>
      <c r="O448" s="6">
        <f t="shared" si="73"/>
        <v>-75.278236000000007</v>
      </c>
    </row>
    <row r="449" spans="2:16" x14ac:dyDescent="0.25">
      <c r="B449">
        <v>43086666666.667</v>
      </c>
      <c r="C449">
        <v>-71.803375000000003</v>
      </c>
      <c r="D449">
        <v>-63.809105000000002</v>
      </c>
      <c r="F449" s="6">
        <f t="shared" si="74"/>
        <v>39.666666666666998</v>
      </c>
      <c r="G449" s="6">
        <f t="shared" si="72"/>
        <v>-69.93544</v>
      </c>
      <c r="J449">
        <v>43086666666.667</v>
      </c>
      <c r="K449">
        <v>-56.948090000000001</v>
      </c>
      <c r="L449">
        <v>-49.735999999999997</v>
      </c>
      <c r="N449" s="6">
        <f t="shared" si="75"/>
        <v>39.666666666666998</v>
      </c>
      <c r="O449" s="6">
        <f t="shared" si="73"/>
        <v>-78.695815999999994</v>
      </c>
    </row>
    <row r="450" spans="2:16" x14ac:dyDescent="0.25">
      <c r="B450">
        <v>44478000000</v>
      </c>
      <c r="C450">
        <v>-66.450218000000007</v>
      </c>
      <c r="D450">
        <v>-59.356597999999998</v>
      </c>
      <c r="F450" s="6">
        <f t="shared" si="74"/>
        <v>41.833333333333002</v>
      </c>
      <c r="G450" s="6">
        <f t="shared" si="72"/>
        <v>-66.121582000000004</v>
      </c>
      <c r="J450">
        <v>44478000000</v>
      </c>
      <c r="K450">
        <v>-61.544387999999998</v>
      </c>
      <c r="L450">
        <v>-53.309147000000003</v>
      </c>
      <c r="N450" s="6">
        <f t="shared" si="75"/>
        <v>41.833333333333002</v>
      </c>
      <c r="O450" s="6">
        <f t="shared" si="73"/>
        <v>-84.135551000000007</v>
      </c>
    </row>
    <row r="451" spans="2:16" x14ac:dyDescent="0.25">
      <c r="B451">
        <v>45869333333.333</v>
      </c>
      <c r="C451">
        <v>-70.791945999999996</v>
      </c>
      <c r="D451">
        <v>-63.572249999999997</v>
      </c>
      <c r="F451" s="6">
        <f t="shared" si="74"/>
        <v>44</v>
      </c>
      <c r="G451" s="6">
        <f t="shared" si="72"/>
        <v>-81.362296999999998</v>
      </c>
      <c r="J451">
        <v>45869333333.333</v>
      </c>
      <c r="K451">
        <v>-61.958571999999997</v>
      </c>
      <c r="L451">
        <v>-53.344177000000002</v>
      </c>
      <c r="N451" s="6">
        <f t="shared" si="75"/>
        <v>44</v>
      </c>
      <c r="O451" s="6">
        <f t="shared" si="73"/>
        <v>-72.334372999999999</v>
      </c>
    </row>
    <row r="452" spans="2:16" x14ac:dyDescent="0.25">
      <c r="B452">
        <v>47260666666.667</v>
      </c>
      <c r="C452">
        <v>-76.359863000000004</v>
      </c>
      <c r="D452">
        <v>-68.709084000000004</v>
      </c>
      <c r="F452" s="6">
        <f t="shared" si="74"/>
        <v>46.166666666666998</v>
      </c>
      <c r="G452" s="6">
        <f t="shared" si="72"/>
        <v>-73.304794000000001</v>
      </c>
      <c r="J452">
        <v>47260666666.667</v>
      </c>
      <c r="K452">
        <v>-60.793522000000003</v>
      </c>
      <c r="L452">
        <v>-52.142715000000003</v>
      </c>
      <c r="N452" s="6">
        <f t="shared" si="75"/>
        <v>46.166666666666998</v>
      </c>
      <c r="O452" s="6">
        <f t="shared" si="73"/>
        <v>-77.989220000000003</v>
      </c>
    </row>
    <row r="453" spans="2:16" x14ac:dyDescent="0.25">
      <c r="B453">
        <v>48652000000</v>
      </c>
      <c r="C453">
        <v>-79.980323999999996</v>
      </c>
      <c r="D453">
        <v>-71.834557000000004</v>
      </c>
      <c r="F453" s="6">
        <f t="shared" si="74"/>
        <v>48.333333333333002</v>
      </c>
      <c r="G453" s="6">
        <f t="shared" si="72"/>
        <v>-71.463798999999995</v>
      </c>
      <c r="J453">
        <v>48652000000</v>
      </c>
      <c r="K453">
        <v>-65.455482000000003</v>
      </c>
      <c r="L453">
        <v>-57.184306999999997</v>
      </c>
      <c r="N453" s="6">
        <f t="shared" si="75"/>
        <v>48.333333333333002</v>
      </c>
      <c r="O453" s="6">
        <f t="shared" si="73"/>
        <v>-86.965903999999995</v>
      </c>
    </row>
    <row r="454" spans="2:16" x14ac:dyDescent="0.25">
      <c r="B454">
        <v>50043333333.333</v>
      </c>
      <c r="C454">
        <v>-68.781563000000006</v>
      </c>
      <c r="D454">
        <v>-60.062241</v>
      </c>
      <c r="F454" s="6">
        <f t="shared" si="74"/>
        <v>50.5</v>
      </c>
      <c r="G454" s="6">
        <f t="shared" si="72"/>
        <v>-73.015204999999995</v>
      </c>
      <c r="J454">
        <v>50043333333.333</v>
      </c>
      <c r="K454">
        <v>-74.426765000000003</v>
      </c>
      <c r="L454">
        <v>-66.199950999999999</v>
      </c>
      <c r="N454" s="6">
        <f t="shared" si="75"/>
        <v>50.5</v>
      </c>
      <c r="O454" s="6">
        <f t="shared" si="73"/>
        <v>-72.871429000000006</v>
      </c>
    </row>
    <row r="455" spans="2:16" x14ac:dyDescent="0.25">
      <c r="B455">
        <v>51434666666.667</v>
      </c>
      <c r="C455">
        <v>-70.193695000000005</v>
      </c>
      <c r="D455">
        <v>-61.670485999999997</v>
      </c>
      <c r="F455" s="6">
        <f t="shared" si="74"/>
        <v>52.666666666666998</v>
      </c>
      <c r="G455" s="6">
        <f t="shared" si="72"/>
        <v>-74.236609999999999</v>
      </c>
      <c r="J455">
        <v>51434666666.667</v>
      </c>
      <c r="K455">
        <v>-70.577110000000005</v>
      </c>
      <c r="L455">
        <v>-62.224772999999999</v>
      </c>
      <c r="N455" s="6">
        <f t="shared" si="75"/>
        <v>52.666666666666998</v>
      </c>
      <c r="O455" s="6">
        <f t="shared" si="73"/>
        <v>-74.950553999999997</v>
      </c>
    </row>
    <row r="456" spans="2:16" x14ac:dyDescent="0.25">
      <c r="B456">
        <v>52826000000</v>
      </c>
      <c r="C456">
        <v>-69.591858000000002</v>
      </c>
      <c r="D456">
        <v>-61.690441</v>
      </c>
      <c r="F456" s="6">
        <f t="shared" si="74"/>
        <v>54.833333333333002</v>
      </c>
      <c r="G456" s="6">
        <f t="shared" si="72"/>
        <v>-83.784874000000002</v>
      </c>
      <c r="J456">
        <v>52826000000</v>
      </c>
      <c r="K456">
        <v>-69.209723999999994</v>
      </c>
      <c r="L456">
        <v>-60.058757999999997</v>
      </c>
      <c r="N456" s="6">
        <f t="shared" si="75"/>
        <v>54.833333333333002</v>
      </c>
      <c r="O456" s="6">
        <f t="shared" si="73"/>
        <v>-78.704552000000007</v>
      </c>
    </row>
    <row r="457" spans="2:16" x14ac:dyDescent="0.25">
      <c r="B457">
        <v>54217333333.333</v>
      </c>
      <c r="C457">
        <v>-66.818702999999999</v>
      </c>
      <c r="D457">
        <v>-59.038677</v>
      </c>
      <c r="F457" s="6">
        <f t="shared" si="74"/>
        <v>57</v>
      </c>
      <c r="G457" s="6">
        <f t="shared" si="72"/>
        <v>-76.687988000000004</v>
      </c>
      <c r="J457">
        <v>54217333333.333</v>
      </c>
      <c r="K457">
        <v>-67.234076999999999</v>
      </c>
      <c r="L457">
        <v>-56.928821999999997</v>
      </c>
      <c r="N457" s="6">
        <f t="shared" si="75"/>
        <v>57</v>
      </c>
      <c r="O457" s="6">
        <f t="shared" si="73"/>
        <v>-69.585189999999997</v>
      </c>
    </row>
    <row r="458" spans="2:16" x14ac:dyDescent="0.25">
      <c r="B458">
        <v>55608666666.667</v>
      </c>
      <c r="C458">
        <v>-79.702774000000005</v>
      </c>
      <c r="D458">
        <v>-71.249274999999997</v>
      </c>
      <c r="F458" s="6" t="s">
        <v>25</v>
      </c>
      <c r="J458">
        <v>55608666666.667</v>
      </c>
      <c r="K458">
        <v>-67.112740000000002</v>
      </c>
      <c r="L458">
        <v>-56.251277999999999</v>
      </c>
      <c r="N458" s="6" t="s">
        <v>25</v>
      </c>
    </row>
    <row r="459" spans="2:16" x14ac:dyDescent="0.25">
      <c r="B459">
        <v>57000000000</v>
      </c>
      <c r="C459">
        <v>-74.124870000000001</v>
      </c>
      <c r="D459">
        <v>-63.443309999999997</v>
      </c>
      <c r="J459">
        <v>57000000000</v>
      </c>
      <c r="K459">
        <v>-76.525993</v>
      </c>
      <c r="L459">
        <v>-65.230568000000005</v>
      </c>
    </row>
    <row r="460" spans="2:16" x14ac:dyDescent="0.25">
      <c r="B460" t="s">
        <v>25</v>
      </c>
      <c r="J460" t="s">
        <v>25</v>
      </c>
    </row>
    <row r="461" spans="2:16" x14ac:dyDescent="0.25">
      <c r="F461" s="6" t="s">
        <v>67</v>
      </c>
      <c r="N461" s="6" t="s">
        <v>67</v>
      </c>
    </row>
    <row r="462" spans="2:16" ht="15.75" x14ac:dyDescent="0.25">
      <c r="F462" s="6" t="s">
        <v>23</v>
      </c>
      <c r="G462" s="6" t="str">
        <f t="shared" ref="G462:G481" si="76">D488</f>
        <v>5Ix1L dBc Log Mag(dB)</v>
      </c>
      <c r="H462" s="35">
        <v>5</v>
      </c>
      <c r="N462" s="6" t="s">
        <v>23</v>
      </c>
      <c r="O462" s="6" t="str">
        <f t="shared" ref="O462:O481" si="77">L488</f>
        <v>5Ix1L dBc Log Mag(dB)</v>
      </c>
      <c r="P462" s="35">
        <v>5</v>
      </c>
    </row>
    <row r="463" spans="2:16" ht="15.75" x14ac:dyDescent="0.25">
      <c r="B463" t="s">
        <v>65</v>
      </c>
      <c r="F463" s="6">
        <f t="shared" ref="F463:F481" si="78">B489/1000000000</f>
        <v>18</v>
      </c>
      <c r="G463" s="6">
        <f t="shared" si="76"/>
        <v>-48.347267000000002</v>
      </c>
      <c r="H463" s="36">
        <f>ABS(AVERAGE(G463:G481)-(H462-1)*10)</f>
        <v>112.48517405263159</v>
      </c>
      <c r="J463" t="s">
        <v>65</v>
      </c>
      <c r="N463" s="6">
        <f t="shared" ref="N463:N481" si="79">J489/1000000000</f>
        <v>18</v>
      </c>
      <c r="O463" s="6">
        <f t="shared" si="77"/>
        <v>-53.391402999999997</v>
      </c>
      <c r="P463" s="36">
        <f>ABS(AVERAGE(O463:O481)-(P462-1)*10)</f>
        <v>116.27938026315788</v>
      </c>
    </row>
    <row r="464" spans="2:16" x14ac:dyDescent="0.25">
      <c r="B464" t="s">
        <v>23</v>
      </c>
      <c r="C464" t="s">
        <v>169</v>
      </c>
      <c r="D464" t="s">
        <v>93</v>
      </c>
      <c r="F464" s="6">
        <f t="shared" si="78"/>
        <v>20.141388888889001</v>
      </c>
      <c r="G464" s="6">
        <f t="shared" si="76"/>
        <v>-69.496178</v>
      </c>
      <c r="J464" t="s">
        <v>23</v>
      </c>
      <c r="K464" t="s">
        <v>169</v>
      </c>
      <c r="L464" t="s">
        <v>93</v>
      </c>
      <c r="N464" s="6">
        <f t="shared" si="79"/>
        <v>20.141388888889001</v>
      </c>
      <c r="O464" s="6">
        <f t="shared" si="77"/>
        <v>-62.213397999999998</v>
      </c>
    </row>
    <row r="465" spans="2:15" x14ac:dyDescent="0.25">
      <c r="B465">
        <v>18000000000</v>
      </c>
      <c r="C465">
        <v>-91.299194</v>
      </c>
      <c r="D465">
        <v>-85.784537999999998</v>
      </c>
      <c r="F465" s="6">
        <f t="shared" si="78"/>
        <v>22.282777777778001</v>
      </c>
      <c r="G465" s="6">
        <f t="shared" si="76"/>
        <v>-68.143096999999997</v>
      </c>
      <c r="J465">
        <v>18000000000</v>
      </c>
      <c r="K465">
        <v>-89.591217</v>
      </c>
      <c r="L465">
        <v>-81.170944000000006</v>
      </c>
      <c r="N465" s="6">
        <f t="shared" si="79"/>
        <v>22.282777777778001</v>
      </c>
      <c r="O465" s="6">
        <f t="shared" si="77"/>
        <v>-58.758156</v>
      </c>
    </row>
    <row r="466" spans="2:15" x14ac:dyDescent="0.25">
      <c r="B466">
        <v>20166666666.667</v>
      </c>
      <c r="C466">
        <v>-87.699477999999999</v>
      </c>
      <c r="D466">
        <v>-82.350532999999999</v>
      </c>
      <c r="F466" s="6">
        <f t="shared" si="78"/>
        <v>24.424166666666999</v>
      </c>
      <c r="G466" s="6">
        <f t="shared" si="76"/>
        <v>-71.802093999999997</v>
      </c>
      <c r="J466">
        <v>20166666666.667</v>
      </c>
      <c r="K466">
        <v>-89.591965000000002</v>
      </c>
      <c r="L466">
        <v>-84.002601999999996</v>
      </c>
      <c r="N466" s="6">
        <f t="shared" si="79"/>
        <v>24.424166666666999</v>
      </c>
      <c r="O466" s="6">
        <f t="shared" si="77"/>
        <v>-80.040481999999997</v>
      </c>
    </row>
    <row r="467" spans="2:15" x14ac:dyDescent="0.25">
      <c r="B467">
        <v>22333333333.333</v>
      </c>
      <c r="C467">
        <v>-92.284912000000006</v>
      </c>
      <c r="D467">
        <v>-86.598686000000001</v>
      </c>
      <c r="F467" s="6">
        <f t="shared" si="78"/>
        <v>26.565555555555999</v>
      </c>
      <c r="G467" s="6">
        <f t="shared" si="76"/>
        <v>-66.438086999999996</v>
      </c>
      <c r="J467">
        <v>22333333333.333</v>
      </c>
      <c r="K467">
        <v>-80.190414000000004</v>
      </c>
      <c r="L467">
        <v>-74.852654000000001</v>
      </c>
      <c r="N467" s="6">
        <f t="shared" si="79"/>
        <v>26.565555555555999</v>
      </c>
      <c r="O467" s="6">
        <f t="shared" si="77"/>
        <v>-76.188750999999996</v>
      </c>
    </row>
    <row r="468" spans="2:15" x14ac:dyDescent="0.25">
      <c r="B468">
        <v>24500000000</v>
      </c>
      <c r="C468">
        <v>-99.620131999999998</v>
      </c>
      <c r="D468">
        <v>-93.558655000000002</v>
      </c>
      <c r="F468" s="6">
        <f t="shared" si="78"/>
        <v>28.706944444444002</v>
      </c>
      <c r="G468" s="6">
        <f t="shared" si="76"/>
        <v>-79.072783999999999</v>
      </c>
      <c r="J468">
        <v>24500000000</v>
      </c>
      <c r="K468">
        <v>-80.663100999999997</v>
      </c>
      <c r="L468">
        <v>-74.777206000000007</v>
      </c>
      <c r="N468" s="6">
        <f t="shared" si="79"/>
        <v>28.706944444444002</v>
      </c>
      <c r="O468" s="6">
        <f t="shared" si="77"/>
        <v>-90.436385999999999</v>
      </c>
    </row>
    <row r="469" spans="2:15" x14ac:dyDescent="0.25">
      <c r="B469">
        <v>26666666666.667</v>
      </c>
      <c r="C469">
        <v>-86.980400000000003</v>
      </c>
      <c r="D469">
        <v>-80.149338</v>
      </c>
      <c r="F469" s="6">
        <f t="shared" si="78"/>
        <v>30.848333333332999</v>
      </c>
      <c r="G469" s="6">
        <f t="shared" si="76"/>
        <v>-79.764754999999994</v>
      </c>
      <c r="J469">
        <v>26666666666.667</v>
      </c>
      <c r="K469">
        <v>-92.198081999999999</v>
      </c>
      <c r="L469">
        <v>-85.642455999999996</v>
      </c>
      <c r="N469" s="6">
        <f t="shared" si="79"/>
        <v>30.848333333332999</v>
      </c>
      <c r="O469" s="6">
        <f t="shared" si="77"/>
        <v>-78.229102999999995</v>
      </c>
    </row>
    <row r="470" spans="2:15" x14ac:dyDescent="0.25">
      <c r="B470">
        <v>28833333333.333</v>
      </c>
      <c r="C470">
        <v>-92.627967999999996</v>
      </c>
      <c r="D470">
        <v>-85.231894999999994</v>
      </c>
      <c r="F470" s="6">
        <f t="shared" si="78"/>
        <v>32.989722222221999</v>
      </c>
      <c r="G470" s="6">
        <f t="shared" si="76"/>
        <v>-71.428177000000005</v>
      </c>
      <c r="J470">
        <v>28833333333.333</v>
      </c>
      <c r="K470">
        <v>-79.379547000000002</v>
      </c>
      <c r="L470">
        <v>-72.660301000000004</v>
      </c>
      <c r="N470" s="6">
        <f t="shared" si="79"/>
        <v>32.989722222221999</v>
      </c>
      <c r="O470" s="6">
        <f t="shared" si="77"/>
        <v>-72.150002000000001</v>
      </c>
    </row>
    <row r="471" spans="2:15" x14ac:dyDescent="0.25">
      <c r="B471">
        <v>31000000000</v>
      </c>
      <c r="C471">
        <v>-85.971847999999994</v>
      </c>
      <c r="D471">
        <v>-78.58596</v>
      </c>
      <c r="F471" s="6">
        <f t="shared" si="78"/>
        <v>35.131111111110997</v>
      </c>
      <c r="G471" s="6">
        <f t="shared" si="76"/>
        <v>-63.081550999999997</v>
      </c>
      <c r="J471">
        <v>31000000000</v>
      </c>
      <c r="K471">
        <v>-91.734093000000001</v>
      </c>
      <c r="L471">
        <v>-85.282578000000001</v>
      </c>
      <c r="N471" s="6">
        <f t="shared" si="79"/>
        <v>35.131111111110997</v>
      </c>
      <c r="O471" s="6">
        <f t="shared" si="77"/>
        <v>-78.700012000000001</v>
      </c>
    </row>
    <row r="472" spans="2:15" x14ac:dyDescent="0.25">
      <c r="B472">
        <v>33166666666.667</v>
      </c>
      <c r="C472">
        <v>-83.915619000000007</v>
      </c>
      <c r="D472">
        <v>-75.165015999999994</v>
      </c>
      <c r="F472" s="6">
        <f t="shared" si="78"/>
        <v>37.272500000000001</v>
      </c>
      <c r="G472" s="6">
        <f t="shared" si="76"/>
        <v>-72.809028999999995</v>
      </c>
      <c r="J472">
        <v>33166666666.667</v>
      </c>
      <c r="K472">
        <v>-82.111641000000006</v>
      </c>
      <c r="L472">
        <v>-73.874413000000004</v>
      </c>
      <c r="N472" s="6">
        <f t="shared" si="79"/>
        <v>37.272500000000001</v>
      </c>
      <c r="O472" s="6">
        <f t="shared" si="77"/>
        <v>-84.823661999999999</v>
      </c>
    </row>
    <row r="473" spans="2:15" x14ac:dyDescent="0.25">
      <c r="B473">
        <v>35333333333.333</v>
      </c>
      <c r="C473">
        <v>-81.939155999999997</v>
      </c>
      <c r="D473">
        <v>-73.944878000000003</v>
      </c>
      <c r="F473" s="6">
        <f t="shared" si="78"/>
        <v>39.413888888888998</v>
      </c>
      <c r="G473" s="6">
        <f t="shared" si="76"/>
        <v>-80.053764000000001</v>
      </c>
      <c r="J473">
        <v>35333333333.333</v>
      </c>
      <c r="K473">
        <v>-81.622535999999997</v>
      </c>
      <c r="L473">
        <v>-74.410445999999993</v>
      </c>
      <c r="N473" s="6">
        <f t="shared" si="79"/>
        <v>39.413888888888998</v>
      </c>
      <c r="O473" s="6">
        <f t="shared" si="77"/>
        <v>-79.456612000000007</v>
      </c>
    </row>
    <row r="474" spans="2:15" x14ac:dyDescent="0.25">
      <c r="B474">
        <v>37500000000</v>
      </c>
      <c r="C474">
        <v>-73.343795999999998</v>
      </c>
      <c r="D474">
        <v>-66.250174999999999</v>
      </c>
      <c r="F474" s="6">
        <f t="shared" si="78"/>
        <v>41.555277777778002</v>
      </c>
      <c r="G474" s="6">
        <f t="shared" si="76"/>
        <v>-92.146484000000001</v>
      </c>
      <c r="J474">
        <v>37500000000</v>
      </c>
      <c r="K474">
        <v>-83.513474000000002</v>
      </c>
      <c r="L474">
        <v>-75.278236000000007</v>
      </c>
      <c r="N474" s="6">
        <f t="shared" si="79"/>
        <v>41.555277777778002</v>
      </c>
      <c r="O474" s="6">
        <f t="shared" si="77"/>
        <v>-82.059760999999995</v>
      </c>
    </row>
    <row r="475" spans="2:15" x14ac:dyDescent="0.25">
      <c r="B475">
        <v>39666666666.667</v>
      </c>
      <c r="C475">
        <v>-77.155144000000007</v>
      </c>
      <c r="D475">
        <v>-69.93544</v>
      </c>
      <c r="F475" s="6">
        <f t="shared" si="78"/>
        <v>43.696666666666999</v>
      </c>
      <c r="G475" s="6">
        <f t="shared" si="76"/>
        <v>-74.892677000000006</v>
      </c>
      <c r="J475">
        <v>39666666666.667</v>
      </c>
      <c r="K475">
        <v>-87.310210999999995</v>
      </c>
      <c r="L475">
        <v>-78.695815999999994</v>
      </c>
      <c r="N475" s="6">
        <f t="shared" si="79"/>
        <v>43.696666666666999</v>
      </c>
      <c r="O475" s="6">
        <f t="shared" si="77"/>
        <v>-80.992165</v>
      </c>
    </row>
    <row r="476" spans="2:15" x14ac:dyDescent="0.25">
      <c r="B476">
        <v>41833333333.333</v>
      </c>
      <c r="C476">
        <v>-73.772368999999998</v>
      </c>
      <c r="D476">
        <v>-66.121582000000004</v>
      </c>
      <c r="F476" s="6">
        <f t="shared" si="78"/>
        <v>45.838055555555997</v>
      </c>
      <c r="G476" s="6">
        <f t="shared" si="76"/>
        <v>-66.490714999999994</v>
      </c>
      <c r="J476">
        <v>41833333333.333</v>
      </c>
      <c r="K476">
        <v>-92.786361999999997</v>
      </c>
      <c r="L476">
        <v>-84.135551000000007</v>
      </c>
      <c r="N476" s="6">
        <f t="shared" si="79"/>
        <v>45.838055555555997</v>
      </c>
      <c r="O476" s="6">
        <f t="shared" si="77"/>
        <v>-75.431792999999999</v>
      </c>
    </row>
    <row r="477" spans="2:15" x14ac:dyDescent="0.25">
      <c r="B477">
        <v>44000000000</v>
      </c>
      <c r="C477">
        <v>-89.508064000000005</v>
      </c>
      <c r="D477">
        <v>-81.362296999999998</v>
      </c>
      <c r="F477" s="6">
        <f t="shared" si="78"/>
        <v>47.979444444443999</v>
      </c>
      <c r="G477" s="6">
        <f t="shared" si="76"/>
        <v>-83.448646999999994</v>
      </c>
      <c r="J477">
        <v>44000000000</v>
      </c>
      <c r="K477">
        <v>-80.605553</v>
      </c>
      <c r="L477">
        <v>-72.334372999999999</v>
      </c>
      <c r="N477" s="6">
        <f t="shared" si="79"/>
        <v>47.979444444443999</v>
      </c>
      <c r="O477" s="6">
        <f t="shared" si="77"/>
        <v>-91.894676000000004</v>
      </c>
    </row>
    <row r="478" spans="2:15" x14ac:dyDescent="0.25">
      <c r="B478">
        <v>46166666666.667</v>
      </c>
      <c r="C478">
        <v>-82.024124</v>
      </c>
      <c r="D478">
        <v>-73.304794000000001</v>
      </c>
      <c r="F478" s="6">
        <f t="shared" si="78"/>
        <v>50.120833333333003</v>
      </c>
      <c r="G478" s="6">
        <f t="shared" si="76"/>
        <v>-78.691733999999997</v>
      </c>
      <c r="J478">
        <v>46166666666.667</v>
      </c>
      <c r="K478">
        <v>-86.216033999999993</v>
      </c>
      <c r="L478">
        <v>-77.989220000000003</v>
      </c>
      <c r="N478" s="6">
        <f t="shared" si="79"/>
        <v>50.120833333333003</v>
      </c>
      <c r="O478" s="6">
        <f t="shared" si="77"/>
        <v>-79.805931000000001</v>
      </c>
    </row>
    <row r="479" spans="2:15" x14ac:dyDescent="0.25">
      <c r="B479">
        <v>48333333333.333</v>
      </c>
      <c r="C479">
        <v>-79.987007000000006</v>
      </c>
      <c r="D479">
        <v>-71.463798999999995</v>
      </c>
      <c r="F479" s="6">
        <f t="shared" si="78"/>
        <v>52.262222222222</v>
      </c>
      <c r="G479" s="6">
        <f t="shared" si="76"/>
        <v>-73.362189999999998</v>
      </c>
      <c r="J479">
        <v>48333333333.333</v>
      </c>
      <c r="K479">
        <v>-95.318236999999996</v>
      </c>
      <c r="L479">
        <v>-86.965903999999995</v>
      </c>
      <c r="N479" s="6">
        <f t="shared" si="79"/>
        <v>52.262222222222</v>
      </c>
      <c r="O479" s="6">
        <f t="shared" si="77"/>
        <v>-74.574089000000001</v>
      </c>
    </row>
    <row r="480" spans="2:15" x14ac:dyDescent="0.25">
      <c r="B480">
        <v>50500000000</v>
      </c>
      <c r="C480">
        <v>-80.916618</v>
      </c>
      <c r="D480">
        <v>-73.015204999999995</v>
      </c>
      <c r="F480" s="6">
        <f t="shared" si="78"/>
        <v>54.403611111110997</v>
      </c>
      <c r="G480" s="6">
        <f t="shared" si="76"/>
        <v>-75.108581999999998</v>
      </c>
      <c r="J480">
        <v>50500000000</v>
      </c>
      <c r="K480">
        <v>-82.022391999999996</v>
      </c>
      <c r="L480">
        <v>-72.871429000000006</v>
      </c>
      <c r="N480" s="6">
        <f t="shared" si="79"/>
        <v>54.403611111110997</v>
      </c>
      <c r="O480" s="6">
        <f t="shared" si="77"/>
        <v>-83.390320000000003</v>
      </c>
    </row>
    <row r="481" spans="2:16" x14ac:dyDescent="0.25">
      <c r="B481">
        <v>52666666666.667</v>
      </c>
      <c r="C481">
        <v>-82.016639999999995</v>
      </c>
      <c r="D481">
        <v>-74.236609999999999</v>
      </c>
      <c r="F481" s="6">
        <f t="shared" si="78"/>
        <v>56.545000000000002</v>
      </c>
      <c r="G481" s="6">
        <f t="shared" si="76"/>
        <v>-62.640495000000001</v>
      </c>
      <c r="J481">
        <v>52666666666.667</v>
      </c>
      <c r="K481">
        <v>-85.255806000000007</v>
      </c>
      <c r="L481">
        <v>-74.950553999999997</v>
      </c>
      <c r="N481" s="6">
        <f t="shared" si="79"/>
        <v>56.545000000000002</v>
      </c>
      <c r="O481" s="6">
        <f t="shared" si="77"/>
        <v>-66.771523000000002</v>
      </c>
    </row>
    <row r="482" spans="2:16" x14ac:dyDescent="0.25">
      <c r="B482">
        <v>54833333333.333</v>
      </c>
      <c r="C482">
        <v>-92.238372999999996</v>
      </c>
      <c r="D482">
        <v>-83.784874000000002</v>
      </c>
      <c r="F482" s="6" t="s">
        <v>25</v>
      </c>
      <c r="J482">
        <v>54833333333.333</v>
      </c>
      <c r="K482">
        <v>-89.566024999999996</v>
      </c>
      <c r="L482">
        <v>-78.704552000000007</v>
      </c>
      <c r="N482" s="6" t="s">
        <v>25</v>
      </c>
    </row>
    <row r="483" spans="2:16" x14ac:dyDescent="0.25">
      <c r="B483">
        <v>57000000000</v>
      </c>
      <c r="C483">
        <v>-87.369552999999996</v>
      </c>
      <c r="D483">
        <v>-76.687988000000004</v>
      </c>
      <c r="J483">
        <v>57000000000</v>
      </c>
      <c r="K483">
        <v>-80.880615000000006</v>
      </c>
      <c r="L483">
        <v>-69.585189999999997</v>
      </c>
    </row>
    <row r="484" spans="2:16" x14ac:dyDescent="0.25">
      <c r="B484" t="s">
        <v>25</v>
      </c>
      <c r="J484" t="s">
        <v>25</v>
      </c>
    </row>
    <row r="485" spans="2:16" x14ac:dyDescent="0.25">
      <c r="F485" s="6" t="s">
        <v>68</v>
      </c>
      <c r="N485" s="6" t="s">
        <v>68</v>
      </c>
    </row>
    <row r="486" spans="2:16" ht="15.75" x14ac:dyDescent="0.25">
      <c r="F486" s="6" t="s">
        <v>23</v>
      </c>
      <c r="G486" s="6" t="str">
        <f t="shared" ref="G486:G505" si="80">D512</f>
        <v>5Ix2L dBc Log Mag(dB)</v>
      </c>
      <c r="H486" s="35">
        <v>5</v>
      </c>
      <c r="N486" s="6" t="s">
        <v>23</v>
      </c>
      <c r="O486" s="6" t="str">
        <f t="shared" ref="O486:O505" si="81">L512</f>
        <v>5Ix2L dBc Log Mag(dB)</v>
      </c>
      <c r="P486" s="35">
        <v>5</v>
      </c>
    </row>
    <row r="487" spans="2:16" ht="15.75" x14ac:dyDescent="0.25">
      <c r="B487" t="s">
        <v>67</v>
      </c>
      <c r="F487" s="6">
        <f t="shared" ref="F487:F505" si="82">B513/1000000000</f>
        <v>35.545000000000002</v>
      </c>
      <c r="G487" s="6">
        <f t="shared" si="80"/>
        <v>-60.609627000000003</v>
      </c>
      <c r="H487" s="36">
        <f>ABS(AVERAGE(G487:G505)-(H486-1)*10)</f>
        <v>117.01090942105265</v>
      </c>
      <c r="J487" t="s">
        <v>67</v>
      </c>
      <c r="N487" s="6">
        <f t="shared" ref="N487:N505" si="83">J513/1000000000</f>
        <v>35.545000000000002</v>
      </c>
      <c r="O487" s="6">
        <f t="shared" si="81"/>
        <v>-77.184471000000002</v>
      </c>
      <c r="P487" s="36">
        <f>ABS(AVERAGE(O487:O505)-(P486-1)*10)</f>
        <v>114.82898100000001</v>
      </c>
    </row>
    <row r="488" spans="2:16" x14ac:dyDescent="0.25">
      <c r="B488" t="s">
        <v>23</v>
      </c>
      <c r="C488" t="s">
        <v>170</v>
      </c>
      <c r="D488" t="s">
        <v>94</v>
      </c>
      <c r="F488" s="6">
        <f t="shared" si="82"/>
        <v>36.736944444443999</v>
      </c>
      <c r="G488" s="6">
        <f t="shared" si="80"/>
        <v>-63.475895000000001</v>
      </c>
      <c r="J488" t="s">
        <v>23</v>
      </c>
      <c r="K488" t="s">
        <v>170</v>
      </c>
      <c r="L488" t="s">
        <v>94</v>
      </c>
      <c r="N488" s="6">
        <f t="shared" si="83"/>
        <v>36.736944444443999</v>
      </c>
      <c r="O488" s="6">
        <f t="shared" si="81"/>
        <v>-62.587195999999999</v>
      </c>
    </row>
    <row r="489" spans="2:16" x14ac:dyDescent="0.25">
      <c r="B489">
        <v>18000000000</v>
      </c>
      <c r="C489">
        <v>-53.861919</v>
      </c>
      <c r="D489">
        <v>-48.347267000000002</v>
      </c>
      <c r="F489" s="6">
        <f t="shared" si="82"/>
        <v>37.928888888888999</v>
      </c>
      <c r="G489" s="6">
        <f t="shared" si="80"/>
        <v>-63.246422000000003</v>
      </c>
      <c r="J489">
        <v>18000000000</v>
      </c>
      <c r="K489">
        <v>-61.811675999999999</v>
      </c>
      <c r="L489">
        <v>-53.391402999999997</v>
      </c>
      <c r="N489" s="6">
        <f t="shared" si="83"/>
        <v>37.928888888888999</v>
      </c>
      <c r="O489" s="6">
        <f t="shared" si="81"/>
        <v>-71.422691</v>
      </c>
    </row>
    <row r="490" spans="2:16" x14ac:dyDescent="0.25">
      <c r="B490">
        <v>20141388888.889</v>
      </c>
      <c r="C490">
        <v>-74.845123000000001</v>
      </c>
      <c r="D490">
        <v>-69.496178</v>
      </c>
      <c r="F490" s="6">
        <f t="shared" si="82"/>
        <v>39.120833333333003</v>
      </c>
      <c r="G490" s="6">
        <f t="shared" si="80"/>
        <v>-67.261848000000001</v>
      </c>
      <c r="J490">
        <v>20141388888.889</v>
      </c>
      <c r="K490">
        <v>-67.802757</v>
      </c>
      <c r="L490">
        <v>-62.213397999999998</v>
      </c>
      <c r="N490" s="6">
        <f t="shared" si="83"/>
        <v>39.120833333333003</v>
      </c>
      <c r="O490" s="6">
        <f t="shared" si="81"/>
        <v>-73.569526999999994</v>
      </c>
    </row>
    <row r="491" spans="2:16" x14ac:dyDescent="0.25">
      <c r="B491">
        <v>22282777777.778</v>
      </c>
      <c r="C491">
        <v>-73.829323000000002</v>
      </c>
      <c r="D491">
        <v>-68.143096999999997</v>
      </c>
      <c r="F491" s="6">
        <f t="shared" si="82"/>
        <v>40.312777777778003</v>
      </c>
      <c r="G491" s="6">
        <f t="shared" si="80"/>
        <v>-72.983192000000003</v>
      </c>
      <c r="J491">
        <v>22282777777.778</v>
      </c>
      <c r="K491">
        <v>-64.095917</v>
      </c>
      <c r="L491">
        <v>-58.758156</v>
      </c>
      <c r="N491" s="6">
        <f t="shared" si="83"/>
        <v>40.312777777778003</v>
      </c>
      <c r="O491" s="6">
        <f t="shared" si="81"/>
        <v>-75.856842</v>
      </c>
    </row>
    <row r="492" spans="2:16" x14ac:dyDescent="0.25">
      <c r="B492">
        <v>24424166666.667</v>
      </c>
      <c r="C492">
        <v>-77.863563999999997</v>
      </c>
      <c r="D492">
        <v>-71.802093999999997</v>
      </c>
      <c r="F492" s="6">
        <f t="shared" si="82"/>
        <v>41.504722222222</v>
      </c>
      <c r="G492" s="6">
        <f t="shared" si="80"/>
        <v>-79.441933000000006</v>
      </c>
      <c r="J492">
        <v>24424166666.667</v>
      </c>
      <c r="K492">
        <v>-85.926368999999994</v>
      </c>
      <c r="L492">
        <v>-80.040481999999997</v>
      </c>
      <c r="N492" s="6">
        <f t="shared" si="83"/>
        <v>41.504722222222</v>
      </c>
      <c r="O492" s="6">
        <f t="shared" si="81"/>
        <v>-76.106139999999996</v>
      </c>
    </row>
    <row r="493" spans="2:16" x14ac:dyDescent="0.25">
      <c r="B493">
        <v>26565555555.556</v>
      </c>
      <c r="C493">
        <v>-73.269149999999996</v>
      </c>
      <c r="D493">
        <v>-66.438086999999996</v>
      </c>
      <c r="F493" s="6">
        <f t="shared" si="82"/>
        <v>42.696666666666999</v>
      </c>
      <c r="G493" s="6">
        <f t="shared" si="80"/>
        <v>-82.403923000000006</v>
      </c>
      <c r="J493">
        <v>26565555555.556</v>
      </c>
      <c r="K493">
        <v>-82.744377</v>
      </c>
      <c r="L493">
        <v>-76.188750999999996</v>
      </c>
      <c r="N493" s="6">
        <f t="shared" si="83"/>
        <v>42.696666666666999</v>
      </c>
      <c r="O493" s="6">
        <f t="shared" si="81"/>
        <v>-75.934737999999996</v>
      </c>
    </row>
    <row r="494" spans="2:16" x14ac:dyDescent="0.25">
      <c r="B494">
        <v>28706944444.444</v>
      </c>
      <c r="C494">
        <v>-86.468857</v>
      </c>
      <c r="D494">
        <v>-79.072783999999999</v>
      </c>
      <c r="F494" s="6">
        <f t="shared" si="82"/>
        <v>43.888611111110997</v>
      </c>
      <c r="G494" s="6">
        <f t="shared" si="80"/>
        <v>-86.257439000000005</v>
      </c>
      <c r="J494">
        <v>28706944444.444</v>
      </c>
      <c r="K494">
        <v>-97.155631999999997</v>
      </c>
      <c r="L494">
        <v>-90.436385999999999</v>
      </c>
      <c r="N494" s="6">
        <f t="shared" si="83"/>
        <v>43.888611111110997</v>
      </c>
      <c r="O494" s="6">
        <f t="shared" si="81"/>
        <v>-72.816817999999998</v>
      </c>
    </row>
    <row r="495" spans="2:16" x14ac:dyDescent="0.25">
      <c r="B495">
        <v>30848333333.333</v>
      </c>
      <c r="C495">
        <v>-87.150642000000005</v>
      </c>
      <c r="D495">
        <v>-79.764754999999994</v>
      </c>
      <c r="F495" s="6">
        <f t="shared" si="82"/>
        <v>45.080555555555996</v>
      </c>
      <c r="G495" s="6">
        <f t="shared" si="80"/>
        <v>-84.567977999999997</v>
      </c>
      <c r="J495">
        <v>30848333333.333</v>
      </c>
      <c r="K495">
        <v>-84.680617999999996</v>
      </c>
      <c r="L495">
        <v>-78.229102999999995</v>
      </c>
      <c r="N495" s="6">
        <f t="shared" si="83"/>
        <v>45.080555555555996</v>
      </c>
      <c r="O495" s="6">
        <f t="shared" si="81"/>
        <v>-84.961708000000002</v>
      </c>
    </row>
    <row r="496" spans="2:16" x14ac:dyDescent="0.25">
      <c r="B496">
        <v>32989722222.222</v>
      </c>
      <c r="C496">
        <v>-80.178787</v>
      </c>
      <c r="D496">
        <v>-71.428177000000005</v>
      </c>
      <c r="F496" s="6">
        <f t="shared" si="82"/>
        <v>46.272500000000001</v>
      </c>
      <c r="G496" s="6">
        <f t="shared" si="80"/>
        <v>-78.702263000000002</v>
      </c>
      <c r="J496">
        <v>32989722222.222</v>
      </c>
      <c r="K496">
        <v>-80.387230000000002</v>
      </c>
      <c r="L496">
        <v>-72.150002000000001</v>
      </c>
      <c r="N496" s="6">
        <f t="shared" si="83"/>
        <v>46.272500000000001</v>
      </c>
      <c r="O496" s="6">
        <f t="shared" si="81"/>
        <v>-78.308807000000002</v>
      </c>
    </row>
    <row r="497" spans="2:16" x14ac:dyDescent="0.25">
      <c r="B497">
        <v>35131111111.111</v>
      </c>
      <c r="C497">
        <v>-71.075821000000005</v>
      </c>
      <c r="D497">
        <v>-63.081550999999997</v>
      </c>
      <c r="F497" s="6">
        <f t="shared" si="82"/>
        <v>47.464444444443998</v>
      </c>
      <c r="G497" s="6">
        <f t="shared" si="80"/>
        <v>-79.279144000000002</v>
      </c>
      <c r="J497">
        <v>35131111111.111</v>
      </c>
      <c r="K497">
        <v>-85.912102000000004</v>
      </c>
      <c r="L497">
        <v>-78.700012000000001</v>
      </c>
      <c r="N497" s="6">
        <f t="shared" si="83"/>
        <v>47.464444444443998</v>
      </c>
      <c r="O497" s="6">
        <f t="shared" si="81"/>
        <v>-77.338561999999996</v>
      </c>
    </row>
    <row r="498" spans="2:16" x14ac:dyDescent="0.25">
      <c r="B498">
        <v>37272500000</v>
      </c>
      <c r="C498">
        <v>-79.902648999999997</v>
      </c>
      <c r="D498">
        <v>-72.809028999999995</v>
      </c>
      <c r="F498" s="6">
        <f t="shared" si="82"/>
        <v>48.656388888888998</v>
      </c>
      <c r="G498" s="6">
        <f t="shared" si="80"/>
        <v>-75.475159000000005</v>
      </c>
      <c r="J498">
        <v>37272500000</v>
      </c>
      <c r="K498">
        <v>-93.058898999999997</v>
      </c>
      <c r="L498">
        <v>-84.823661999999999</v>
      </c>
      <c r="N498" s="6">
        <f t="shared" si="83"/>
        <v>48.656388888888998</v>
      </c>
      <c r="O498" s="6">
        <f t="shared" si="81"/>
        <v>-81.621375999999998</v>
      </c>
    </row>
    <row r="499" spans="2:16" x14ac:dyDescent="0.25">
      <c r="B499">
        <v>39413888888.889</v>
      </c>
      <c r="C499">
        <v>-87.27346</v>
      </c>
      <c r="D499">
        <v>-80.053764000000001</v>
      </c>
      <c r="F499" s="6">
        <f t="shared" si="82"/>
        <v>49.848333333333002</v>
      </c>
      <c r="G499" s="6">
        <f t="shared" si="80"/>
        <v>-86.504524000000004</v>
      </c>
      <c r="J499">
        <v>39413888888.889</v>
      </c>
      <c r="K499">
        <v>-88.071006999999994</v>
      </c>
      <c r="L499">
        <v>-79.456612000000007</v>
      </c>
      <c r="N499" s="6">
        <f t="shared" si="83"/>
        <v>49.848333333333002</v>
      </c>
      <c r="O499" s="6">
        <f t="shared" si="81"/>
        <v>-74.881118999999998</v>
      </c>
    </row>
    <row r="500" spans="2:16" x14ac:dyDescent="0.25">
      <c r="B500">
        <v>41555277777.778</v>
      </c>
      <c r="C500">
        <v>-99.797263999999998</v>
      </c>
      <c r="D500">
        <v>-92.146484000000001</v>
      </c>
      <c r="F500" s="6">
        <f t="shared" si="82"/>
        <v>51.040277777778002</v>
      </c>
      <c r="G500" s="6">
        <f t="shared" si="80"/>
        <v>-73.599411000000003</v>
      </c>
      <c r="J500">
        <v>41555277777.778</v>
      </c>
      <c r="K500">
        <v>-90.710571000000002</v>
      </c>
      <c r="L500">
        <v>-82.059760999999995</v>
      </c>
      <c r="N500" s="6">
        <f t="shared" si="83"/>
        <v>51.040277777778002</v>
      </c>
      <c r="O500" s="6">
        <f t="shared" si="81"/>
        <v>-78.408714000000003</v>
      </c>
    </row>
    <row r="501" spans="2:16" x14ac:dyDescent="0.25">
      <c r="B501">
        <v>43696666666.667</v>
      </c>
      <c r="C501">
        <v>-83.038444999999996</v>
      </c>
      <c r="D501">
        <v>-74.892677000000006</v>
      </c>
      <c r="F501" s="6">
        <f t="shared" si="82"/>
        <v>52.232222222221999</v>
      </c>
      <c r="G501" s="6">
        <f t="shared" si="80"/>
        <v>-74.593238999999997</v>
      </c>
      <c r="J501">
        <v>43696666666.667</v>
      </c>
      <c r="K501">
        <v>-89.263344000000004</v>
      </c>
      <c r="L501">
        <v>-80.992165</v>
      </c>
      <c r="N501" s="6">
        <f t="shared" si="83"/>
        <v>52.232222222221999</v>
      </c>
      <c r="O501" s="6">
        <f t="shared" si="81"/>
        <v>-82.110504000000006</v>
      </c>
    </row>
    <row r="502" spans="2:16" x14ac:dyDescent="0.25">
      <c r="B502">
        <v>45838055555.556</v>
      </c>
      <c r="C502">
        <v>-75.210037</v>
      </c>
      <c r="D502">
        <v>-66.490714999999994</v>
      </c>
      <c r="F502" s="6">
        <f t="shared" si="82"/>
        <v>53.424166666666999</v>
      </c>
      <c r="G502" s="6">
        <f t="shared" si="80"/>
        <v>-82.168685999999994</v>
      </c>
      <c r="J502">
        <v>45838055555.556</v>
      </c>
      <c r="K502">
        <v>-83.658607000000003</v>
      </c>
      <c r="L502">
        <v>-75.431792999999999</v>
      </c>
      <c r="N502" s="6">
        <f t="shared" si="83"/>
        <v>53.424166666666999</v>
      </c>
      <c r="O502" s="6">
        <f t="shared" si="81"/>
        <v>-73.127219999999994</v>
      </c>
    </row>
    <row r="503" spans="2:16" x14ac:dyDescent="0.25">
      <c r="B503">
        <v>47979444444.444</v>
      </c>
      <c r="C503">
        <v>-91.971862999999999</v>
      </c>
      <c r="D503">
        <v>-83.448646999999994</v>
      </c>
      <c r="F503" s="6">
        <f t="shared" si="82"/>
        <v>54.616111111111003</v>
      </c>
      <c r="G503" s="6">
        <f t="shared" si="80"/>
        <v>-78.482635000000002</v>
      </c>
      <c r="J503">
        <v>47979444444.444</v>
      </c>
      <c r="K503">
        <v>-100.24701</v>
      </c>
      <c r="L503">
        <v>-91.894676000000004</v>
      </c>
      <c r="N503" s="6">
        <f t="shared" si="83"/>
        <v>54.616111111111003</v>
      </c>
      <c r="O503" s="6">
        <f t="shared" si="81"/>
        <v>-66.398155000000003</v>
      </c>
    </row>
    <row r="504" spans="2:16" x14ac:dyDescent="0.25">
      <c r="B504">
        <v>50120833333.333</v>
      </c>
      <c r="C504">
        <v>-86.593147000000002</v>
      </c>
      <c r="D504">
        <v>-78.691733999999997</v>
      </c>
      <c r="F504" s="6">
        <f t="shared" si="82"/>
        <v>55.808055555556003</v>
      </c>
      <c r="G504" s="6">
        <f t="shared" si="80"/>
        <v>-86.796431999999996</v>
      </c>
      <c r="J504">
        <v>50120833333.333</v>
      </c>
      <c r="K504">
        <v>-88.956894000000005</v>
      </c>
      <c r="L504">
        <v>-79.805931000000001</v>
      </c>
      <c r="N504" s="6">
        <f t="shared" si="83"/>
        <v>55.808055555556003</v>
      </c>
      <c r="O504" s="6">
        <f t="shared" si="81"/>
        <v>-70.729163999999997</v>
      </c>
    </row>
    <row r="505" spans="2:16" x14ac:dyDescent="0.25">
      <c r="B505">
        <v>52262222222.222</v>
      </c>
      <c r="C505">
        <v>-81.142219999999995</v>
      </c>
      <c r="D505">
        <v>-73.362189999999998</v>
      </c>
      <c r="F505" s="6">
        <f t="shared" si="82"/>
        <v>57</v>
      </c>
      <c r="G505" s="6">
        <f t="shared" si="80"/>
        <v>-87.357529</v>
      </c>
      <c r="J505">
        <v>52262222222.222</v>
      </c>
      <c r="K505">
        <v>-84.879340999999997</v>
      </c>
      <c r="L505">
        <v>-74.574089000000001</v>
      </c>
      <c r="N505" s="6">
        <f t="shared" si="83"/>
        <v>57</v>
      </c>
      <c r="O505" s="6">
        <f t="shared" si="81"/>
        <v>-68.386887000000002</v>
      </c>
    </row>
    <row r="506" spans="2:16" x14ac:dyDescent="0.25">
      <c r="B506">
        <v>54403611111.111</v>
      </c>
      <c r="C506">
        <v>-83.562079999999995</v>
      </c>
      <c r="D506">
        <v>-75.108581999999998</v>
      </c>
      <c r="F506" s="6" t="s">
        <v>25</v>
      </c>
      <c r="J506">
        <v>54403611111.111</v>
      </c>
      <c r="K506">
        <v>-94.251784999999998</v>
      </c>
      <c r="L506">
        <v>-83.390320000000003</v>
      </c>
      <c r="N506" s="6" t="s">
        <v>25</v>
      </c>
    </row>
    <row r="507" spans="2:16" x14ac:dyDescent="0.25">
      <c r="B507">
        <v>56545000000</v>
      </c>
      <c r="C507">
        <v>-73.322059999999993</v>
      </c>
      <c r="D507">
        <v>-62.640495000000001</v>
      </c>
      <c r="J507">
        <v>56545000000</v>
      </c>
      <c r="K507">
        <v>-78.066956000000005</v>
      </c>
      <c r="L507">
        <v>-66.771523000000002</v>
      </c>
    </row>
    <row r="508" spans="2:16" x14ac:dyDescent="0.25">
      <c r="B508" t="s">
        <v>25</v>
      </c>
      <c r="J508" t="s">
        <v>25</v>
      </c>
    </row>
    <row r="509" spans="2:16" x14ac:dyDescent="0.25">
      <c r="F509" s="6" t="s">
        <v>70</v>
      </c>
      <c r="N509" s="6" t="s">
        <v>70</v>
      </c>
    </row>
    <row r="510" spans="2:16" ht="15.75" x14ac:dyDescent="0.25">
      <c r="F510" s="6" t="s">
        <v>23</v>
      </c>
      <c r="G510" s="6" t="str">
        <f t="shared" ref="G510:G529" si="84">D536</f>
        <v>5Ix3L dBc Log Mag(dB)</v>
      </c>
      <c r="H510" s="35">
        <v>5</v>
      </c>
      <c r="N510" s="6" t="s">
        <v>23</v>
      </c>
      <c r="O510" s="6" t="str">
        <f t="shared" ref="O510:O529" si="85">L536</f>
        <v>5Ix3L dBc Log Mag(dB)</v>
      </c>
      <c r="P510" s="35">
        <v>5</v>
      </c>
    </row>
    <row r="511" spans="2:16" ht="15.75" x14ac:dyDescent="0.25">
      <c r="B511" t="s">
        <v>68</v>
      </c>
      <c r="F511" s="6">
        <f t="shared" ref="F511:F529" si="86">B537/1000000000</f>
        <v>18</v>
      </c>
      <c r="G511" s="6">
        <f t="shared" si="84"/>
        <v>-68.900374999999997</v>
      </c>
      <c r="H511" s="36">
        <f>ABS(AVERAGE(G511:G529)-(H510-1)*10)</f>
        <v>118.55453478947368</v>
      </c>
      <c r="J511" t="s">
        <v>68</v>
      </c>
      <c r="N511" s="6">
        <f t="shared" ref="N511:N529" si="87">J537/1000000000</f>
        <v>18</v>
      </c>
      <c r="O511" s="6">
        <f t="shared" si="85"/>
        <v>-66.770583999999999</v>
      </c>
      <c r="P511" s="36">
        <f>ABS(AVERAGE(O511:O529)-(P510-1)*10)</f>
        <v>108.28242415789474</v>
      </c>
    </row>
    <row r="512" spans="2:16" x14ac:dyDescent="0.25">
      <c r="B512" t="s">
        <v>23</v>
      </c>
      <c r="C512" t="s">
        <v>171</v>
      </c>
      <c r="D512" t="s">
        <v>95</v>
      </c>
      <c r="F512" s="6">
        <f t="shared" si="86"/>
        <v>20.166666666666998</v>
      </c>
      <c r="G512" s="6">
        <f t="shared" si="84"/>
        <v>-71.157111999999998</v>
      </c>
      <c r="J512" t="s">
        <v>23</v>
      </c>
      <c r="K512" t="s">
        <v>171</v>
      </c>
      <c r="L512" t="s">
        <v>95</v>
      </c>
      <c r="N512" s="6">
        <f t="shared" si="87"/>
        <v>20.166666666666998</v>
      </c>
      <c r="O512" s="6">
        <f t="shared" si="85"/>
        <v>-60.748328999999998</v>
      </c>
    </row>
    <row r="513" spans="2:15" x14ac:dyDescent="0.25">
      <c r="B513">
        <v>35545000000</v>
      </c>
      <c r="C513">
        <v>-66.124283000000005</v>
      </c>
      <c r="D513">
        <v>-60.609627000000003</v>
      </c>
      <c r="F513" s="6">
        <f t="shared" si="86"/>
        <v>22.333333333333002</v>
      </c>
      <c r="G513" s="6">
        <f t="shared" si="84"/>
        <v>-70.482422</v>
      </c>
      <c r="J513">
        <v>35545000000</v>
      </c>
      <c r="K513">
        <v>-85.604743999999997</v>
      </c>
      <c r="L513">
        <v>-77.184471000000002</v>
      </c>
      <c r="N513" s="6">
        <f t="shared" si="87"/>
        <v>22.333333333333002</v>
      </c>
      <c r="O513" s="6">
        <f t="shared" si="85"/>
        <v>-60.680283000000003</v>
      </c>
    </row>
    <row r="514" spans="2:15" x14ac:dyDescent="0.25">
      <c r="B514">
        <v>36736944444.444</v>
      </c>
      <c r="C514">
        <v>-68.824837000000002</v>
      </c>
      <c r="D514">
        <v>-63.475895000000001</v>
      </c>
      <c r="F514" s="6">
        <f t="shared" si="86"/>
        <v>24.5</v>
      </c>
      <c r="G514" s="6">
        <f t="shared" si="84"/>
        <v>-88.295638999999994</v>
      </c>
      <c r="J514">
        <v>36736944444.444</v>
      </c>
      <c r="K514">
        <v>-68.176558999999997</v>
      </c>
      <c r="L514">
        <v>-62.587195999999999</v>
      </c>
      <c r="N514" s="6">
        <f t="shared" si="87"/>
        <v>24.5</v>
      </c>
      <c r="O514" s="6">
        <f t="shared" si="85"/>
        <v>-62.380389999999998</v>
      </c>
    </row>
    <row r="515" spans="2:15" x14ac:dyDescent="0.25">
      <c r="B515">
        <v>37928888888.889</v>
      </c>
      <c r="C515">
        <v>-68.932648</v>
      </c>
      <c r="D515">
        <v>-63.246422000000003</v>
      </c>
      <c r="F515" s="6">
        <f t="shared" si="86"/>
        <v>26.666666666666998</v>
      </c>
      <c r="G515" s="6">
        <f t="shared" si="84"/>
        <v>-78.036109999999994</v>
      </c>
      <c r="J515">
        <v>37928888888.889</v>
      </c>
      <c r="K515">
        <v>-76.760452000000001</v>
      </c>
      <c r="L515">
        <v>-71.422691</v>
      </c>
      <c r="N515" s="6">
        <f t="shared" si="87"/>
        <v>26.666666666666998</v>
      </c>
      <c r="O515" s="6">
        <f t="shared" si="85"/>
        <v>-55.908912999999998</v>
      </c>
    </row>
    <row r="516" spans="2:15" x14ac:dyDescent="0.25">
      <c r="B516">
        <v>39120833333.333</v>
      </c>
      <c r="C516">
        <v>-73.323318</v>
      </c>
      <c r="D516">
        <v>-67.261848000000001</v>
      </c>
      <c r="F516" s="6">
        <f t="shared" si="86"/>
        <v>28.833333333333002</v>
      </c>
      <c r="G516" s="6">
        <f t="shared" si="84"/>
        <v>-86.396529999999998</v>
      </c>
      <c r="J516">
        <v>39120833333.333</v>
      </c>
      <c r="K516">
        <v>-79.455414000000005</v>
      </c>
      <c r="L516">
        <v>-73.569526999999994</v>
      </c>
      <c r="N516" s="6">
        <f t="shared" si="87"/>
        <v>28.833333333333002</v>
      </c>
      <c r="O516" s="6">
        <f t="shared" si="85"/>
        <v>-56.466529999999999</v>
      </c>
    </row>
    <row r="517" spans="2:15" x14ac:dyDescent="0.25">
      <c r="B517">
        <v>40312777777.778</v>
      </c>
      <c r="C517">
        <v>-79.814255000000003</v>
      </c>
      <c r="D517">
        <v>-72.983192000000003</v>
      </c>
      <c r="F517" s="6">
        <f t="shared" si="86"/>
        <v>31</v>
      </c>
      <c r="G517" s="6">
        <f t="shared" si="84"/>
        <v>-87.963097000000005</v>
      </c>
      <c r="J517">
        <v>40312777777.778</v>
      </c>
      <c r="K517">
        <v>-82.412475999999998</v>
      </c>
      <c r="L517">
        <v>-75.856842</v>
      </c>
      <c r="N517" s="6">
        <f t="shared" si="87"/>
        <v>31</v>
      </c>
      <c r="O517" s="6">
        <f t="shared" si="85"/>
        <v>-57.730556</v>
      </c>
    </row>
    <row r="518" spans="2:15" x14ac:dyDescent="0.25">
      <c r="B518">
        <v>41504722222.222</v>
      </c>
      <c r="C518">
        <v>-86.838013000000004</v>
      </c>
      <c r="D518">
        <v>-79.441933000000006</v>
      </c>
      <c r="F518" s="6">
        <f t="shared" si="86"/>
        <v>33.166666666666998</v>
      </c>
      <c r="G518" s="6">
        <f t="shared" si="84"/>
        <v>-77.178466999999998</v>
      </c>
      <c r="J518">
        <v>41504722222.222</v>
      </c>
      <c r="K518">
        <v>-82.825385999999995</v>
      </c>
      <c r="L518">
        <v>-76.106139999999996</v>
      </c>
      <c r="N518" s="6">
        <f t="shared" si="87"/>
        <v>33.166666666666998</v>
      </c>
      <c r="O518" s="6">
        <f t="shared" si="85"/>
        <v>-68.666152999999994</v>
      </c>
    </row>
    <row r="519" spans="2:15" x14ac:dyDescent="0.25">
      <c r="B519">
        <v>42696666666.667</v>
      </c>
      <c r="C519">
        <v>-89.789817999999997</v>
      </c>
      <c r="D519">
        <v>-82.403923000000006</v>
      </c>
      <c r="F519" s="6">
        <f t="shared" si="86"/>
        <v>35.333333333333002</v>
      </c>
      <c r="G519" s="6">
        <f t="shared" si="84"/>
        <v>-84.898689000000005</v>
      </c>
      <c r="J519">
        <v>42696666666.667</v>
      </c>
      <c r="K519">
        <v>-82.386252999999996</v>
      </c>
      <c r="L519">
        <v>-75.934737999999996</v>
      </c>
      <c r="N519" s="6">
        <f t="shared" si="87"/>
        <v>35.333333333333002</v>
      </c>
      <c r="O519" s="6">
        <f t="shared" si="85"/>
        <v>-68.485579999999999</v>
      </c>
    </row>
    <row r="520" spans="2:15" x14ac:dyDescent="0.25">
      <c r="B520">
        <v>43888611111.111</v>
      </c>
      <c r="C520">
        <v>-95.008041000000006</v>
      </c>
      <c r="D520">
        <v>-86.257439000000005</v>
      </c>
      <c r="F520" s="6">
        <f t="shared" si="86"/>
        <v>37.5</v>
      </c>
      <c r="G520" s="6">
        <f t="shared" si="84"/>
        <v>-82.635559000000001</v>
      </c>
      <c r="J520">
        <v>43888611111.111</v>
      </c>
      <c r="K520">
        <v>-81.054053999999994</v>
      </c>
      <c r="L520">
        <v>-72.816817999999998</v>
      </c>
      <c r="N520" s="6">
        <f t="shared" si="87"/>
        <v>37.5</v>
      </c>
      <c r="O520" s="6">
        <f t="shared" si="85"/>
        <v>-87.131484999999998</v>
      </c>
    </row>
    <row r="521" spans="2:15" x14ac:dyDescent="0.25">
      <c r="B521">
        <v>45080555555.556</v>
      </c>
      <c r="C521">
        <v>-92.562256000000005</v>
      </c>
      <c r="D521">
        <v>-84.567977999999997</v>
      </c>
      <c r="F521" s="6">
        <f t="shared" si="86"/>
        <v>39.666666666666998</v>
      </c>
      <c r="G521" s="6">
        <f t="shared" si="84"/>
        <v>-84.462997000000001</v>
      </c>
      <c r="J521">
        <v>45080555555.556</v>
      </c>
      <c r="K521">
        <v>-92.173798000000005</v>
      </c>
      <c r="L521">
        <v>-84.961708000000002</v>
      </c>
      <c r="N521" s="6">
        <f t="shared" si="87"/>
        <v>39.666666666666998</v>
      </c>
      <c r="O521" s="6">
        <f t="shared" si="85"/>
        <v>-74.511168999999995</v>
      </c>
    </row>
    <row r="522" spans="2:15" x14ac:dyDescent="0.25">
      <c r="B522">
        <v>46272500000</v>
      </c>
      <c r="C522">
        <v>-85.795883000000003</v>
      </c>
      <c r="D522">
        <v>-78.702263000000002</v>
      </c>
      <c r="F522" s="6">
        <f t="shared" si="86"/>
        <v>41.833333333333002</v>
      </c>
      <c r="G522" s="6">
        <f t="shared" si="84"/>
        <v>-82.000045999999998</v>
      </c>
      <c r="J522">
        <v>46272500000</v>
      </c>
      <c r="K522">
        <v>-86.544044</v>
      </c>
      <c r="L522">
        <v>-78.308807000000002</v>
      </c>
      <c r="N522" s="6">
        <f t="shared" si="87"/>
        <v>41.833333333333002</v>
      </c>
      <c r="O522" s="6">
        <f t="shared" si="85"/>
        <v>-69.853508000000005</v>
      </c>
    </row>
    <row r="523" spans="2:15" x14ac:dyDescent="0.25">
      <c r="B523">
        <v>47464444444.444</v>
      </c>
      <c r="C523">
        <v>-86.498847999999995</v>
      </c>
      <c r="D523">
        <v>-79.279144000000002</v>
      </c>
      <c r="F523" s="6">
        <f t="shared" si="86"/>
        <v>44</v>
      </c>
      <c r="G523" s="6">
        <f t="shared" si="84"/>
        <v>-75.838470000000001</v>
      </c>
      <c r="J523">
        <v>47464444444.444</v>
      </c>
      <c r="K523">
        <v>-85.952956999999998</v>
      </c>
      <c r="L523">
        <v>-77.338561999999996</v>
      </c>
      <c r="N523" s="6">
        <f t="shared" si="87"/>
        <v>44</v>
      </c>
      <c r="O523" s="6">
        <f t="shared" si="85"/>
        <v>-75.133858000000004</v>
      </c>
    </row>
    <row r="524" spans="2:15" x14ac:dyDescent="0.25">
      <c r="B524">
        <v>48656388888.889</v>
      </c>
      <c r="C524">
        <v>-83.125945999999999</v>
      </c>
      <c r="D524">
        <v>-75.475159000000005</v>
      </c>
      <c r="F524" s="6">
        <f t="shared" si="86"/>
        <v>46.166666666666998</v>
      </c>
      <c r="G524" s="6">
        <f t="shared" si="84"/>
        <v>-73.667090999999999</v>
      </c>
      <c r="J524">
        <v>48656388888.889</v>
      </c>
      <c r="K524">
        <v>-90.272186000000005</v>
      </c>
      <c r="L524">
        <v>-81.621375999999998</v>
      </c>
      <c r="N524" s="6">
        <f t="shared" si="87"/>
        <v>46.166666666666998</v>
      </c>
      <c r="O524" s="6">
        <f t="shared" si="85"/>
        <v>-74.245827000000006</v>
      </c>
    </row>
    <row r="525" spans="2:15" x14ac:dyDescent="0.25">
      <c r="B525">
        <v>49848333333.333</v>
      </c>
      <c r="C525">
        <v>-94.650290999999996</v>
      </c>
      <c r="D525">
        <v>-86.504524000000004</v>
      </c>
      <c r="F525" s="6">
        <f t="shared" si="86"/>
        <v>48.333333333333002</v>
      </c>
      <c r="G525" s="6">
        <f t="shared" si="84"/>
        <v>-72.364699999999999</v>
      </c>
      <c r="J525">
        <v>49848333333.333</v>
      </c>
      <c r="K525">
        <v>-83.152298000000002</v>
      </c>
      <c r="L525">
        <v>-74.881118999999998</v>
      </c>
      <c r="N525" s="6">
        <f t="shared" si="87"/>
        <v>48.333333333333002</v>
      </c>
      <c r="O525" s="6">
        <f t="shared" si="85"/>
        <v>-85.011054999999999</v>
      </c>
    </row>
    <row r="526" spans="2:15" x14ac:dyDescent="0.25">
      <c r="B526">
        <v>51040277777.778</v>
      </c>
      <c r="C526">
        <v>-82.318732999999995</v>
      </c>
      <c r="D526">
        <v>-73.599411000000003</v>
      </c>
      <c r="F526" s="6">
        <f t="shared" si="86"/>
        <v>50.5</v>
      </c>
      <c r="G526" s="6">
        <f t="shared" si="84"/>
        <v>-84.746475000000004</v>
      </c>
      <c r="J526">
        <v>51040277777.778</v>
      </c>
      <c r="K526">
        <v>-86.635529000000005</v>
      </c>
      <c r="L526">
        <v>-78.408714000000003</v>
      </c>
      <c r="N526" s="6">
        <f t="shared" si="87"/>
        <v>50.5</v>
      </c>
      <c r="O526" s="6">
        <f t="shared" si="85"/>
        <v>-73.710280999999995</v>
      </c>
    </row>
    <row r="527" spans="2:15" x14ac:dyDescent="0.25">
      <c r="B527">
        <v>52232222222.222</v>
      </c>
      <c r="C527">
        <v>-83.116446999999994</v>
      </c>
      <c r="D527">
        <v>-74.593238999999997</v>
      </c>
      <c r="F527" s="6">
        <f t="shared" si="86"/>
        <v>52.666666666666998</v>
      </c>
      <c r="G527" s="6">
        <f t="shared" si="84"/>
        <v>-79.354316999999995</v>
      </c>
      <c r="J527">
        <v>52232222222.222</v>
      </c>
      <c r="K527">
        <v>-90.462845000000002</v>
      </c>
      <c r="L527">
        <v>-82.110504000000006</v>
      </c>
      <c r="N527" s="6">
        <f t="shared" si="87"/>
        <v>52.666666666666998</v>
      </c>
      <c r="O527" s="6">
        <f t="shared" si="85"/>
        <v>-65.454635999999994</v>
      </c>
    </row>
    <row r="528" spans="2:15" x14ac:dyDescent="0.25">
      <c r="B528">
        <v>53424166666.667</v>
      </c>
      <c r="C528">
        <v>-90.070098999999999</v>
      </c>
      <c r="D528">
        <v>-82.168685999999994</v>
      </c>
      <c r="F528" s="6">
        <f t="shared" si="86"/>
        <v>54.833333333333002</v>
      </c>
      <c r="G528" s="6">
        <f t="shared" si="84"/>
        <v>-75.650108000000003</v>
      </c>
      <c r="J528">
        <v>53424166666.667</v>
      </c>
      <c r="K528">
        <v>-82.278182999999999</v>
      </c>
      <c r="L528">
        <v>-73.127219999999994</v>
      </c>
      <c r="N528" s="6">
        <f t="shared" si="87"/>
        <v>54.833333333333002</v>
      </c>
      <c r="O528" s="6">
        <f t="shared" si="85"/>
        <v>-66.627007000000006</v>
      </c>
    </row>
    <row r="529" spans="2:16" x14ac:dyDescent="0.25">
      <c r="B529">
        <v>54616111111.111</v>
      </c>
      <c r="C529">
        <v>-86.262664999999998</v>
      </c>
      <c r="D529">
        <v>-78.482635000000002</v>
      </c>
      <c r="F529" s="6">
        <f t="shared" si="86"/>
        <v>57</v>
      </c>
      <c r="G529" s="6">
        <f t="shared" si="84"/>
        <v>-68.507957000000005</v>
      </c>
      <c r="J529">
        <v>54616111111.111</v>
      </c>
      <c r="K529">
        <v>-76.703406999999999</v>
      </c>
      <c r="L529">
        <v>-66.398155000000003</v>
      </c>
      <c r="N529" s="6">
        <f t="shared" si="87"/>
        <v>57</v>
      </c>
      <c r="O529" s="6">
        <f t="shared" si="85"/>
        <v>-67.849914999999996</v>
      </c>
    </row>
    <row r="530" spans="2:16" x14ac:dyDescent="0.25">
      <c r="B530">
        <v>55808055555.556</v>
      </c>
      <c r="C530">
        <v>-95.249931000000004</v>
      </c>
      <c r="D530">
        <v>-86.796431999999996</v>
      </c>
      <c r="F530" s="6" t="s">
        <v>25</v>
      </c>
      <c r="J530">
        <v>55808055555.556</v>
      </c>
      <c r="K530">
        <v>-81.590630000000004</v>
      </c>
      <c r="L530">
        <v>-70.729163999999997</v>
      </c>
      <c r="N530" s="6" t="s">
        <v>25</v>
      </c>
    </row>
    <row r="531" spans="2:16" x14ac:dyDescent="0.25">
      <c r="B531">
        <v>57000000000</v>
      </c>
      <c r="C531">
        <v>-98.039092999999994</v>
      </c>
      <c r="D531">
        <v>-87.357529</v>
      </c>
      <c r="J531">
        <v>57000000000</v>
      </c>
      <c r="K531">
        <v>-79.682311999999996</v>
      </c>
      <c r="L531">
        <v>-68.386887000000002</v>
      </c>
    </row>
    <row r="532" spans="2:16" x14ac:dyDescent="0.25">
      <c r="B532" t="s">
        <v>25</v>
      </c>
      <c r="J532" t="s">
        <v>25</v>
      </c>
    </row>
    <row r="533" spans="2:16" x14ac:dyDescent="0.25">
      <c r="F533" s="6" t="s">
        <v>72</v>
      </c>
      <c r="N533" s="6" t="s">
        <v>72</v>
      </c>
    </row>
    <row r="534" spans="2:16" ht="15.75" x14ac:dyDescent="0.25">
      <c r="F534" s="6" t="s">
        <v>23</v>
      </c>
      <c r="G534" s="6" t="str">
        <f t="shared" ref="G534:G553" si="88">D560</f>
        <v>5Ix4L dBc Log Mag(dB)</v>
      </c>
      <c r="H534" s="35">
        <v>5</v>
      </c>
      <c r="N534" s="6" t="s">
        <v>23</v>
      </c>
      <c r="O534" s="6" t="str">
        <f t="shared" ref="O534:O553" si="89">L560</f>
        <v>5Ix4L dBc Log Mag(dB)</v>
      </c>
      <c r="P534" s="35">
        <v>5</v>
      </c>
    </row>
    <row r="535" spans="2:16" ht="15.75" x14ac:dyDescent="0.25">
      <c r="B535" t="s">
        <v>70</v>
      </c>
      <c r="F535" s="6">
        <f t="shared" ref="F535:F553" si="90">B561/1000000000</f>
        <v>21.945</v>
      </c>
      <c r="G535" s="6">
        <f t="shared" si="88"/>
        <v>-85.460494999999995</v>
      </c>
      <c r="H535" s="36">
        <f>ABS(AVERAGE(G535:G553)-(H534-1)*10)</f>
        <v>109.95068757894738</v>
      </c>
      <c r="J535" t="s">
        <v>70</v>
      </c>
      <c r="N535" s="6">
        <f t="shared" ref="N535:N553" si="91">J561/1000000000</f>
        <v>21.945</v>
      </c>
      <c r="O535" s="6">
        <f t="shared" si="89"/>
        <v>-73.854232999999994</v>
      </c>
      <c r="P535" s="36">
        <f>ABS(AVERAGE(O535:O553)-(P534-1)*10)</f>
        <v>117.62193231578946</v>
      </c>
    </row>
    <row r="536" spans="2:16" x14ac:dyDescent="0.25">
      <c r="B536" t="s">
        <v>23</v>
      </c>
      <c r="C536" t="s">
        <v>172</v>
      </c>
      <c r="D536" t="s">
        <v>96</v>
      </c>
      <c r="F536" s="6">
        <f t="shared" si="90"/>
        <v>23.892499999999998</v>
      </c>
      <c r="G536" s="6">
        <f t="shared" si="88"/>
        <v>-64.452301000000006</v>
      </c>
      <c r="J536" t="s">
        <v>23</v>
      </c>
      <c r="K536" t="s">
        <v>172</v>
      </c>
      <c r="L536" t="s">
        <v>96</v>
      </c>
      <c r="N536" s="6">
        <f t="shared" si="91"/>
        <v>23.892499999999998</v>
      </c>
      <c r="O536" s="6">
        <f t="shared" si="89"/>
        <v>-79.753287999999998</v>
      </c>
    </row>
    <row r="537" spans="2:16" x14ac:dyDescent="0.25">
      <c r="B537">
        <v>18000000000</v>
      </c>
      <c r="C537">
        <v>-74.415024000000003</v>
      </c>
      <c r="D537">
        <v>-68.900374999999997</v>
      </c>
      <c r="F537" s="6">
        <f t="shared" si="90"/>
        <v>25.84</v>
      </c>
      <c r="G537" s="6">
        <f t="shared" si="88"/>
        <v>-59.357162000000002</v>
      </c>
      <c r="J537">
        <v>18000000000</v>
      </c>
      <c r="K537">
        <v>-75.190856999999994</v>
      </c>
      <c r="L537">
        <v>-66.770583999999999</v>
      </c>
      <c r="N537" s="6">
        <f t="shared" si="91"/>
        <v>25.84</v>
      </c>
      <c r="O537" s="6">
        <f t="shared" si="89"/>
        <v>-100.72826000000001</v>
      </c>
    </row>
    <row r="538" spans="2:16" x14ac:dyDescent="0.25">
      <c r="B538">
        <v>20166666666.667</v>
      </c>
      <c r="C538">
        <v>-76.506057999999996</v>
      </c>
      <c r="D538">
        <v>-71.157111999999998</v>
      </c>
      <c r="F538" s="6">
        <f t="shared" si="90"/>
        <v>27.787500000000001</v>
      </c>
      <c r="G538" s="6">
        <f t="shared" si="88"/>
        <v>-60.790253</v>
      </c>
      <c r="J538">
        <v>20166666666.667</v>
      </c>
      <c r="K538">
        <v>-66.337692000000004</v>
      </c>
      <c r="L538">
        <v>-60.748328999999998</v>
      </c>
      <c r="N538" s="6">
        <f t="shared" si="91"/>
        <v>27.787500000000001</v>
      </c>
      <c r="O538" s="6">
        <f t="shared" si="89"/>
        <v>-75.671920999999998</v>
      </c>
    </row>
    <row r="539" spans="2:16" x14ac:dyDescent="0.25">
      <c r="B539">
        <v>22333333333.333</v>
      </c>
      <c r="C539">
        <v>-76.168648000000005</v>
      </c>
      <c r="D539">
        <v>-70.482422</v>
      </c>
      <c r="F539" s="6">
        <f t="shared" si="90"/>
        <v>29.734999999999999</v>
      </c>
      <c r="G539" s="6">
        <f t="shared" si="88"/>
        <v>-61.745438</v>
      </c>
      <c r="J539">
        <v>22333333333.333</v>
      </c>
      <c r="K539">
        <v>-66.018035999999995</v>
      </c>
      <c r="L539">
        <v>-60.680283000000003</v>
      </c>
      <c r="N539" s="6">
        <f t="shared" si="91"/>
        <v>29.734999999999999</v>
      </c>
      <c r="O539" s="6">
        <f t="shared" si="89"/>
        <v>-80.967003000000005</v>
      </c>
    </row>
    <row r="540" spans="2:16" x14ac:dyDescent="0.25">
      <c r="B540">
        <v>24500000000</v>
      </c>
      <c r="C540">
        <v>-94.357108999999994</v>
      </c>
      <c r="D540">
        <v>-88.295638999999994</v>
      </c>
      <c r="F540" s="6">
        <f t="shared" si="90"/>
        <v>31.682500000000001</v>
      </c>
      <c r="G540" s="6">
        <f t="shared" si="88"/>
        <v>-62.628700000000002</v>
      </c>
      <c r="J540">
        <v>24500000000</v>
      </c>
      <c r="K540">
        <v>-68.266281000000006</v>
      </c>
      <c r="L540">
        <v>-62.380389999999998</v>
      </c>
      <c r="N540" s="6">
        <f t="shared" si="91"/>
        <v>31.682500000000001</v>
      </c>
      <c r="O540" s="6">
        <f t="shared" si="89"/>
        <v>-72.268271999999996</v>
      </c>
    </row>
    <row r="541" spans="2:16" x14ac:dyDescent="0.25">
      <c r="B541">
        <v>26666666666.667</v>
      </c>
      <c r="C541">
        <v>-84.867171999999997</v>
      </c>
      <c r="D541">
        <v>-78.036109999999994</v>
      </c>
      <c r="F541" s="6">
        <f t="shared" si="90"/>
        <v>33.630000000000003</v>
      </c>
      <c r="G541" s="6">
        <f t="shared" si="88"/>
        <v>-66.927902000000003</v>
      </c>
      <c r="J541">
        <v>26666666666.667</v>
      </c>
      <c r="K541">
        <v>-62.464542000000002</v>
      </c>
      <c r="L541">
        <v>-55.908912999999998</v>
      </c>
      <c r="N541" s="6">
        <f t="shared" si="91"/>
        <v>33.630000000000003</v>
      </c>
      <c r="O541" s="6">
        <f t="shared" si="89"/>
        <v>-78.166045999999994</v>
      </c>
    </row>
    <row r="542" spans="2:16" x14ac:dyDescent="0.25">
      <c r="B542">
        <v>28833333333.333</v>
      </c>
      <c r="C542">
        <v>-93.792603</v>
      </c>
      <c r="D542">
        <v>-86.396529999999998</v>
      </c>
      <c r="F542" s="6">
        <f t="shared" si="90"/>
        <v>35.577500000000001</v>
      </c>
      <c r="G542" s="6">
        <f t="shared" si="88"/>
        <v>-64.382103000000001</v>
      </c>
      <c r="J542">
        <v>28833333333.333</v>
      </c>
      <c r="K542">
        <v>-63.185775999999997</v>
      </c>
      <c r="L542">
        <v>-56.466529999999999</v>
      </c>
      <c r="N542" s="6">
        <f t="shared" si="91"/>
        <v>35.577500000000001</v>
      </c>
      <c r="O542" s="6">
        <f t="shared" si="89"/>
        <v>-67.539878999999999</v>
      </c>
    </row>
    <row r="543" spans="2:16" x14ac:dyDescent="0.25">
      <c r="B543">
        <v>31000000000</v>
      </c>
      <c r="C543">
        <v>-95.348984000000002</v>
      </c>
      <c r="D543">
        <v>-87.963097000000005</v>
      </c>
      <c r="F543" s="6">
        <f t="shared" si="90"/>
        <v>37.524999999999999</v>
      </c>
      <c r="G543" s="6">
        <f t="shared" si="88"/>
        <v>-67.458549000000005</v>
      </c>
      <c r="J543">
        <v>31000000000</v>
      </c>
      <c r="K543">
        <v>-64.182068000000001</v>
      </c>
      <c r="L543">
        <v>-57.730556</v>
      </c>
      <c r="N543" s="6">
        <f t="shared" si="91"/>
        <v>37.524999999999999</v>
      </c>
      <c r="O543" s="6">
        <f t="shared" si="89"/>
        <v>-76.294951999999995</v>
      </c>
    </row>
    <row r="544" spans="2:16" x14ac:dyDescent="0.25">
      <c r="B544">
        <v>33166666666.667</v>
      </c>
      <c r="C544">
        <v>-85.929077000000007</v>
      </c>
      <c r="D544">
        <v>-77.178466999999998</v>
      </c>
      <c r="F544" s="6">
        <f t="shared" si="90"/>
        <v>39.472499999999997</v>
      </c>
      <c r="G544" s="6">
        <f t="shared" si="88"/>
        <v>-67.284119000000004</v>
      </c>
      <c r="J544">
        <v>33166666666.667</v>
      </c>
      <c r="K544">
        <v>-76.903380999999996</v>
      </c>
      <c r="L544">
        <v>-68.666152999999994</v>
      </c>
      <c r="N544" s="6">
        <f t="shared" si="91"/>
        <v>39.472499999999997</v>
      </c>
      <c r="O544" s="6">
        <f t="shared" si="89"/>
        <v>-70.710189999999997</v>
      </c>
    </row>
    <row r="545" spans="2:16" x14ac:dyDescent="0.25">
      <c r="B545">
        <v>35333333333.333</v>
      </c>
      <c r="C545">
        <v>-92.892960000000002</v>
      </c>
      <c r="D545">
        <v>-84.898689000000005</v>
      </c>
      <c r="F545" s="6">
        <f t="shared" si="90"/>
        <v>41.42</v>
      </c>
      <c r="G545" s="6">
        <f t="shared" si="88"/>
        <v>-69.680053999999998</v>
      </c>
      <c r="J545">
        <v>35333333333.333</v>
      </c>
      <c r="K545">
        <v>-75.697670000000002</v>
      </c>
      <c r="L545">
        <v>-68.485579999999999</v>
      </c>
      <c r="N545" s="6">
        <f t="shared" si="91"/>
        <v>41.42</v>
      </c>
      <c r="O545" s="6">
        <f t="shared" si="89"/>
        <v>-73.834854000000007</v>
      </c>
    </row>
    <row r="546" spans="2:16" x14ac:dyDescent="0.25">
      <c r="B546">
        <v>37500000000</v>
      </c>
      <c r="C546">
        <v>-89.729179000000002</v>
      </c>
      <c r="D546">
        <v>-82.635559000000001</v>
      </c>
      <c r="F546" s="6">
        <f t="shared" si="90"/>
        <v>43.3675</v>
      </c>
      <c r="G546" s="6">
        <f t="shared" si="88"/>
        <v>-68.858222999999995</v>
      </c>
      <c r="J546">
        <v>37500000000</v>
      </c>
      <c r="K546">
        <v>-95.366730000000004</v>
      </c>
      <c r="L546">
        <v>-87.131484999999998</v>
      </c>
      <c r="N546" s="6">
        <f t="shared" si="91"/>
        <v>43.3675</v>
      </c>
      <c r="O546" s="6">
        <f t="shared" si="89"/>
        <v>-81.053848000000002</v>
      </c>
    </row>
    <row r="547" spans="2:16" x14ac:dyDescent="0.25">
      <c r="B547">
        <v>39666666666.667</v>
      </c>
      <c r="C547">
        <v>-91.682693</v>
      </c>
      <c r="D547">
        <v>-84.462997000000001</v>
      </c>
      <c r="F547" s="6">
        <f t="shared" si="90"/>
        <v>45.314999999999998</v>
      </c>
      <c r="G547" s="6">
        <f t="shared" si="88"/>
        <v>-67.699866999999998</v>
      </c>
      <c r="J547">
        <v>39666666666.667</v>
      </c>
      <c r="K547">
        <v>-83.125564999999995</v>
      </c>
      <c r="L547">
        <v>-74.511168999999995</v>
      </c>
      <c r="N547" s="6">
        <f t="shared" si="91"/>
        <v>45.314999999999998</v>
      </c>
      <c r="O547" s="6">
        <f t="shared" si="89"/>
        <v>-79.658882000000006</v>
      </c>
    </row>
    <row r="548" spans="2:16" x14ac:dyDescent="0.25">
      <c r="B548">
        <v>41833333333.333</v>
      </c>
      <c r="C548">
        <v>-89.650825999999995</v>
      </c>
      <c r="D548">
        <v>-82.000045999999998</v>
      </c>
      <c r="F548" s="6">
        <f t="shared" si="90"/>
        <v>47.262500000000003</v>
      </c>
      <c r="G548" s="6">
        <f t="shared" si="88"/>
        <v>-73.292655999999994</v>
      </c>
      <c r="J548">
        <v>41833333333.333</v>
      </c>
      <c r="K548">
        <v>-78.504317999999998</v>
      </c>
      <c r="L548">
        <v>-69.853508000000005</v>
      </c>
      <c r="N548" s="6">
        <f t="shared" si="91"/>
        <v>47.262500000000003</v>
      </c>
      <c r="O548" s="6">
        <f t="shared" si="89"/>
        <v>-78.283737000000002</v>
      </c>
    </row>
    <row r="549" spans="2:16" x14ac:dyDescent="0.25">
      <c r="B549">
        <v>44000000000</v>
      </c>
      <c r="C549">
        <v>-83.984238000000005</v>
      </c>
      <c r="D549">
        <v>-75.838470000000001</v>
      </c>
      <c r="F549" s="6">
        <f t="shared" si="90"/>
        <v>49.21</v>
      </c>
      <c r="G549" s="6">
        <f t="shared" si="88"/>
        <v>-73.704857000000004</v>
      </c>
      <c r="J549">
        <v>44000000000</v>
      </c>
      <c r="K549">
        <v>-83.405036999999993</v>
      </c>
      <c r="L549">
        <v>-75.133858000000004</v>
      </c>
      <c r="N549" s="6">
        <f t="shared" si="91"/>
        <v>49.21</v>
      </c>
      <c r="O549" s="6">
        <f t="shared" si="89"/>
        <v>-94.761107999999993</v>
      </c>
    </row>
    <row r="550" spans="2:16" x14ac:dyDescent="0.25">
      <c r="B550">
        <v>46166666666.667</v>
      </c>
      <c r="C550">
        <v>-82.386414000000002</v>
      </c>
      <c r="D550">
        <v>-73.667090999999999</v>
      </c>
      <c r="F550" s="6">
        <f t="shared" si="90"/>
        <v>51.157499999999999</v>
      </c>
      <c r="G550" s="6">
        <f t="shared" si="88"/>
        <v>-84.930297999999993</v>
      </c>
      <c r="J550">
        <v>46166666666.667</v>
      </c>
      <c r="K550">
        <v>-82.472640999999996</v>
      </c>
      <c r="L550">
        <v>-74.245827000000006</v>
      </c>
      <c r="N550" s="6">
        <f t="shared" si="91"/>
        <v>51.157499999999999</v>
      </c>
      <c r="O550" s="6">
        <f t="shared" si="89"/>
        <v>-75.902641000000003</v>
      </c>
    </row>
    <row r="551" spans="2:16" x14ac:dyDescent="0.25">
      <c r="B551">
        <v>48333333333.333</v>
      </c>
      <c r="C551">
        <v>-80.887908999999993</v>
      </c>
      <c r="D551">
        <v>-72.364699999999999</v>
      </c>
      <c r="F551" s="6">
        <f t="shared" si="90"/>
        <v>53.104999999999997</v>
      </c>
      <c r="G551" s="6">
        <f t="shared" si="88"/>
        <v>-76.913077999999999</v>
      </c>
      <c r="J551">
        <v>48333333333.333</v>
      </c>
      <c r="K551">
        <v>-93.363388</v>
      </c>
      <c r="L551">
        <v>-85.011054999999999</v>
      </c>
      <c r="N551" s="6">
        <f t="shared" si="91"/>
        <v>53.104999999999997</v>
      </c>
      <c r="O551" s="6">
        <f t="shared" si="89"/>
        <v>-70.398360999999994</v>
      </c>
    </row>
    <row r="552" spans="2:16" x14ac:dyDescent="0.25">
      <c r="B552">
        <v>50500000000</v>
      </c>
      <c r="C552">
        <v>-92.647887999999995</v>
      </c>
      <c r="D552">
        <v>-84.746475000000004</v>
      </c>
      <c r="F552" s="6">
        <f t="shared" si="90"/>
        <v>55.052500000000002</v>
      </c>
      <c r="G552" s="6">
        <f t="shared" si="88"/>
        <v>-78.991493000000006</v>
      </c>
      <c r="J552">
        <v>50500000000</v>
      </c>
      <c r="K552">
        <v>-82.861243999999999</v>
      </c>
      <c r="L552">
        <v>-73.710280999999995</v>
      </c>
      <c r="N552" s="6">
        <f t="shared" si="91"/>
        <v>55.052500000000002</v>
      </c>
      <c r="O552" s="6">
        <f t="shared" si="89"/>
        <v>-73.628135999999998</v>
      </c>
    </row>
    <row r="553" spans="2:16" x14ac:dyDescent="0.25">
      <c r="B553">
        <v>52666666666.667</v>
      </c>
      <c r="C553">
        <v>-87.134338</v>
      </c>
      <c r="D553">
        <v>-79.354316999999995</v>
      </c>
      <c r="F553" s="6">
        <f t="shared" si="90"/>
        <v>57</v>
      </c>
      <c r="G553" s="6">
        <f t="shared" si="88"/>
        <v>-74.505516</v>
      </c>
      <c r="J553">
        <v>52666666666.667</v>
      </c>
      <c r="K553">
        <v>-75.759888000000004</v>
      </c>
      <c r="L553">
        <v>-65.454635999999994</v>
      </c>
      <c r="N553" s="6">
        <f t="shared" si="91"/>
        <v>57</v>
      </c>
      <c r="O553" s="6">
        <f t="shared" si="89"/>
        <v>-71.341103000000004</v>
      </c>
    </row>
    <row r="554" spans="2:16" x14ac:dyDescent="0.25">
      <c r="B554">
        <v>54833333333.333</v>
      </c>
      <c r="C554">
        <v>-84.103606999999997</v>
      </c>
      <c r="D554">
        <v>-75.650108000000003</v>
      </c>
      <c r="F554" s="6" t="s">
        <v>25</v>
      </c>
      <c r="J554">
        <v>54833333333.333</v>
      </c>
      <c r="K554">
        <v>-77.488472000000002</v>
      </c>
      <c r="L554">
        <v>-66.627007000000006</v>
      </c>
      <c r="N554" s="6" t="s">
        <v>25</v>
      </c>
    </row>
    <row r="555" spans="2:16" x14ac:dyDescent="0.25">
      <c r="B555">
        <v>57000000000</v>
      </c>
      <c r="C555">
        <v>-79.189514000000003</v>
      </c>
      <c r="D555">
        <v>-68.507957000000005</v>
      </c>
      <c r="J555">
        <v>57000000000</v>
      </c>
      <c r="K555">
        <v>-79.145340000000004</v>
      </c>
      <c r="L555">
        <v>-67.849914999999996</v>
      </c>
    </row>
    <row r="556" spans="2:16" x14ac:dyDescent="0.25">
      <c r="B556" t="s">
        <v>25</v>
      </c>
      <c r="J556" t="s">
        <v>25</v>
      </c>
    </row>
    <row r="557" spans="2:16" x14ac:dyDescent="0.25">
      <c r="F557" s="6" t="s">
        <v>74</v>
      </c>
      <c r="N557" s="6" t="s">
        <v>74</v>
      </c>
    </row>
    <row r="558" spans="2:16" ht="15.75" x14ac:dyDescent="0.25">
      <c r="F558" s="6" t="s">
        <v>23</v>
      </c>
      <c r="G558" s="6" t="str">
        <f t="shared" ref="G558:G577" si="92">D584</f>
        <v>5Ix5L dBc Log Mag(dB)</v>
      </c>
      <c r="H558" s="35">
        <v>5</v>
      </c>
      <c r="N558" s="6" t="s">
        <v>23</v>
      </c>
      <c r="O558" s="6" t="str">
        <f t="shared" ref="O558:O577" si="93">L584</f>
        <v>5Ix5L dBc Log Mag(dB)</v>
      </c>
      <c r="P558" s="35">
        <v>5</v>
      </c>
    </row>
    <row r="559" spans="2:16" ht="15.75" x14ac:dyDescent="0.25">
      <c r="B559" t="s">
        <v>72</v>
      </c>
      <c r="F559" s="6">
        <f t="shared" ref="F559:F577" si="94">B585/1000000000</f>
        <v>39.945</v>
      </c>
      <c r="G559" s="6">
        <f t="shared" si="92"/>
        <v>-55.317905000000003</v>
      </c>
      <c r="H559" s="36">
        <f>ABS(AVERAGE(G559:G577)-(H558-1)*10)</f>
        <v>96.691651947368427</v>
      </c>
      <c r="J559" t="s">
        <v>72</v>
      </c>
      <c r="N559" s="6">
        <f t="shared" ref="N559:N577" si="95">J585/1000000000</f>
        <v>39.945</v>
      </c>
      <c r="O559" s="6">
        <f t="shared" si="93"/>
        <v>-56.442467000000001</v>
      </c>
      <c r="P559" s="36">
        <f>ABS(AVERAGE(O559:O577)-(P558-1)*10)</f>
        <v>107.03574026315789</v>
      </c>
    </row>
    <row r="560" spans="2:16" x14ac:dyDescent="0.25">
      <c r="B560" t="s">
        <v>23</v>
      </c>
      <c r="C560" t="s">
        <v>173</v>
      </c>
      <c r="D560" t="s">
        <v>97</v>
      </c>
      <c r="F560" s="6">
        <f t="shared" si="94"/>
        <v>40.892499999999998</v>
      </c>
      <c r="G560" s="6">
        <f t="shared" si="92"/>
        <v>-54.826270999999998</v>
      </c>
      <c r="J560" t="s">
        <v>23</v>
      </c>
      <c r="K560" t="s">
        <v>173</v>
      </c>
      <c r="L560" t="s">
        <v>97</v>
      </c>
      <c r="N560" s="6">
        <f t="shared" si="95"/>
        <v>40.892499999999998</v>
      </c>
      <c r="O560" s="6">
        <f t="shared" si="93"/>
        <v>-61.392330000000001</v>
      </c>
    </row>
    <row r="561" spans="2:15" x14ac:dyDescent="0.25">
      <c r="B561">
        <v>21945000000</v>
      </c>
      <c r="C561">
        <v>-90.975150999999997</v>
      </c>
      <c r="D561">
        <v>-85.460494999999995</v>
      </c>
      <c r="F561" s="6">
        <f t="shared" si="94"/>
        <v>41.84</v>
      </c>
      <c r="G561" s="6">
        <f t="shared" si="92"/>
        <v>-53.707577000000001</v>
      </c>
      <c r="J561">
        <v>21945000000</v>
      </c>
      <c r="K561">
        <v>-82.274506000000002</v>
      </c>
      <c r="L561">
        <v>-73.854232999999994</v>
      </c>
      <c r="N561" s="6">
        <f t="shared" si="95"/>
        <v>41.84</v>
      </c>
      <c r="O561" s="6">
        <f t="shared" si="93"/>
        <v>-59.535839000000003</v>
      </c>
    </row>
    <row r="562" spans="2:15" x14ac:dyDescent="0.25">
      <c r="B562">
        <v>23892500000</v>
      </c>
      <c r="C562">
        <v>-69.801247000000004</v>
      </c>
      <c r="D562">
        <v>-64.452301000000006</v>
      </c>
      <c r="F562" s="6">
        <f t="shared" si="94"/>
        <v>42.787500000000001</v>
      </c>
      <c r="G562" s="6">
        <f t="shared" si="92"/>
        <v>-61.690810999999997</v>
      </c>
      <c r="J562">
        <v>23892500000</v>
      </c>
      <c r="K562">
        <v>-85.342651000000004</v>
      </c>
      <c r="L562">
        <v>-79.753287999999998</v>
      </c>
      <c r="N562" s="6">
        <f t="shared" si="95"/>
        <v>42.787500000000001</v>
      </c>
      <c r="O562" s="6">
        <f t="shared" si="93"/>
        <v>-64.681053000000006</v>
      </c>
    </row>
    <row r="563" spans="2:15" x14ac:dyDescent="0.25">
      <c r="B563">
        <v>25840000000</v>
      </c>
      <c r="C563">
        <v>-65.043387999999993</v>
      </c>
      <c r="D563">
        <v>-59.357162000000002</v>
      </c>
      <c r="F563" s="6">
        <f t="shared" si="94"/>
        <v>43.734999999999999</v>
      </c>
      <c r="G563" s="6">
        <f t="shared" si="92"/>
        <v>-55.519489</v>
      </c>
      <c r="J563">
        <v>25840000000</v>
      </c>
      <c r="K563">
        <v>-106.06601000000001</v>
      </c>
      <c r="L563">
        <v>-100.72826000000001</v>
      </c>
      <c r="N563" s="6">
        <f t="shared" si="95"/>
        <v>43.734999999999999</v>
      </c>
      <c r="O563" s="6">
        <f t="shared" si="93"/>
        <v>-65.869941999999995</v>
      </c>
    </row>
    <row r="564" spans="2:15" x14ac:dyDescent="0.25">
      <c r="B564">
        <v>27787500000</v>
      </c>
      <c r="C564">
        <v>-66.851730000000003</v>
      </c>
      <c r="D564">
        <v>-60.790253</v>
      </c>
      <c r="F564" s="6">
        <f t="shared" si="94"/>
        <v>44.682499999999997</v>
      </c>
      <c r="G564" s="6">
        <f t="shared" si="92"/>
        <v>-52.416355000000003</v>
      </c>
      <c r="J564">
        <v>27787500000</v>
      </c>
      <c r="K564">
        <v>-81.557807999999994</v>
      </c>
      <c r="L564">
        <v>-75.671920999999998</v>
      </c>
      <c r="N564" s="6">
        <f t="shared" si="95"/>
        <v>44.682499999999997</v>
      </c>
      <c r="O564" s="6">
        <f t="shared" si="93"/>
        <v>-82.780167000000006</v>
      </c>
    </row>
    <row r="565" spans="2:15" x14ac:dyDescent="0.25">
      <c r="B565">
        <v>29735000000</v>
      </c>
      <c r="C565">
        <v>-68.576499999999996</v>
      </c>
      <c r="D565">
        <v>-61.745438</v>
      </c>
      <c r="F565" s="6">
        <f t="shared" si="94"/>
        <v>45.63</v>
      </c>
      <c r="G565" s="6">
        <f t="shared" si="92"/>
        <v>-51.087798999999997</v>
      </c>
      <c r="J565">
        <v>29735000000</v>
      </c>
      <c r="K565">
        <v>-87.522636000000006</v>
      </c>
      <c r="L565">
        <v>-80.967003000000005</v>
      </c>
      <c r="N565" s="6">
        <f t="shared" si="95"/>
        <v>45.63</v>
      </c>
      <c r="O565" s="6">
        <f t="shared" si="93"/>
        <v>-71.583138000000005</v>
      </c>
    </row>
    <row r="566" spans="2:15" x14ac:dyDescent="0.25">
      <c r="B566">
        <v>31682500000</v>
      </c>
      <c r="C566">
        <v>-70.024772999999996</v>
      </c>
      <c r="D566">
        <v>-62.628700000000002</v>
      </c>
      <c r="F566" s="6">
        <f t="shared" si="94"/>
        <v>46.577500000000001</v>
      </c>
      <c r="G566" s="6">
        <f t="shared" si="92"/>
        <v>-51.372580999999997</v>
      </c>
      <c r="J566">
        <v>31682500000</v>
      </c>
      <c r="K566">
        <v>-78.987517999999994</v>
      </c>
      <c r="L566">
        <v>-72.268271999999996</v>
      </c>
      <c r="N566" s="6">
        <f t="shared" si="95"/>
        <v>46.577500000000001</v>
      </c>
      <c r="O566" s="6">
        <f t="shared" si="93"/>
        <v>-62.513275</v>
      </c>
    </row>
    <row r="567" spans="2:15" x14ac:dyDescent="0.25">
      <c r="B567">
        <v>33630000000</v>
      </c>
      <c r="C567">
        <v>-74.313789</v>
      </c>
      <c r="D567">
        <v>-66.927902000000003</v>
      </c>
      <c r="F567" s="6">
        <f t="shared" si="94"/>
        <v>47.524999999999999</v>
      </c>
      <c r="G567" s="6">
        <f t="shared" si="92"/>
        <v>-54.153736000000002</v>
      </c>
      <c r="J567">
        <v>33630000000</v>
      </c>
      <c r="K567">
        <v>-84.617553999999998</v>
      </c>
      <c r="L567">
        <v>-78.166045999999994</v>
      </c>
      <c r="N567" s="6">
        <f t="shared" si="95"/>
        <v>47.524999999999999</v>
      </c>
      <c r="O567" s="6">
        <f t="shared" si="93"/>
        <v>-66.19426</v>
      </c>
    </row>
    <row r="568" spans="2:15" x14ac:dyDescent="0.25">
      <c r="B568">
        <v>35577500000</v>
      </c>
      <c r="C568">
        <v>-73.132712999999995</v>
      </c>
      <c r="D568">
        <v>-64.382103000000001</v>
      </c>
      <c r="F568" s="6">
        <f t="shared" si="94"/>
        <v>48.472499999999997</v>
      </c>
      <c r="G568" s="6">
        <f t="shared" si="92"/>
        <v>-55.494644000000001</v>
      </c>
      <c r="J568">
        <v>35577500000</v>
      </c>
      <c r="K568">
        <v>-75.777114999999995</v>
      </c>
      <c r="L568">
        <v>-67.539878999999999</v>
      </c>
      <c r="N568" s="6">
        <f t="shared" si="95"/>
        <v>48.472499999999997</v>
      </c>
      <c r="O568" s="6">
        <f t="shared" si="93"/>
        <v>-65.366630999999998</v>
      </c>
    </row>
    <row r="569" spans="2:15" x14ac:dyDescent="0.25">
      <c r="B569">
        <v>37525000000</v>
      </c>
      <c r="C569">
        <v>-75.452826999999999</v>
      </c>
      <c r="D569">
        <v>-67.458549000000005</v>
      </c>
      <c r="F569" s="6">
        <f t="shared" si="94"/>
        <v>49.42</v>
      </c>
      <c r="G569" s="6">
        <f t="shared" si="92"/>
        <v>-56.128506000000002</v>
      </c>
      <c r="J569">
        <v>37525000000</v>
      </c>
      <c r="K569">
        <v>-83.507041999999998</v>
      </c>
      <c r="L569">
        <v>-76.294951999999995</v>
      </c>
      <c r="N569" s="6">
        <f t="shared" si="95"/>
        <v>49.42</v>
      </c>
      <c r="O569" s="6">
        <f t="shared" si="93"/>
        <v>-61.046424999999999</v>
      </c>
    </row>
    <row r="570" spans="2:15" x14ac:dyDescent="0.25">
      <c r="B570">
        <v>39472500000</v>
      </c>
      <c r="C570">
        <v>-74.377739000000005</v>
      </c>
      <c r="D570">
        <v>-67.284119000000004</v>
      </c>
      <c r="F570" s="6">
        <f t="shared" si="94"/>
        <v>50.3675</v>
      </c>
      <c r="G570" s="6">
        <f t="shared" si="92"/>
        <v>-61.564521999999997</v>
      </c>
      <c r="J570">
        <v>39472500000</v>
      </c>
      <c r="K570">
        <v>-78.945426999999995</v>
      </c>
      <c r="L570">
        <v>-70.710189999999997</v>
      </c>
      <c r="N570" s="6">
        <f t="shared" si="95"/>
        <v>50.3675</v>
      </c>
      <c r="O570" s="6">
        <f t="shared" si="93"/>
        <v>-60.125027000000003</v>
      </c>
    </row>
    <row r="571" spans="2:15" x14ac:dyDescent="0.25">
      <c r="B571">
        <v>41420000000</v>
      </c>
      <c r="C571">
        <v>-76.899756999999994</v>
      </c>
      <c r="D571">
        <v>-69.680053999999998</v>
      </c>
      <c r="F571" s="6">
        <f t="shared" si="94"/>
        <v>51.314999999999998</v>
      </c>
      <c r="G571" s="6">
        <f t="shared" si="92"/>
        <v>-60.507069000000001</v>
      </c>
      <c r="J571">
        <v>41420000000</v>
      </c>
      <c r="K571">
        <v>-82.449248999999995</v>
      </c>
      <c r="L571">
        <v>-73.834854000000007</v>
      </c>
      <c r="N571" s="6">
        <f t="shared" si="95"/>
        <v>51.314999999999998</v>
      </c>
      <c r="O571" s="6">
        <f t="shared" si="93"/>
        <v>-63.877949000000001</v>
      </c>
    </row>
    <row r="572" spans="2:15" x14ac:dyDescent="0.25">
      <c r="B572">
        <v>43367500000</v>
      </c>
      <c r="C572">
        <v>-76.509010000000004</v>
      </c>
      <c r="D572">
        <v>-68.858222999999995</v>
      </c>
      <c r="F572" s="6">
        <f t="shared" si="94"/>
        <v>52.262500000000003</v>
      </c>
      <c r="G572" s="6">
        <f t="shared" si="92"/>
        <v>-58.955074000000003</v>
      </c>
      <c r="J572">
        <v>43367500000</v>
      </c>
      <c r="K572">
        <v>-89.704659000000007</v>
      </c>
      <c r="L572">
        <v>-81.053848000000002</v>
      </c>
      <c r="N572" s="6">
        <f t="shared" si="95"/>
        <v>52.262500000000003</v>
      </c>
      <c r="O572" s="6">
        <f t="shared" si="93"/>
        <v>-66.416045999999994</v>
      </c>
    </row>
    <row r="573" spans="2:15" x14ac:dyDescent="0.25">
      <c r="B573">
        <v>45315000000</v>
      </c>
      <c r="C573">
        <v>-75.845634000000004</v>
      </c>
      <c r="D573">
        <v>-67.699866999999998</v>
      </c>
      <c r="F573" s="6">
        <f t="shared" si="94"/>
        <v>53.21</v>
      </c>
      <c r="G573" s="6">
        <f t="shared" si="92"/>
        <v>-57.366340999999998</v>
      </c>
      <c r="J573">
        <v>45315000000</v>
      </c>
      <c r="K573">
        <v>-87.930060999999995</v>
      </c>
      <c r="L573">
        <v>-79.658882000000006</v>
      </c>
      <c r="N573" s="6">
        <f t="shared" si="95"/>
        <v>53.21</v>
      </c>
      <c r="O573" s="6">
        <f t="shared" si="93"/>
        <v>-69.283767999999995</v>
      </c>
    </row>
    <row r="574" spans="2:15" x14ac:dyDescent="0.25">
      <c r="B574">
        <v>47262500000</v>
      </c>
      <c r="C574">
        <v>-82.011977999999999</v>
      </c>
      <c r="D574">
        <v>-73.292655999999994</v>
      </c>
      <c r="F574" s="6">
        <f t="shared" si="94"/>
        <v>54.157499999999999</v>
      </c>
      <c r="G574" s="6">
        <f t="shared" si="92"/>
        <v>-59.101962999999998</v>
      </c>
      <c r="J574">
        <v>47262500000</v>
      </c>
      <c r="K574">
        <v>-86.510551000000007</v>
      </c>
      <c r="L574">
        <v>-78.283737000000002</v>
      </c>
      <c r="N574" s="6">
        <f t="shared" si="95"/>
        <v>54.157499999999999</v>
      </c>
      <c r="O574" s="6">
        <f t="shared" si="93"/>
        <v>-78.982490999999996</v>
      </c>
    </row>
    <row r="575" spans="2:15" x14ac:dyDescent="0.25">
      <c r="B575">
        <v>49210000000</v>
      </c>
      <c r="C575">
        <v>-82.228065000000001</v>
      </c>
      <c r="D575">
        <v>-73.704857000000004</v>
      </c>
      <c r="F575" s="6">
        <f t="shared" si="94"/>
        <v>55.104999999999997</v>
      </c>
      <c r="G575" s="6">
        <f t="shared" si="92"/>
        <v>-58.686489000000002</v>
      </c>
      <c r="J575">
        <v>49210000000</v>
      </c>
      <c r="K575">
        <v>-103.11344</v>
      </c>
      <c r="L575">
        <v>-94.761107999999993</v>
      </c>
      <c r="N575" s="6">
        <f t="shared" si="95"/>
        <v>55.104999999999997</v>
      </c>
      <c r="O575" s="6">
        <f t="shared" si="93"/>
        <v>-80.524956000000003</v>
      </c>
    </row>
    <row r="576" spans="2:15" x14ac:dyDescent="0.25">
      <c r="B576">
        <v>51157500000</v>
      </c>
      <c r="C576">
        <v>-92.831710999999999</v>
      </c>
      <c r="D576">
        <v>-84.930297999999993</v>
      </c>
      <c r="F576" s="6">
        <f t="shared" si="94"/>
        <v>56.052500000000002</v>
      </c>
      <c r="G576" s="6">
        <f t="shared" si="92"/>
        <v>-59.278156000000003</v>
      </c>
      <c r="J576">
        <v>51157500000</v>
      </c>
      <c r="K576">
        <v>-85.053604000000007</v>
      </c>
      <c r="L576">
        <v>-75.902641000000003</v>
      </c>
      <c r="N576" s="6">
        <f t="shared" si="95"/>
        <v>56.052500000000002</v>
      </c>
      <c r="O576" s="6">
        <f t="shared" si="93"/>
        <v>-72.760459999999995</v>
      </c>
    </row>
    <row r="577" spans="2:15" x14ac:dyDescent="0.25">
      <c r="B577">
        <v>53105000000</v>
      </c>
      <c r="C577">
        <v>-84.693100000000001</v>
      </c>
      <c r="D577">
        <v>-76.913077999999999</v>
      </c>
      <c r="F577" s="6">
        <f t="shared" si="94"/>
        <v>57</v>
      </c>
      <c r="G577" s="6">
        <f t="shared" si="92"/>
        <v>-59.966099</v>
      </c>
      <c r="J577">
        <v>53105000000</v>
      </c>
      <c r="K577">
        <v>-80.703613000000004</v>
      </c>
      <c r="L577">
        <v>-70.398360999999994</v>
      </c>
      <c r="N577" s="6">
        <f t="shared" si="95"/>
        <v>57</v>
      </c>
      <c r="O577" s="6">
        <f t="shared" si="93"/>
        <v>-64.302841000000001</v>
      </c>
    </row>
    <row r="578" spans="2:15" x14ac:dyDescent="0.25">
      <c r="B578">
        <v>55052500000</v>
      </c>
      <c r="C578">
        <v>-87.444999999999993</v>
      </c>
      <c r="D578">
        <v>-78.991493000000006</v>
      </c>
      <c r="F578" s="6" t="s">
        <v>25</v>
      </c>
      <c r="J578">
        <v>55052500000</v>
      </c>
      <c r="K578">
        <v>-84.489600999999993</v>
      </c>
      <c r="L578">
        <v>-73.628135999999998</v>
      </c>
      <c r="N578" s="6" t="s">
        <v>25</v>
      </c>
    </row>
    <row r="579" spans="2:15" x14ac:dyDescent="0.25">
      <c r="B579">
        <v>57000000000</v>
      </c>
      <c r="C579">
        <v>-85.187079999999995</v>
      </c>
      <c r="D579">
        <v>-74.505516</v>
      </c>
      <c r="J579">
        <v>57000000000</v>
      </c>
      <c r="K579">
        <v>-82.636527999999998</v>
      </c>
      <c r="L579">
        <v>-71.341103000000004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74</v>
      </c>
      <c r="J583" t="s">
        <v>74</v>
      </c>
    </row>
    <row r="584" spans="2:15" x14ac:dyDescent="0.25">
      <c r="B584" t="s">
        <v>23</v>
      </c>
      <c r="C584" t="s">
        <v>174</v>
      </c>
      <c r="D584" t="s">
        <v>98</v>
      </c>
      <c r="J584" t="s">
        <v>23</v>
      </c>
      <c r="K584" t="s">
        <v>174</v>
      </c>
      <c r="L584" t="s">
        <v>98</v>
      </c>
    </row>
    <row r="585" spans="2:15" x14ac:dyDescent="0.25">
      <c r="B585">
        <v>39945000000</v>
      </c>
      <c r="C585">
        <v>-60.832557999999999</v>
      </c>
      <c r="D585">
        <v>-55.317905000000003</v>
      </c>
      <c r="J585">
        <v>39945000000</v>
      </c>
      <c r="K585">
        <v>-64.862740000000002</v>
      </c>
      <c r="L585">
        <v>-56.442467000000001</v>
      </c>
    </row>
    <row r="586" spans="2:15" x14ac:dyDescent="0.25">
      <c r="B586">
        <v>40892500000</v>
      </c>
      <c r="C586">
        <v>-60.175217000000004</v>
      </c>
      <c r="D586">
        <v>-54.826270999999998</v>
      </c>
      <c r="J586">
        <v>40892500000</v>
      </c>
      <c r="K586">
        <v>-66.981689000000003</v>
      </c>
      <c r="L586">
        <v>-61.392330000000001</v>
      </c>
    </row>
    <row r="587" spans="2:15" x14ac:dyDescent="0.25">
      <c r="B587">
        <v>41840000000</v>
      </c>
      <c r="C587">
        <v>-59.393802999999998</v>
      </c>
      <c r="D587">
        <v>-53.707577000000001</v>
      </c>
      <c r="J587">
        <v>41840000000</v>
      </c>
      <c r="K587">
        <v>-64.873596000000006</v>
      </c>
      <c r="L587">
        <v>-59.535839000000003</v>
      </c>
    </row>
    <row r="588" spans="2:15" x14ac:dyDescent="0.25">
      <c r="B588">
        <v>42787500000</v>
      </c>
      <c r="C588">
        <v>-67.752289000000005</v>
      </c>
      <c r="D588">
        <v>-61.690810999999997</v>
      </c>
      <c r="J588">
        <v>42787500000</v>
      </c>
      <c r="K588">
        <v>-70.566940000000002</v>
      </c>
      <c r="L588">
        <v>-64.681053000000006</v>
      </c>
    </row>
    <row r="589" spans="2:15" x14ac:dyDescent="0.25">
      <c r="B589">
        <v>43735000000</v>
      </c>
      <c r="C589">
        <v>-62.350552</v>
      </c>
      <c r="D589">
        <v>-55.519489</v>
      </c>
      <c r="J589">
        <v>43735000000</v>
      </c>
      <c r="K589">
        <v>-72.425574999999995</v>
      </c>
      <c r="L589">
        <v>-65.869941999999995</v>
      </c>
    </row>
    <row r="590" spans="2:15" x14ac:dyDescent="0.25">
      <c r="B590">
        <v>44682500000</v>
      </c>
      <c r="C590">
        <v>-59.812427999999997</v>
      </c>
      <c r="D590">
        <v>-52.416355000000003</v>
      </c>
      <c r="J590">
        <v>44682500000</v>
      </c>
      <c r="K590">
        <v>-89.499413000000004</v>
      </c>
      <c r="L590">
        <v>-82.780167000000006</v>
      </c>
    </row>
    <row r="591" spans="2:15" x14ac:dyDescent="0.25">
      <c r="B591">
        <v>45630000000</v>
      </c>
      <c r="C591">
        <v>-58.473689999999998</v>
      </c>
      <c r="D591">
        <v>-51.087798999999997</v>
      </c>
      <c r="J591">
        <v>45630000000</v>
      </c>
      <c r="K591">
        <v>-78.034653000000006</v>
      </c>
      <c r="L591">
        <v>-71.583138000000005</v>
      </c>
    </row>
    <row r="592" spans="2:15" x14ac:dyDescent="0.25">
      <c r="B592">
        <v>46577500000</v>
      </c>
      <c r="C592">
        <v>-60.123187999999999</v>
      </c>
      <c r="D592">
        <v>-51.372580999999997</v>
      </c>
      <c r="J592">
        <v>46577500000</v>
      </c>
      <c r="K592">
        <v>-70.750504000000006</v>
      </c>
      <c r="L592">
        <v>-62.513275</v>
      </c>
    </row>
    <row r="593" spans="2:12" x14ac:dyDescent="0.25">
      <c r="B593">
        <v>47525000000</v>
      </c>
      <c r="C593">
        <v>-62.148009999999999</v>
      </c>
      <c r="D593">
        <v>-54.153736000000002</v>
      </c>
      <c r="J593">
        <v>47525000000</v>
      </c>
      <c r="K593">
        <v>-73.406349000000006</v>
      </c>
      <c r="L593">
        <v>-66.19426</v>
      </c>
    </row>
    <row r="594" spans="2:12" x14ac:dyDescent="0.25">
      <c r="B594">
        <v>48472500000</v>
      </c>
      <c r="C594">
        <v>-62.588264000000002</v>
      </c>
      <c r="D594">
        <v>-55.494644000000001</v>
      </c>
      <c r="J594">
        <v>48472500000</v>
      </c>
      <c r="K594">
        <v>-73.601867999999996</v>
      </c>
      <c r="L594">
        <v>-65.366630999999998</v>
      </c>
    </row>
    <row r="595" spans="2:12" x14ac:dyDescent="0.25">
      <c r="B595">
        <v>49420000000</v>
      </c>
      <c r="C595">
        <v>-63.348202000000001</v>
      </c>
      <c r="D595">
        <v>-56.128506000000002</v>
      </c>
      <c r="J595">
        <v>49420000000</v>
      </c>
      <c r="K595">
        <v>-69.660820000000001</v>
      </c>
      <c r="L595">
        <v>-61.046424999999999</v>
      </c>
    </row>
    <row r="596" spans="2:12" x14ac:dyDescent="0.25">
      <c r="B596">
        <v>50367500000</v>
      </c>
      <c r="C596">
        <v>-69.215301999999994</v>
      </c>
      <c r="D596">
        <v>-61.564521999999997</v>
      </c>
      <c r="J596">
        <v>50367500000</v>
      </c>
      <c r="K596">
        <v>-68.775833000000006</v>
      </c>
      <c r="L596">
        <v>-60.125027000000003</v>
      </c>
    </row>
    <row r="597" spans="2:12" x14ac:dyDescent="0.25">
      <c r="B597">
        <v>51315000000</v>
      </c>
      <c r="C597">
        <v>-68.652839999999998</v>
      </c>
      <c r="D597">
        <v>-60.507069000000001</v>
      </c>
      <c r="J597">
        <v>51315000000</v>
      </c>
      <c r="K597">
        <v>-72.149131999999994</v>
      </c>
      <c r="L597">
        <v>-63.877949000000001</v>
      </c>
    </row>
    <row r="598" spans="2:12" x14ac:dyDescent="0.25">
      <c r="B598">
        <v>52262500000</v>
      </c>
      <c r="C598">
        <v>-67.674400000000006</v>
      </c>
      <c r="D598">
        <v>-58.955074000000003</v>
      </c>
      <c r="J598">
        <v>52262500000</v>
      </c>
      <c r="K598">
        <v>-74.642859999999999</v>
      </c>
      <c r="L598">
        <v>-66.416045999999994</v>
      </c>
    </row>
    <row r="599" spans="2:12" x14ac:dyDescent="0.25">
      <c r="B599">
        <v>53210000000</v>
      </c>
      <c r="C599">
        <v>-65.889556999999996</v>
      </c>
      <c r="D599">
        <v>-57.366340999999998</v>
      </c>
      <c r="J599">
        <v>53210000000</v>
      </c>
      <c r="K599">
        <v>-77.636100999999996</v>
      </c>
      <c r="L599">
        <v>-69.283767999999995</v>
      </c>
    </row>
    <row r="600" spans="2:12" x14ac:dyDescent="0.25">
      <c r="B600">
        <v>54157500000</v>
      </c>
      <c r="C600">
        <v>-67.003380000000007</v>
      </c>
      <c r="D600">
        <v>-59.101962999999998</v>
      </c>
      <c r="J600">
        <v>54157500000</v>
      </c>
      <c r="K600">
        <v>-88.133453000000003</v>
      </c>
      <c r="L600">
        <v>-78.982490999999996</v>
      </c>
    </row>
    <row r="601" spans="2:12" x14ac:dyDescent="0.25">
      <c r="B601">
        <v>55105000000</v>
      </c>
      <c r="C601">
        <v>-66.466521999999998</v>
      </c>
      <c r="D601">
        <v>-58.686489000000002</v>
      </c>
      <c r="J601">
        <v>55105000000</v>
      </c>
      <c r="K601">
        <v>-90.830207999999999</v>
      </c>
      <c r="L601">
        <v>-80.524956000000003</v>
      </c>
    </row>
    <row r="602" spans="2:12" x14ac:dyDescent="0.25">
      <c r="B602">
        <v>56052500000</v>
      </c>
      <c r="C602">
        <v>-67.731658999999993</v>
      </c>
      <c r="D602">
        <v>-59.278156000000003</v>
      </c>
      <c r="J602">
        <v>56052500000</v>
      </c>
      <c r="K602">
        <v>-83.621925000000005</v>
      </c>
      <c r="L602">
        <v>-72.760459999999995</v>
      </c>
    </row>
    <row r="603" spans="2:12" x14ac:dyDescent="0.25">
      <c r="B603">
        <v>57000000000</v>
      </c>
      <c r="C603">
        <v>-70.647659000000004</v>
      </c>
      <c r="D603">
        <v>-59.966099</v>
      </c>
      <c r="J603">
        <v>57000000000</v>
      </c>
      <c r="K603">
        <v>-75.598267000000007</v>
      </c>
      <c r="L603">
        <v>-64.302841000000001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B3D3-B1AF-4FCE-951A-6164E7E61E90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364</v>
      </c>
    </row>
    <row r="3" spans="1:29" x14ac:dyDescent="0.25">
      <c r="A3" t="s">
        <v>327</v>
      </c>
    </row>
    <row r="4" spans="1:29" x14ac:dyDescent="0.25">
      <c r="A4" t="s">
        <v>328</v>
      </c>
    </row>
    <row r="5" spans="1:29" x14ac:dyDescent="0.25">
      <c r="A5" t="s">
        <v>329</v>
      </c>
    </row>
    <row r="8" spans="1:29" x14ac:dyDescent="0.25">
      <c r="A8" s="90" t="s">
        <v>330</v>
      </c>
      <c r="K8" s="90" t="s">
        <v>331</v>
      </c>
      <c r="U8" s="90" t="s">
        <v>332</v>
      </c>
    </row>
    <row r="9" spans="1:29" x14ac:dyDescent="0.25">
      <c r="A9" s="90" t="s">
        <v>333</v>
      </c>
      <c r="B9">
        <v>2</v>
      </c>
      <c r="K9" s="90" t="s">
        <v>333</v>
      </c>
      <c r="L9">
        <v>2</v>
      </c>
      <c r="U9" s="90" t="s">
        <v>333</v>
      </c>
      <c r="V9">
        <v>2</v>
      </c>
    </row>
    <row r="10" spans="1:29" x14ac:dyDescent="0.25">
      <c r="A10" s="90" t="s">
        <v>334</v>
      </c>
      <c r="B10" s="90" t="s">
        <v>335</v>
      </c>
      <c r="C10" s="90" t="s">
        <v>336</v>
      </c>
      <c r="D10" s="90" t="s">
        <v>337</v>
      </c>
      <c r="E10" s="90" t="s">
        <v>338</v>
      </c>
      <c r="F10" s="90" t="s">
        <v>335</v>
      </c>
      <c r="G10" s="90" t="s">
        <v>339</v>
      </c>
      <c r="H10" s="90" t="s">
        <v>337</v>
      </c>
      <c r="I10" s="90" t="s">
        <v>338</v>
      </c>
      <c r="K10" s="90" t="s">
        <v>334</v>
      </c>
      <c r="L10" s="90" t="s">
        <v>335</v>
      </c>
      <c r="M10" s="90" t="s">
        <v>336</v>
      </c>
      <c r="N10" s="90" t="s">
        <v>337</v>
      </c>
      <c r="O10" s="90" t="s">
        <v>338</v>
      </c>
      <c r="P10" s="90" t="s">
        <v>335</v>
      </c>
      <c r="Q10" s="90" t="s">
        <v>339</v>
      </c>
      <c r="R10" s="90" t="s">
        <v>337</v>
      </c>
      <c r="S10" s="90" t="s">
        <v>338</v>
      </c>
      <c r="U10" s="90" t="s">
        <v>334</v>
      </c>
      <c r="V10" s="90" t="s">
        <v>335</v>
      </c>
      <c r="W10" s="90" t="s">
        <v>336</v>
      </c>
      <c r="X10" s="90" t="s">
        <v>337</v>
      </c>
      <c r="Y10" s="90" t="s">
        <v>338</v>
      </c>
      <c r="Z10" s="90" t="s">
        <v>335</v>
      </c>
      <c r="AA10" s="90" t="s">
        <v>339</v>
      </c>
      <c r="AB10" s="90" t="s">
        <v>337</v>
      </c>
      <c r="AC10" s="90" t="s">
        <v>338</v>
      </c>
    </row>
    <row r="11" spans="1:29" x14ac:dyDescent="0.25">
      <c r="A11" t="s">
        <v>340</v>
      </c>
      <c r="B11" t="s">
        <v>341</v>
      </c>
      <c r="C11" t="s">
        <v>342</v>
      </c>
      <c r="D11">
        <v>4</v>
      </c>
      <c r="E11">
        <v>204</v>
      </c>
      <c r="F11" t="s">
        <v>341</v>
      </c>
      <c r="G11" t="s">
        <v>343</v>
      </c>
      <c r="H11">
        <v>4</v>
      </c>
      <c r="I11">
        <v>204</v>
      </c>
      <c r="K11" t="s">
        <v>340</v>
      </c>
      <c r="L11" t="s">
        <v>344</v>
      </c>
      <c r="M11" t="s">
        <v>343</v>
      </c>
      <c r="N11">
        <v>5</v>
      </c>
      <c r="O11">
        <v>103</v>
      </c>
      <c r="P11" t="s">
        <v>344</v>
      </c>
      <c r="Q11" t="s">
        <v>362</v>
      </c>
      <c r="R11">
        <v>5</v>
      </c>
      <c r="S11">
        <v>103</v>
      </c>
      <c r="U11" t="s">
        <v>340</v>
      </c>
      <c r="V11" t="s">
        <v>345</v>
      </c>
      <c r="W11" t="s">
        <v>346</v>
      </c>
      <c r="X11">
        <v>5</v>
      </c>
      <c r="Y11">
        <v>205</v>
      </c>
      <c r="Z11" t="s">
        <v>345</v>
      </c>
      <c r="AA11" t="s">
        <v>347</v>
      </c>
      <c r="AB11">
        <v>5</v>
      </c>
      <c r="AC11">
        <v>205</v>
      </c>
    </row>
    <row r="12" spans="1:29" x14ac:dyDescent="0.25">
      <c r="A12" t="s">
        <v>348</v>
      </c>
      <c r="B12" t="s">
        <v>341</v>
      </c>
      <c r="C12" t="s">
        <v>342</v>
      </c>
      <c r="D12">
        <v>4</v>
      </c>
      <c r="E12">
        <v>204</v>
      </c>
      <c r="F12" t="s">
        <v>341</v>
      </c>
      <c r="G12" t="s">
        <v>349</v>
      </c>
      <c r="H12">
        <v>4</v>
      </c>
      <c r="I12">
        <v>204</v>
      </c>
      <c r="K12" t="s">
        <v>348</v>
      </c>
      <c r="L12" t="s">
        <v>344</v>
      </c>
      <c r="M12" t="s">
        <v>343</v>
      </c>
      <c r="N12">
        <v>5</v>
      </c>
      <c r="O12">
        <v>103</v>
      </c>
      <c r="P12" t="s">
        <v>344</v>
      </c>
      <c r="Q12" t="s">
        <v>363</v>
      </c>
      <c r="R12">
        <v>5</v>
      </c>
      <c r="S12">
        <v>103</v>
      </c>
      <c r="U12" t="s">
        <v>348</v>
      </c>
      <c r="V12" t="s">
        <v>345</v>
      </c>
      <c r="W12" t="s">
        <v>346</v>
      </c>
      <c r="X12">
        <v>5</v>
      </c>
      <c r="Y12">
        <v>205</v>
      </c>
      <c r="Z12" t="s">
        <v>345</v>
      </c>
      <c r="AA12" t="s">
        <v>350</v>
      </c>
      <c r="AB12">
        <v>5</v>
      </c>
      <c r="AC12">
        <v>205</v>
      </c>
    </row>
    <row r="18" spans="1:29" x14ac:dyDescent="0.25">
      <c r="A18" s="90" t="s">
        <v>351</v>
      </c>
      <c r="K18" s="90" t="s">
        <v>352</v>
      </c>
      <c r="U18" s="90" t="s">
        <v>353</v>
      </c>
    </row>
    <row r="19" spans="1:29" x14ac:dyDescent="0.25">
      <c r="A19" s="90" t="s">
        <v>333</v>
      </c>
      <c r="B19">
        <v>2</v>
      </c>
      <c r="K19" s="90" t="s">
        <v>333</v>
      </c>
      <c r="L19">
        <v>2</v>
      </c>
      <c r="U19" s="90" t="s">
        <v>333</v>
      </c>
      <c r="V19">
        <v>2</v>
      </c>
    </row>
    <row r="20" spans="1:29" x14ac:dyDescent="0.25">
      <c r="A20" s="90" t="s">
        <v>334</v>
      </c>
      <c r="B20" s="90" t="s">
        <v>335</v>
      </c>
      <c r="C20" s="90" t="s">
        <v>336</v>
      </c>
      <c r="D20" s="90" t="s">
        <v>337</v>
      </c>
      <c r="E20" s="90" t="s">
        <v>338</v>
      </c>
      <c r="F20" s="90" t="s">
        <v>335</v>
      </c>
      <c r="G20" s="90" t="s">
        <v>339</v>
      </c>
      <c r="H20" s="90" t="s">
        <v>337</v>
      </c>
      <c r="I20" s="90" t="s">
        <v>338</v>
      </c>
      <c r="K20" s="90" t="s">
        <v>334</v>
      </c>
      <c r="L20" s="90" t="s">
        <v>335</v>
      </c>
      <c r="M20" s="90" t="s">
        <v>336</v>
      </c>
      <c r="N20" s="90" t="s">
        <v>337</v>
      </c>
      <c r="O20" s="90" t="s">
        <v>338</v>
      </c>
      <c r="P20" s="90" t="s">
        <v>335</v>
      </c>
      <c r="Q20" s="90" t="s">
        <v>339</v>
      </c>
      <c r="R20" s="90" t="s">
        <v>337</v>
      </c>
      <c r="S20" s="90" t="s">
        <v>338</v>
      </c>
      <c r="U20" s="90" t="s">
        <v>334</v>
      </c>
      <c r="V20" s="90" t="s">
        <v>335</v>
      </c>
      <c r="W20" s="90" t="s">
        <v>336</v>
      </c>
      <c r="X20" s="90" t="s">
        <v>337</v>
      </c>
      <c r="Y20" s="90" t="s">
        <v>338</v>
      </c>
      <c r="Z20" s="90" t="s">
        <v>335</v>
      </c>
      <c r="AA20" s="90" t="s">
        <v>339</v>
      </c>
      <c r="AB20" s="90" t="s">
        <v>337</v>
      </c>
      <c r="AC20" s="90" t="s">
        <v>338</v>
      </c>
    </row>
    <row r="21" spans="1:29" x14ac:dyDescent="0.25">
      <c r="A21" t="s">
        <v>340</v>
      </c>
      <c r="B21" t="s">
        <v>345</v>
      </c>
      <c r="C21" t="s">
        <v>346</v>
      </c>
      <c r="D21">
        <v>5</v>
      </c>
      <c r="E21">
        <v>205</v>
      </c>
      <c r="F21" t="s">
        <v>345</v>
      </c>
      <c r="G21" t="s">
        <v>342</v>
      </c>
      <c r="H21">
        <v>5</v>
      </c>
      <c r="I21">
        <v>205</v>
      </c>
      <c r="K21" t="s">
        <v>340</v>
      </c>
      <c r="L21" t="s">
        <v>345</v>
      </c>
      <c r="M21" t="s">
        <v>346</v>
      </c>
      <c r="N21">
        <v>5</v>
      </c>
      <c r="O21">
        <v>205</v>
      </c>
      <c r="P21" t="s">
        <v>345</v>
      </c>
      <c r="Q21" t="s">
        <v>354</v>
      </c>
      <c r="R21">
        <v>5</v>
      </c>
      <c r="S21">
        <v>205</v>
      </c>
      <c r="U21" t="s">
        <v>340</v>
      </c>
      <c r="V21" t="s">
        <v>353</v>
      </c>
      <c r="W21" t="s">
        <v>346</v>
      </c>
      <c r="X21">
        <v>3</v>
      </c>
      <c r="Y21">
        <v>103</v>
      </c>
      <c r="Z21" t="s">
        <v>353</v>
      </c>
      <c r="AA21" t="s">
        <v>355</v>
      </c>
      <c r="AB21">
        <v>3</v>
      </c>
      <c r="AC21">
        <v>103</v>
      </c>
    </row>
    <row r="22" spans="1:29" x14ac:dyDescent="0.25">
      <c r="A22" t="s">
        <v>348</v>
      </c>
      <c r="B22" t="s">
        <v>345</v>
      </c>
      <c r="C22" t="s">
        <v>346</v>
      </c>
      <c r="D22">
        <v>5</v>
      </c>
      <c r="E22">
        <v>205</v>
      </c>
      <c r="F22" t="s">
        <v>345</v>
      </c>
      <c r="G22" t="s">
        <v>354</v>
      </c>
      <c r="H22">
        <v>5</v>
      </c>
      <c r="I22">
        <v>205</v>
      </c>
      <c r="K22" t="s">
        <v>348</v>
      </c>
      <c r="L22" t="s">
        <v>345</v>
      </c>
      <c r="M22" t="s">
        <v>346</v>
      </c>
      <c r="N22">
        <v>5</v>
      </c>
      <c r="O22">
        <v>205</v>
      </c>
      <c r="P22" t="s">
        <v>345</v>
      </c>
      <c r="Q22" t="s">
        <v>342</v>
      </c>
      <c r="R22">
        <v>5</v>
      </c>
      <c r="S22">
        <v>205</v>
      </c>
      <c r="U22" t="s">
        <v>348</v>
      </c>
      <c r="V22" t="s">
        <v>353</v>
      </c>
      <c r="W22" t="s">
        <v>346</v>
      </c>
      <c r="X22">
        <v>3</v>
      </c>
      <c r="Y22">
        <v>103</v>
      </c>
      <c r="Z22" t="s">
        <v>353</v>
      </c>
      <c r="AA22" t="s">
        <v>356</v>
      </c>
      <c r="AB22">
        <v>3</v>
      </c>
      <c r="AC22">
        <v>103</v>
      </c>
    </row>
    <row r="28" spans="1:29" ht="15.75" thickBot="1" x14ac:dyDescent="0.3">
      <c r="A28" s="90" t="s">
        <v>357</v>
      </c>
      <c r="K28" s="90" t="s">
        <v>358</v>
      </c>
      <c r="U28" s="91"/>
      <c r="V28" s="91"/>
      <c r="W28" s="91"/>
      <c r="X28" s="92" t="s">
        <v>189</v>
      </c>
      <c r="Y28" s="91"/>
      <c r="Z28" s="91"/>
      <c r="AA28" s="91"/>
    </row>
    <row r="29" spans="1:29" ht="25.5" thickTop="1" thickBot="1" x14ac:dyDescent="0.3">
      <c r="A29" s="90" t="s">
        <v>333</v>
      </c>
      <c r="B29">
        <v>3</v>
      </c>
      <c r="K29" s="90" t="s">
        <v>333</v>
      </c>
      <c r="L29">
        <v>3</v>
      </c>
      <c r="U29" s="93" t="s">
        <v>176</v>
      </c>
      <c r="V29" s="94" t="s">
        <v>177</v>
      </c>
      <c r="W29" s="94" t="s">
        <v>178</v>
      </c>
      <c r="X29" s="94" t="s">
        <v>179</v>
      </c>
      <c r="Y29" s="94" t="s">
        <v>180</v>
      </c>
      <c r="Z29" s="94" t="s">
        <v>181</v>
      </c>
      <c r="AA29" s="95" t="s">
        <v>182</v>
      </c>
    </row>
    <row r="30" spans="1:29" ht="16.5" thickTop="1" thickBot="1" x14ac:dyDescent="0.3">
      <c r="A30" s="90" t="s">
        <v>334</v>
      </c>
      <c r="B30" s="90" t="s">
        <v>335</v>
      </c>
      <c r="C30" s="90" t="s">
        <v>336</v>
      </c>
      <c r="D30" s="90" t="s">
        <v>337</v>
      </c>
      <c r="E30" s="90" t="s">
        <v>338</v>
      </c>
      <c r="F30" s="90" t="s">
        <v>335</v>
      </c>
      <c r="G30" s="90" t="s">
        <v>339</v>
      </c>
      <c r="H30" s="90" t="s">
        <v>337</v>
      </c>
      <c r="I30" s="90" t="s">
        <v>338</v>
      </c>
      <c r="K30" s="90" t="s">
        <v>334</v>
      </c>
      <c r="L30" s="90" t="s">
        <v>335</v>
      </c>
      <c r="M30" s="90" t="s">
        <v>336</v>
      </c>
      <c r="N30" s="90" t="s">
        <v>337</v>
      </c>
      <c r="O30" s="90" t="s">
        <v>338</v>
      </c>
      <c r="P30" s="90" t="s">
        <v>335</v>
      </c>
      <c r="Q30" s="90" t="s">
        <v>339</v>
      </c>
      <c r="R30" s="90" t="s">
        <v>337</v>
      </c>
      <c r="S30" s="90" t="s">
        <v>338</v>
      </c>
      <c r="U30" s="96" t="s">
        <v>183</v>
      </c>
      <c r="V30" s="97">
        <f>'5Rx0L'!H7</f>
        <v>31.39328457894738</v>
      </c>
      <c r="W30" s="97" t="s">
        <v>184</v>
      </c>
      <c r="X30" s="97">
        <f>'5Rx5L'!H7</f>
        <v>28.771957578947369</v>
      </c>
      <c r="Y30" s="97">
        <f>'5Rx5L'!H31</f>
        <v>14.335371894736843</v>
      </c>
      <c r="Z30" s="97">
        <f>'5Rx5L'!H55</f>
        <v>41.179276842105267</v>
      </c>
      <c r="AA30" s="98">
        <f>'5Rx5L'!H79</f>
        <v>45.836024263157903</v>
      </c>
    </row>
    <row r="31" spans="1:29" ht="15.75" thickBot="1" x14ac:dyDescent="0.3">
      <c r="A31" s="99" t="s">
        <v>242</v>
      </c>
      <c r="B31" t="s">
        <v>359</v>
      </c>
      <c r="C31" t="s">
        <v>355</v>
      </c>
      <c r="D31">
        <v>5</v>
      </c>
      <c r="E31">
        <v>205</v>
      </c>
      <c r="F31" t="s">
        <v>359</v>
      </c>
      <c r="G31" t="s">
        <v>347</v>
      </c>
      <c r="H31">
        <v>5</v>
      </c>
      <c r="I31">
        <v>205</v>
      </c>
      <c r="K31" s="99" t="s">
        <v>242</v>
      </c>
      <c r="L31" t="s">
        <v>344</v>
      </c>
      <c r="M31" t="s">
        <v>361</v>
      </c>
      <c r="N31">
        <v>5</v>
      </c>
      <c r="O31">
        <v>103</v>
      </c>
      <c r="P31" t="s">
        <v>344</v>
      </c>
      <c r="Q31" t="s">
        <v>362</v>
      </c>
      <c r="R31">
        <v>5</v>
      </c>
      <c r="S31">
        <v>103</v>
      </c>
      <c r="U31" s="96" t="s">
        <v>185</v>
      </c>
      <c r="V31" s="97">
        <f>'5Rx0L'!H31</f>
        <v>62.565018421052642</v>
      </c>
      <c r="W31" s="97">
        <f>'5Rx5L'!H103</f>
        <v>45.363328315789474</v>
      </c>
      <c r="X31" s="97">
        <f>'5Rx5L'!H127</f>
        <v>63.118023157894733</v>
      </c>
      <c r="Y31" s="97">
        <f>'5Rx5L'!H151</f>
        <v>54.611512421052637</v>
      </c>
      <c r="Z31" s="97">
        <f>'5Rx5L'!H175</f>
        <v>60.807597263157902</v>
      </c>
      <c r="AA31" s="98">
        <f>'5Rx5L'!H199</f>
        <v>52.303508315789465</v>
      </c>
    </row>
    <row r="32" spans="1:29" ht="15.75" thickBot="1" x14ac:dyDescent="0.3">
      <c r="A32" s="99" t="s">
        <v>261</v>
      </c>
      <c r="B32" t="s">
        <v>359</v>
      </c>
      <c r="C32" t="s">
        <v>355</v>
      </c>
      <c r="D32">
        <v>5</v>
      </c>
      <c r="E32">
        <v>205</v>
      </c>
      <c r="F32" t="s">
        <v>359</v>
      </c>
      <c r="G32" t="s">
        <v>360</v>
      </c>
      <c r="H32">
        <v>5</v>
      </c>
      <c r="I32">
        <v>205</v>
      </c>
      <c r="K32" s="99" t="s">
        <v>261</v>
      </c>
      <c r="L32" t="s">
        <v>344</v>
      </c>
      <c r="M32" t="s">
        <v>356</v>
      </c>
      <c r="N32">
        <v>5</v>
      </c>
      <c r="O32">
        <v>103</v>
      </c>
      <c r="P32" t="s">
        <v>344</v>
      </c>
      <c r="Q32" t="s">
        <v>350</v>
      </c>
      <c r="R32">
        <v>5</v>
      </c>
      <c r="S32">
        <v>103</v>
      </c>
      <c r="U32" s="96" t="s">
        <v>186</v>
      </c>
      <c r="V32" s="97">
        <f>'5Rx0L'!H55</f>
        <v>73.223182947368429</v>
      </c>
      <c r="W32" s="97">
        <f>'5Rx5L'!H223</f>
        <v>56.664410105263151</v>
      </c>
      <c r="X32" s="97">
        <f>'5Rx5L'!H247</f>
        <v>72.245356842105252</v>
      </c>
      <c r="Y32" s="97">
        <f>'5Rx5L'!H271</f>
        <v>69.543505684210515</v>
      </c>
      <c r="Z32" s="97">
        <f>'5Rx5L'!H295</f>
        <v>76.980165210526309</v>
      </c>
      <c r="AA32" s="98">
        <f>'5Rx5L'!H319</f>
        <v>68.02200894736842</v>
      </c>
    </row>
    <row r="33" spans="1:27" ht="15.75" thickBot="1" x14ac:dyDescent="0.3">
      <c r="A33" s="99" t="s">
        <v>262</v>
      </c>
      <c r="B33" t="s">
        <v>359</v>
      </c>
      <c r="C33" t="s">
        <v>355</v>
      </c>
      <c r="D33">
        <v>5</v>
      </c>
      <c r="E33">
        <v>205</v>
      </c>
      <c r="F33" t="s">
        <v>359</v>
      </c>
      <c r="G33" t="s">
        <v>343</v>
      </c>
      <c r="H33">
        <v>5</v>
      </c>
      <c r="I33">
        <v>205</v>
      </c>
      <c r="K33" s="99" t="s">
        <v>262</v>
      </c>
      <c r="L33" t="s">
        <v>344</v>
      </c>
      <c r="M33" t="s">
        <v>354</v>
      </c>
      <c r="N33">
        <v>5</v>
      </c>
      <c r="O33">
        <v>103</v>
      </c>
      <c r="P33" t="s">
        <v>344</v>
      </c>
      <c r="Q33" t="s">
        <v>349</v>
      </c>
      <c r="R33">
        <v>5</v>
      </c>
      <c r="S33">
        <v>103</v>
      </c>
      <c r="U33" s="96" t="s">
        <v>187</v>
      </c>
      <c r="V33" s="97">
        <f>'5Rx0L'!H79</f>
        <v>108.72545989473684</v>
      </c>
      <c r="W33" s="97">
        <f>'5Rx5L'!H343</f>
        <v>96.680188789473689</v>
      </c>
      <c r="X33" s="97">
        <f>'5Rx5L'!H367</f>
        <v>97.83055610526317</v>
      </c>
      <c r="Y33" s="97">
        <f>'5Rx5L'!H391</f>
        <v>101.79106478947368</v>
      </c>
      <c r="Z33" s="97">
        <f>'5Rx5L'!H415</f>
        <v>104.11302336842105</v>
      </c>
      <c r="AA33" s="98">
        <f>'5Rx5L'!H439</f>
        <v>101.26452847368421</v>
      </c>
    </row>
    <row r="34" spans="1:27" ht="15.75" thickBot="1" x14ac:dyDescent="0.3">
      <c r="A34" s="99"/>
      <c r="U34" s="100" t="s">
        <v>188</v>
      </c>
      <c r="V34" s="101">
        <f>'5Rx0L'!H103</f>
        <v>139.81235584210526</v>
      </c>
      <c r="W34" s="101">
        <f>'5Rx5L'!H463</f>
        <v>121.12686473684209</v>
      </c>
      <c r="X34" s="101">
        <f>'5Rx5L'!H487</f>
        <v>105.39355868421053</v>
      </c>
      <c r="Y34" s="101">
        <f>'5Rx5L'!H511</f>
        <v>112.7483802631579</v>
      </c>
      <c r="Z34" s="101">
        <f>'5Rx5L'!H535</f>
        <v>118.535397</v>
      </c>
      <c r="AA34" s="102">
        <f>'5Rx5L'!H559</f>
        <v>113.69421168421053</v>
      </c>
    </row>
    <row r="35" spans="1:2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34"/>
  <sheetViews>
    <sheetView zoomScaleNormal="100" workbookViewId="0">
      <selection activeCell="K8" sqref="K8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3.7109375" style="40" customWidth="1"/>
    <col min="15" max="15" width="2" style="19" customWidth="1"/>
    <col min="16" max="16" width="10.7109375" style="5" customWidth="1"/>
    <col min="17" max="18" width="10.7109375" style="6" customWidth="1"/>
    <col min="19" max="19" width="10.7109375" style="5" customWidth="1"/>
    <col min="20" max="20" width="10.7109375" style="6" customWidth="1"/>
    <col min="21" max="21" width="10.7109375" style="5" customWidth="1"/>
    <col min="22" max="22" width="10.7109375" style="6" customWidth="1"/>
    <col min="23" max="23" width="2" style="19" customWidth="1"/>
    <col min="24" max="16384" width="9.140625" style="3"/>
  </cols>
  <sheetData>
    <row r="1" spans="1:23" x14ac:dyDescent="0.25">
      <c r="B1" t="s">
        <v>99</v>
      </c>
      <c r="E1" s="5" t="s">
        <v>1</v>
      </c>
      <c r="I1" s="31" t="s">
        <v>16</v>
      </c>
      <c r="M1" t="s">
        <v>99</v>
      </c>
      <c r="P1" s="5" t="s">
        <v>1</v>
      </c>
      <c r="T1" s="31" t="s">
        <v>17</v>
      </c>
    </row>
    <row r="2" spans="1:23" x14ac:dyDescent="0.25">
      <c r="A2" s="39" t="s">
        <v>111</v>
      </c>
      <c r="B2" t="s">
        <v>300</v>
      </c>
      <c r="C2" t="s">
        <v>275</v>
      </c>
      <c r="F2" s="72" t="s">
        <v>242</v>
      </c>
      <c r="G2" s="72" t="s">
        <v>261</v>
      </c>
      <c r="H2" s="72" t="s">
        <v>264</v>
      </c>
      <c r="I2" s="72" t="s">
        <v>262</v>
      </c>
      <c r="J2" s="72" t="s">
        <v>270</v>
      </c>
      <c r="K2" s="72" t="s">
        <v>263</v>
      </c>
      <c r="L2" s="39" t="s">
        <v>112</v>
      </c>
      <c r="M2" t="s">
        <v>300</v>
      </c>
      <c r="N2" t="s">
        <v>275</v>
      </c>
      <c r="Q2" s="72" t="s">
        <v>242</v>
      </c>
      <c r="R2" s="72" t="s">
        <v>261</v>
      </c>
      <c r="S2" s="72" t="s">
        <v>264</v>
      </c>
      <c r="T2" s="72" t="s">
        <v>262</v>
      </c>
      <c r="U2" s="72" t="s">
        <v>270</v>
      </c>
      <c r="V2" s="72" t="s">
        <v>263</v>
      </c>
    </row>
    <row r="3" spans="1:23" x14ac:dyDescent="0.25">
      <c r="B3" t="s">
        <v>223</v>
      </c>
      <c r="C3" t="s">
        <v>301</v>
      </c>
      <c r="F3" s="44" t="str">
        <f>C8</f>
        <v>+13 dBm LO Log Mag(dB)</v>
      </c>
      <c r="G3" s="44" t="str">
        <f>C214</f>
        <v>+11 dBm LO Log Mag(dB)</v>
      </c>
      <c r="H3" s="44" t="str">
        <f>C832</f>
        <v>+5dBm LO Log Mag(dB)</v>
      </c>
      <c r="I3" s="44" t="str">
        <f>C420</f>
        <v>+9 dBm LO Log Mag(dB)</v>
      </c>
      <c r="J3" s="44" t="str">
        <f>C626</f>
        <v>+7 dBm LO Log Mag(dB)</v>
      </c>
      <c r="K3" s="44">
        <f>C1038</f>
        <v>0</v>
      </c>
      <c r="M3" t="s">
        <v>223</v>
      </c>
      <c r="N3" t="s">
        <v>301</v>
      </c>
      <c r="Q3" s="44" t="str">
        <f>N8</f>
        <v>+13 dBm LO Log Mag(dB)</v>
      </c>
      <c r="R3" s="44" t="str">
        <f>N214</f>
        <v>+11 dBm LO Log Mag(dB)</v>
      </c>
      <c r="S3" s="44" t="str">
        <f>N832</f>
        <v>+5dBm LO Log Mag(dB)</v>
      </c>
      <c r="T3" s="44" t="str">
        <f>N420</f>
        <v>+9 dBm LO Log Mag(dB)</v>
      </c>
      <c r="U3" s="44" t="str">
        <f>N626</f>
        <v>+7 dBm LO Log Mag(dB)</v>
      </c>
      <c r="V3" s="44">
        <f>N1038</f>
        <v>0</v>
      </c>
    </row>
    <row r="4" spans="1:23" x14ac:dyDescent="0.25">
      <c r="B4" t="s">
        <v>103</v>
      </c>
      <c r="H4" s="6"/>
      <c r="J4" s="6"/>
      <c r="M4" t="s">
        <v>103</v>
      </c>
      <c r="S4" s="6"/>
      <c r="U4" s="6"/>
    </row>
    <row r="5" spans="1:23" x14ac:dyDescent="0.25">
      <c r="D5" s="20"/>
      <c r="E5" s="6">
        <f t="shared" ref="E5:E68" si="0">B9/1000000000</f>
        <v>8</v>
      </c>
      <c r="F5" s="6">
        <f t="shared" ref="F5:F68" si="1">C9</f>
        <v>-74.287139999999994</v>
      </c>
      <c r="G5" s="44">
        <f t="shared" ref="G5:G68" si="2">C215</f>
        <v>-74.359589</v>
      </c>
      <c r="H5" s="44">
        <f t="shared" ref="H5:H68" si="3">C833</f>
        <v>-74.035629</v>
      </c>
      <c r="I5" s="44">
        <f t="shared" ref="I5:I68" si="4">C421</f>
        <v>-70.962981999999997</v>
      </c>
      <c r="J5" s="44">
        <f t="shared" ref="J5:J68" si="5">C627</f>
        <v>-75.443297999999999</v>
      </c>
      <c r="K5" s="44">
        <f t="shared" ref="K5:K68" si="6">C1039</f>
        <v>0</v>
      </c>
      <c r="O5" s="20"/>
      <c r="P5" s="6">
        <f>M9/1000000000</f>
        <v>8</v>
      </c>
      <c r="Q5" s="6">
        <f>N9</f>
        <v>-79.634048000000007</v>
      </c>
      <c r="R5" s="44">
        <f>N215</f>
        <v>-78.401000999999994</v>
      </c>
      <c r="S5" s="44">
        <f t="shared" ref="S5:S68" si="7">N833</f>
        <v>-70.396996000000001</v>
      </c>
      <c r="T5" s="44">
        <f t="shared" ref="T5:T68" si="8">N421</f>
        <v>-72.401611000000003</v>
      </c>
      <c r="U5" s="44">
        <f t="shared" ref="U5:U68" si="9">N627</f>
        <v>-77.032454999999999</v>
      </c>
      <c r="V5" s="44">
        <f>N1039</f>
        <v>0</v>
      </c>
      <c r="W5" s="20"/>
    </row>
    <row r="6" spans="1:23" x14ac:dyDescent="0.25">
      <c r="D6" s="20"/>
      <c r="E6" s="6">
        <f t="shared" si="0"/>
        <v>8.2945449999999994</v>
      </c>
      <c r="F6" s="6">
        <f t="shared" si="1"/>
        <v>-74.756905000000003</v>
      </c>
      <c r="G6" s="44">
        <f t="shared" si="2"/>
        <v>-74.382621999999998</v>
      </c>
      <c r="H6" s="44">
        <f t="shared" si="3"/>
        <v>-73.837340999999995</v>
      </c>
      <c r="I6" s="44">
        <f t="shared" si="4"/>
        <v>-71.440926000000005</v>
      </c>
      <c r="J6" s="44">
        <f t="shared" si="5"/>
        <v>-75.021034</v>
      </c>
      <c r="K6" s="44">
        <f t="shared" si="6"/>
        <v>0</v>
      </c>
      <c r="O6" s="20"/>
      <c r="P6" s="6">
        <f t="shared" ref="P6:P69" si="10">M10/1000000000</f>
        <v>8.2945449999999994</v>
      </c>
      <c r="Q6" s="6">
        <f t="shared" ref="Q6:Q69" si="11">N10</f>
        <v>-76.697021000000007</v>
      </c>
      <c r="R6" s="44">
        <f t="shared" ref="R6:R69" si="12">N216</f>
        <v>-78.529410999999996</v>
      </c>
      <c r="S6" s="44">
        <f t="shared" si="7"/>
        <v>-71.969611999999998</v>
      </c>
      <c r="T6" s="44">
        <f t="shared" si="8"/>
        <v>-72.629081999999997</v>
      </c>
      <c r="U6" s="44">
        <f t="shared" si="9"/>
        <v>-76.774017000000001</v>
      </c>
      <c r="V6" s="44">
        <f t="shared" ref="V6:V69" si="13">N1040</f>
        <v>0</v>
      </c>
      <c r="W6" s="20"/>
    </row>
    <row r="7" spans="1:23" x14ac:dyDescent="0.25">
      <c r="B7" t="s">
        <v>22</v>
      </c>
      <c r="D7" s="20"/>
      <c r="E7" s="6">
        <f t="shared" si="0"/>
        <v>8.5890900000000006</v>
      </c>
      <c r="F7" s="6">
        <f t="shared" si="1"/>
        <v>-74.968117000000007</v>
      </c>
      <c r="G7" s="44">
        <f t="shared" si="2"/>
        <v>-74.268707000000006</v>
      </c>
      <c r="H7" s="44">
        <f t="shared" si="3"/>
        <v>-74.803993000000006</v>
      </c>
      <c r="I7" s="44">
        <f t="shared" si="4"/>
        <v>-71.190605000000005</v>
      </c>
      <c r="J7" s="44">
        <f t="shared" si="5"/>
        <v>-76.317336999999995</v>
      </c>
      <c r="K7" s="44">
        <f t="shared" si="6"/>
        <v>0</v>
      </c>
      <c r="M7" t="s">
        <v>22</v>
      </c>
      <c r="O7" s="20"/>
      <c r="P7" s="6">
        <f t="shared" si="10"/>
        <v>8.5890900000000006</v>
      </c>
      <c r="Q7" s="6">
        <f t="shared" si="11"/>
        <v>-73.027214000000001</v>
      </c>
      <c r="R7" s="44">
        <f t="shared" si="12"/>
        <v>-76.352783000000002</v>
      </c>
      <c r="S7" s="44">
        <f t="shared" si="7"/>
        <v>-71.994254999999995</v>
      </c>
      <c r="T7" s="44">
        <f t="shared" si="8"/>
        <v>-73.206894000000005</v>
      </c>
      <c r="U7" s="44">
        <f t="shared" si="9"/>
        <v>-77.320717000000002</v>
      </c>
      <c r="V7" s="44">
        <f t="shared" si="13"/>
        <v>0</v>
      </c>
      <c r="W7" s="20"/>
    </row>
    <row r="8" spans="1:23" x14ac:dyDescent="0.25">
      <c r="B8" t="s">
        <v>23</v>
      </c>
      <c r="C8" t="s">
        <v>256</v>
      </c>
      <c r="D8" s="20"/>
      <c r="E8" s="6">
        <f t="shared" si="0"/>
        <v>8.8836349999999999</v>
      </c>
      <c r="F8" s="6">
        <f t="shared" si="1"/>
        <v>-74.322433000000004</v>
      </c>
      <c r="G8" s="44">
        <f t="shared" si="2"/>
        <v>-74.021316999999996</v>
      </c>
      <c r="H8" s="44">
        <f t="shared" si="3"/>
        <v>-71.465125999999998</v>
      </c>
      <c r="I8" s="44">
        <f t="shared" si="4"/>
        <v>-71.217315999999997</v>
      </c>
      <c r="J8" s="44">
        <f t="shared" si="5"/>
        <v>-78.735489000000001</v>
      </c>
      <c r="K8" s="44">
        <f t="shared" si="6"/>
        <v>0</v>
      </c>
      <c r="M8" t="s">
        <v>23</v>
      </c>
      <c r="N8" t="s">
        <v>256</v>
      </c>
      <c r="O8" s="20"/>
      <c r="P8" s="6">
        <f t="shared" si="10"/>
        <v>8.8836349999999999</v>
      </c>
      <c r="Q8" s="6">
        <f t="shared" si="11"/>
        <v>-70.249954000000002</v>
      </c>
      <c r="R8" s="44">
        <f t="shared" si="12"/>
        <v>-75.807388000000003</v>
      </c>
      <c r="S8" s="44">
        <f t="shared" si="7"/>
        <v>-76.326819999999998</v>
      </c>
      <c r="T8" s="44">
        <f t="shared" si="8"/>
        <v>-74.163077999999999</v>
      </c>
      <c r="U8" s="44">
        <f t="shared" si="9"/>
        <v>-76.035010999999997</v>
      </c>
      <c r="V8" s="44">
        <f t="shared" si="13"/>
        <v>0</v>
      </c>
      <c r="W8" s="20"/>
    </row>
    <row r="9" spans="1:23" x14ac:dyDescent="0.25">
      <c r="B9">
        <v>8000000000</v>
      </c>
      <c r="C9">
        <v>-74.287139999999994</v>
      </c>
      <c r="D9" s="20"/>
      <c r="E9" s="6">
        <f t="shared" si="0"/>
        <v>9.1781799999999993</v>
      </c>
      <c r="F9" s="6">
        <f t="shared" si="1"/>
        <v>-73.545981999999995</v>
      </c>
      <c r="G9" s="44">
        <f t="shared" si="2"/>
        <v>-74.636336999999997</v>
      </c>
      <c r="H9" s="44">
        <f t="shared" si="3"/>
        <v>-71.609420999999998</v>
      </c>
      <c r="I9" s="44">
        <f t="shared" si="4"/>
        <v>-74.223586999999995</v>
      </c>
      <c r="J9" s="44">
        <f t="shared" si="5"/>
        <v>-78.179107999999999</v>
      </c>
      <c r="K9" s="44">
        <f t="shared" si="6"/>
        <v>0</v>
      </c>
      <c r="M9">
        <v>8000000000</v>
      </c>
      <c r="N9">
        <v>-79.634048000000007</v>
      </c>
      <c r="O9" s="20"/>
      <c r="P9" s="6">
        <f t="shared" si="10"/>
        <v>9.1781799999999993</v>
      </c>
      <c r="Q9" s="6">
        <f t="shared" si="11"/>
        <v>-72.631500000000003</v>
      </c>
      <c r="R9" s="44">
        <f t="shared" si="12"/>
        <v>-73.666634000000002</v>
      </c>
      <c r="S9" s="44">
        <f t="shared" si="7"/>
        <v>-78.767287999999994</v>
      </c>
      <c r="T9" s="44">
        <f t="shared" si="8"/>
        <v>-72.829475000000002</v>
      </c>
      <c r="U9" s="44">
        <f t="shared" si="9"/>
        <v>-76.416351000000006</v>
      </c>
      <c r="V9" s="44">
        <f t="shared" si="13"/>
        <v>0</v>
      </c>
      <c r="W9" s="20"/>
    </row>
    <row r="10" spans="1:23" x14ac:dyDescent="0.25">
      <c r="B10">
        <v>8294545000</v>
      </c>
      <c r="C10">
        <v>-74.756905000000003</v>
      </c>
      <c r="D10" s="20"/>
      <c r="E10" s="6">
        <f t="shared" si="0"/>
        <v>9.4727250000000005</v>
      </c>
      <c r="F10" s="6">
        <f t="shared" si="1"/>
        <v>-73.706283999999997</v>
      </c>
      <c r="G10" s="44">
        <f t="shared" si="2"/>
        <v>-75.775413999999998</v>
      </c>
      <c r="H10" s="44">
        <f t="shared" si="3"/>
        <v>-75.703117000000006</v>
      </c>
      <c r="I10" s="44">
        <f t="shared" si="4"/>
        <v>-74.857772999999995</v>
      </c>
      <c r="J10" s="44">
        <f t="shared" si="5"/>
        <v>-78.765197999999998</v>
      </c>
      <c r="K10" s="44">
        <f t="shared" si="6"/>
        <v>0</v>
      </c>
      <c r="M10">
        <v>8294545000</v>
      </c>
      <c r="N10">
        <v>-76.697021000000007</v>
      </c>
      <c r="O10" s="20"/>
      <c r="P10" s="6">
        <f t="shared" si="10"/>
        <v>9.4727250000000005</v>
      </c>
      <c r="Q10" s="6">
        <f t="shared" si="11"/>
        <v>-73.485786000000004</v>
      </c>
      <c r="R10" s="44">
        <f t="shared" si="12"/>
        <v>-74.768173000000004</v>
      </c>
      <c r="S10" s="44">
        <f t="shared" si="7"/>
        <v>-78.717110000000005</v>
      </c>
      <c r="T10" s="44">
        <f t="shared" si="8"/>
        <v>-73.480521999999993</v>
      </c>
      <c r="U10" s="44">
        <f t="shared" si="9"/>
        <v>-76.339478</v>
      </c>
      <c r="V10" s="44">
        <f t="shared" si="13"/>
        <v>0</v>
      </c>
      <c r="W10" s="20"/>
    </row>
    <row r="11" spans="1:23" x14ac:dyDescent="0.25">
      <c r="B11">
        <v>8589090000</v>
      </c>
      <c r="C11">
        <v>-74.968117000000007</v>
      </c>
      <c r="D11" s="20"/>
      <c r="E11" s="6">
        <f t="shared" si="0"/>
        <v>9.7672699999999999</v>
      </c>
      <c r="F11" s="6">
        <f t="shared" si="1"/>
        <v>-73.273978999999997</v>
      </c>
      <c r="G11" s="44">
        <f t="shared" si="2"/>
        <v>-77.213286999999994</v>
      </c>
      <c r="H11" s="44">
        <f t="shared" si="3"/>
        <v>-77.997681</v>
      </c>
      <c r="I11" s="44">
        <f t="shared" si="4"/>
        <v>-75.138099999999994</v>
      </c>
      <c r="J11" s="44">
        <f t="shared" si="5"/>
        <v>-81.223845999999995</v>
      </c>
      <c r="K11" s="44">
        <f t="shared" si="6"/>
        <v>0</v>
      </c>
      <c r="M11">
        <v>8589090000</v>
      </c>
      <c r="N11">
        <v>-73.027214000000001</v>
      </c>
      <c r="O11" s="20"/>
      <c r="P11" s="6">
        <f t="shared" si="10"/>
        <v>9.7672699999999999</v>
      </c>
      <c r="Q11" s="6">
        <f t="shared" si="11"/>
        <v>-73.374495999999994</v>
      </c>
      <c r="R11" s="44">
        <f t="shared" si="12"/>
        <v>-73.670501999999999</v>
      </c>
      <c r="S11" s="44">
        <f t="shared" si="7"/>
        <v>-79.414116000000007</v>
      </c>
      <c r="T11" s="44">
        <f t="shared" si="8"/>
        <v>-74.372596999999999</v>
      </c>
      <c r="U11" s="44">
        <f t="shared" si="9"/>
        <v>-77.838158000000007</v>
      </c>
      <c r="V11" s="44">
        <f t="shared" si="13"/>
        <v>0</v>
      </c>
      <c r="W11" s="20"/>
    </row>
    <row r="12" spans="1:23" x14ac:dyDescent="0.25">
      <c r="B12">
        <v>8883635000</v>
      </c>
      <c r="C12">
        <v>-74.322433000000004</v>
      </c>
      <c r="D12" s="20"/>
      <c r="E12" s="6">
        <f t="shared" si="0"/>
        <v>10.061814999999999</v>
      </c>
      <c r="F12" s="6">
        <f t="shared" si="1"/>
        <v>-75.369986999999995</v>
      </c>
      <c r="G12" s="44">
        <f t="shared" si="2"/>
        <v>-78.046440000000004</v>
      </c>
      <c r="H12" s="44">
        <f t="shared" si="3"/>
        <v>-84.806168</v>
      </c>
      <c r="I12" s="44">
        <f t="shared" si="4"/>
        <v>-76.032821999999996</v>
      </c>
      <c r="J12" s="44">
        <f t="shared" si="5"/>
        <v>-82.847069000000005</v>
      </c>
      <c r="K12" s="44">
        <f t="shared" si="6"/>
        <v>0</v>
      </c>
      <c r="M12">
        <v>8883635000</v>
      </c>
      <c r="N12">
        <v>-70.249954000000002</v>
      </c>
      <c r="O12" s="20"/>
      <c r="P12" s="6">
        <f t="shared" si="10"/>
        <v>10.061814999999999</v>
      </c>
      <c r="Q12" s="6">
        <f t="shared" si="11"/>
        <v>-73.718102000000002</v>
      </c>
      <c r="R12" s="44">
        <f t="shared" si="12"/>
        <v>-75.533141999999998</v>
      </c>
      <c r="S12" s="44">
        <f t="shared" si="7"/>
        <v>-78.735221999999993</v>
      </c>
      <c r="T12" s="44">
        <f t="shared" si="8"/>
        <v>-76.000716999999995</v>
      </c>
      <c r="U12" s="44">
        <f t="shared" si="9"/>
        <v>-77.621100999999996</v>
      </c>
      <c r="V12" s="44">
        <f t="shared" si="13"/>
        <v>0</v>
      </c>
      <c r="W12" s="20"/>
    </row>
    <row r="13" spans="1:23" x14ac:dyDescent="0.25">
      <c r="B13">
        <v>9178180000</v>
      </c>
      <c r="C13">
        <v>-73.545981999999995</v>
      </c>
      <c r="D13" s="20"/>
      <c r="E13" s="6">
        <f t="shared" si="0"/>
        <v>10.35636</v>
      </c>
      <c r="F13" s="6">
        <f t="shared" si="1"/>
        <v>-74.927361000000005</v>
      </c>
      <c r="G13" s="44">
        <f t="shared" si="2"/>
        <v>-77.726546999999997</v>
      </c>
      <c r="H13" s="44">
        <f t="shared" si="3"/>
        <v>-82.782180999999994</v>
      </c>
      <c r="I13" s="44">
        <f t="shared" si="4"/>
        <v>-77.008598000000006</v>
      </c>
      <c r="J13" s="44">
        <f t="shared" si="5"/>
        <v>-80.251839000000004</v>
      </c>
      <c r="K13" s="44">
        <f t="shared" si="6"/>
        <v>0</v>
      </c>
      <c r="M13">
        <v>9178180000</v>
      </c>
      <c r="N13">
        <v>-72.631500000000003</v>
      </c>
      <c r="O13" s="20"/>
      <c r="P13" s="6">
        <f t="shared" si="10"/>
        <v>10.35636</v>
      </c>
      <c r="Q13" s="6">
        <f t="shared" si="11"/>
        <v>-73.833740000000006</v>
      </c>
      <c r="R13" s="44">
        <f t="shared" si="12"/>
        <v>-74.945533999999995</v>
      </c>
      <c r="S13" s="44">
        <f t="shared" si="7"/>
        <v>-79.576690999999997</v>
      </c>
      <c r="T13" s="44">
        <f t="shared" si="8"/>
        <v>-76.875702000000004</v>
      </c>
      <c r="U13" s="44">
        <f t="shared" si="9"/>
        <v>-78.460448999999997</v>
      </c>
      <c r="V13" s="44">
        <f t="shared" si="13"/>
        <v>0</v>
      </c>
      <c r="W13" s="20"/>
    </row>
    <row r="14" spans="1:23" x14ac:dyDescent="0.25">
      <c r="B14">
        <v>9472725000</v>
      </c>
      <c r="C14">
        <v>-73.706283999999997</v>
      </c>
      <c r="D14" s="20"/>
      <c r="E14" s="6">
        <f t="shared" si="0"/>
        <v>10.650905</v>
      </c>
      <c r="F14" s="6">
        <f t="shared" si="1"/>
        <v>-75.325111000000007</v>
      </c>
      <c r="G14" s="44">
        <f t="shared" si="2"/>
        <v>-77.547348</v>
      </c>
      <c r="H14" s="44">
        <f t="shared" si="3"/>
        <v>-81.559296000000003</v>
      </c>
      <c r="I14" s="44">
        <f t="shared" si="4"/>
        <v>-74.010170000000002</v>
      </c>
      <c r="J14" s="44">
        <f t="shared" si="5"/>
        <v>-80.574248999999995</v>
      </c>
      <c r="K14" s="44">
        <f t="shared" si="6"/>
        <v>0</v>
      </c>
      <c r="M14">
        <v>9472725000</v>
      </c>
      <c r="N14">
        <v>-73.485786000000004</v>
      </c>
      <c r="O14" s="20"/>
      <c r="P14" s="6">
        <f t="shared" si="10"/>
        <v>10.650905</v>
      </c>
      <c r="Q14" s="6">
        <f t="shared" si="11"/>
        <v>-73.566704000000001</v>
      </c>
      <c r="R14" s="44">
        <f t="shared" si="12"/>
        <v>-77.640738999999996</v>
      </c>
      <c r="S14" s="44">
        <f t="shared" si="7"/>
        <v>-74.093063000000001</v>
      </c>
      <c r="T14" s="44">
        <f t="shared" si="8"/>
        <v>-77.697044000000005</v>
      </c>
      <c r="U14" s="44">
        <f t="shared" si="9"/>
        <v>-78.382996000000006</v>
      </c>
      <c r="V14" s="44">
        <f t="shared" si="13"/>
        <v>0</v>
      </c>
      <c r="W14" s="20"/>
    </row>
    <row r="15" spans="1:23" x14ac:dyDescent="0.25">
      <c r="B15">
        <v>9767270000</v>
      </c>
      <c r="C15">
        <v>-73.273978999999997</v>
      </c>
      <c r="D15" s="20"/>
      <c r="E15" s="6">
        <f t="shared" si="0"/>
        <v>10.945449999999999</v>
      </c>
      <c r="F15" s="6">
        <f t="shared" si="1"/>
        <v>-74.506027000000003</v>
      </c>
      <c r="G15" s="44">
        <f t="shared" si="2"/>
        <v>-74.684959000000006</v>
      </c>
      <c r="H15" s="44">
        <f t="shared" si="3"/>
        <v>-75.338211000000001</v>
      </c>
      <c r="I15" s="44">
        <f t="shared" si="4"/>
        <v>-73.627846000000005</v>
      </c>
      <c r="J15" s="44">
        <f t="shared" si="5"/>
        <v>-80.825187999999997</v>
      </c>
      <c r="K15" s="44">
        <f t="shared" si="6"/>
        <v>0</v>
      </c>
      <c r="M15">
        <v>9767270000</v>
      </c>
      <c r="N15">
        <v>-73.374495999999994</v>
      </c>
      <c r="O15" s="20"/>
      <c r="P15" s="6">
        <f t="shared" si="10"/>
        <v>10.945449999999999</v>
      </c>
      <c r="Q15" s="6">
        <f t="shared" si="11"/>
        <v>-76.568336000000002</v>
      </c>
      <c r="R15" s="44">
        <f t="shared" si="12"/>
        <v>-74.446395999999993</v>
      </c>
      <c r="S15" s="44">
        <f t="shared" si="7"/>
        <v>-71.5672</v>
      </c>
      <c r="T15" s="44">
        <f t="shared" si="8"/>
        <v>-77.426154999999994</v>
      </c>
      <c r="U15" s="44">
        <f t="shared" si="9"/>
        <v>-77.016898999999995</v>
      </c>
      <c r="V15" s="44">
        <f t="shared" si="13"/>
        <v>0</v>
      </c>
      <c r="W15" s="20"/>
    </row>
    <row r="16" spans="1:23" x14ac:dyDescent="0.25">
      <c r="B16">
        <v>10061815000</v>
      </c>
      <c r="C16">
        <v>-75.369986999999995</v>
      </c>
      <c r="D16" s="20"/>
      <c r="E16" s="6">
        <f t="shared" si="0"/>
        <v>11.239995</v>
      </c>
      <c r="F16" s="6">
        <f t="shared" si="1"/>
        <v>-73.979713000000004</v>
      </c>
      <c r="G16" s="44">
        <f t="shared" si="2"/>
        <v>-74.635750000000002</v>
      </c>
      <c r="H16" s="44">
        <f t="shared" si="3"/>
        <v>-74.421074000000004</v>
      </c>
      <c r="I16" s="44">
        <f t="shared" si="4"/>
        <v>-73.797156999999999</v>
      </c>
      <c r="J16" s="44">
        <f t="shared" si="5"/>
        <v>-77.770599000000004</v>
      </c>
      <c r="K16" s="44">
        <f t="shared" si="6"/>
        <v>0</v>
      </c>
      <c r="M16">
        <v>10061815000</v>
      </c>
      <c r="N16">
        <v>-73.718102000000002</v>
      </c>
      <c r="O16" s="20"/>
      <c r="P16" s="6">
        <f t="shared" si="10"/>
        <v>11.239995</v>
      </c>
      <c r="Q16" s="6">
        <f t="shared" si="11"/>
        <v>-76.258826999999997</v>
      </c>
      <c r="R16" s="44">
        <f t="shared" si="12"/>
        <v>-76.003203999999997</v>
      </c>
      <c r="S16" s="44">
        <f t="shared" si="7"/>
        <v>-72.665244999999999</v>
      </c>
      <c r="T16" s="44">
        <f t="shared" si="8"/>
        <v>-77.953177999999994</v>
      </c>
      <c r="U16" s="44">
        <f t="shared" si="9"/>
        <v>-74.345359999999999</v>
      </c>
      <c r="V16" s="44">
        <f t="shared" si="13"/>
        <v>0</v>
      </c>
      <c r="W16" s="20"/>
    </row>
    <row r="17" spans="2:23" x14ac:dyDescent="0.25">
      <c r="B17">
        <v>10356360000</v>
      </c>
      <c r="C17">
        <v>-74.927361000000005</v>
      </c>
      <c r="D17" s="20"/>
      <c r="E17" s="6">
        <f t="shared" si="0"/>
        <v>11.53454</v>
      </c>
      <c r="F17" s="6">
        <f t="shared" si="1"/>
        <v>-74.590866000000005</v>
      </c>
      <c r="G17" s="44">
        <f t="shared" si="2"/>
        <v>-73.731346000000002</v>
      </c>
      <c r="H17" s="44">
        <f t="shared" si="3"/>
        <v>-75.008797000000001</v>
      </c>
      <c r="I17" s="44">
        <f t="shared" si="4"/>
        <v>-71.999038999999996</v>
      </c>
      <c r="J17" s="44">
        <f t="shared" si="5"/>
        <v>-76.186194999999998</v>
      </c>
      <c r="K17" s="44">
        <f t="shared" si="6"/>
        <v>0</v>
      </c>
      <c r="M17">
        <v>10356360000</v>
      </c>
      <c r="N17">
        <v>-73.833740000000006</v>
      </c>
      <c r="O17" s="20"/>
      <c r="P17" s="6">
        <f t="shared" si="10"/>
        <v>11.53454</v>
      </c>
      <c r="Q17" s="6">
        <f t="shared" si="11"/>
        <v>-78.938109999999995</v>
      </c>
      <c r="R17" s="44">
        <f t="shared" si="12"/>
        <v>-74.692276000000007</v>
      </c>
      <c r="S17" s="44">
        <f t="shared" si="7"/>
        <v>-75.445755000000005</v>
      </c>
      <c r="T17" s="44">
        <f t="shared" si="8"/>
        <v>-76.156906000000006</v>
      </c>
      <c r="U17" s="44">
        <f t="shared" si="9"/>
        <v>-72.423164</v>
      </c>
      <c r="V17" s="44">
        <f t="shared" si="13"/>
        <v>0</v>
      </c>
      <c r="W17" s="20"/>
    </row>
    <row r="18" spans="2:23" x14ac:dyDescent="0.25">
      <c r="B18">
        <v>10650905000</v>
      </c>
      <c r="C18">
        <v>-75.325111000000007</v>
      </c>
      <c r="D18" s="20"/>
      <c r="E18" s="6">
        <f t="shared" si="0"/>
        <v>11.829084999999999</v>
      </c>
      <c r="F18" s="6">
        <f t="shared" si="1"/>
        <v>-75.401420999999999</v>
      </c>
      <c r="G18" s="44">
        <f t="shared" si="2"/>
        <v>-75.009788999999998</v>
      </c>
      <c r="H18" s="44">
        <f t="shared" si="3"/>
        <v>-83.641013999999998</v>
      </c>
      <c r="I18" s="44">
        <f t="shared" si="4"/>
        <v>-71.594582000000003</v>
      </c>
      <c r="J18" s="44">
        <f t="shared" si="5"/>
        <v>-75.278953999999999</v>
      </c>
      <c r="K18" s="44">
        <f t="shared" si="6"/>
        <v>0</v>
      </c>
      <c r="M18">
        <v>10650905000</v>
      </c>
      <c r="N18">
        <v>-73.566704000000001</v>
      </c>
      <c r="O18" s="20"/>
      <c r="P18" s="6">
        <f t="shared" si="10"/>
        <v>11.829084999999999</v>
      </c>
      <c r="Q18" s="6">
        <f t="shared" si="11"/>
        <v>-80.587981999999997</v>
      </c>
      <c r="R18" s="44">
        <f t="shared" si="12"/>
        <v>-75.468474999999998</v>
      </c>
      <c r="S18" s="44">
        <f t="shared" si="7"/>
        <v>-73.935753000000005</v>
      </c>
      <c r="T18" s="44">
        <f t="shared" si="8"/>
        <v>-75.010024999999999</v>
      </c>
      <c r="U18" s="44">
        <f t="shared" si="9"/>
        <v>-73.843643</v>
      </c>
      <c r="V18" s="44">
        <f t="shared" si="13"/>
        <v>0</v>
      </c>
      <c r="W18" s="20"/>
    </row>
    <row r="19" spans="2:23" x14ac:dyDescent="0.25">
      <c r="B19">
        <v>10945450000</v>
      </c>
      <c r="C19">
        <v>-74.506027000000003</v>
      </c>
      <c r="D19" s="20"/>
      <c r="E19" s="6">
        <f t="shared" si="0"/>
        <v>12.12363</v>
      </c>
      <c r="F19" s="6">
        <f t="shared" si="1"/>
        <v>-76.561858999999998</v>
      </c>
      <c r="G19" s="44">
        <f t="shared" si="2"/>
        <v>-76.907593000000006</v>
      </c>
      <c r="H19" s="44">
        <f t="shared" si="3"/>
        <v>-89.986251999999993</v>
      </c>
      <c r="I19" s="44">
        <f t="shared" si="4"/>
        <v>-72.901390000000006</v>
      </c>
      <c r="J19" s="44">
        <f t="shared" si="5"/>
        <v>-76.229896999999994</v>
      </c>
      <c r="K19" s="44">
        <f t="shared" si="6"/>
        <v>0</v>
      </c>
      <c r="M19">
        <v>10945450000</v>
      </c>
      <c r="N19">
        <v>-76.568336000000002</v>
      </c>
      <c r="O19" s="20"/>
      <c r="P19" s="6">
        <f t="shared" si="10"/>
        <v>12.12363</v>
      </c>
      <c r="Q19" s="6">
        <f t="shared" si="11"/>
        <v>-74.618804999999995</v>
      </c>
      <c r="R19" s="44">
        <f t="shared" si="12"/>
        <v>-75.819061000000005</v>
      </c>
      <c r="S19" s="44">
        <f t="shared" si="7"/>
        <v>-72.008751000000004</v>
      </c>
      <c r="T19" s="44">
        <f t="shared" si="8"/>
        <v>-74.671424999999999</v>
      </c>
      <c r="U19" s="44">
        <f t="shared" si="9"/>
        <v>-74.581397999999993</v>
      </c>
      <c r="V19" s="44">
        <f t="shared" si="13"/>
        <v>0</v>
      </c>
      <c r="W19" s="20"/>
    </row>
    <row r="20" spans="2:23" x14ac:dyDescent="0.25">
      <c r="B20">
        <v>11239995000</v>
      </c>
      <c r="C20">
        <v>-73.979713000000004</v>
      </c>
      <c r="D20" s="20"/>
      <c r="E20" s="6">
        <f t="shared" si="0"/>
        <v>12.418175</v>
      </c>
      <c r="F20" s="6">
        <f t="shared" si="1"/>
        <v>-75.870827000000006</v>
      </c>
      <c r="G20" s="44">
        <f t="shared" si="2"/>
        <v>-80.769379000000001</v>
      </c>
      <c r="H20" s="44">
        <f t="shared" si="3"/>
        <v>-88.319571999999994</v>
      </c>
      <c r="I20" s="44">
        <f t="shared" si="4"/>
        <v>-74.345626999999993</v>
      </c>
      <c r="J20" s="44">
        <f t="shared" si="5"/>
        <v>-76.726341000000005</v>
      </c>
      <c r="K20" s="44">
        <f t="shared" si="6"/>
        <v>0</v>
      </c>
      <c r="M20">
        <v>11239995000</v>
      </c>
      <c r="N20">
        <v>-76.258826999999997</v>
      </c>
      <c r="O20" s="20"/>
      <c r="P20" s="6">
        <f t="shared" si="10"/>
        <v>12.418175</v>
      </c>
      <c r="Q20" s="6">
        <f t="shared" si="11"/>
        <v>-64.589836000000005</v>
      </c>
      <c r="R20" s="44">
        <f t="shared" si="12"/>
        <v>-73.715652000000006</v>
      </c>
      <c r="S20" s="44">
        <f t="shared" si="7"/>
        <v>-71.968811000000002</v>
      </c>
      <c r="T20" s="44">
        <f t="shared" si="8"/>
        <v>-75.631530999999995</v>
      </c>
      <c r="U20" s="44">
        <f t="shared" si="9"/>
        <v>-78.082138</v>
      </c>
      <c r="V20" s="44">
        <f t="shared" si="13"/>
        <v>0</v>
      </c>
      <c r="W20" s="20"/>
    </row>
    <row r="21" spans="2:23" x14ac:dyDescent="0.25">
      <c r="B21">
        <v>11534540000</v>
      </c>
      <c r="C21">
        <v>-74.590866000000005</v>
      </c>
      <c r="D21" s="20"/>
      <c r="E21" s="6">
        <f t="shared" si="0"/>
        <v>12.712719999999999</v>
      </c>
      <c r="F21" s="6">
        <f t="shared" si="1"/>
        <v>-75.540763999999996</v>
      </c>
      <c r="G21" s="44">
        <f t="shared" si="2"/>
        <v>-80.082474000000005</v>
      </c>
      <c r="H21" s="44">
        <f t="shared" si="3"/>
        <v>-78.771056999999999</v>
      </c>
      <c r="I21" s="44">
        <f t="shared" si="4"/>
        <v>-73.922447000000005</v>
      </c>
      <c r="J21" s="44">
        <f t="shared" si="5"/>
        <v>-79.460823000000005</v>
      </c>
      <c r="K21" s="44">
        <f t="shared" si="6"/>
        <v>0</v>
      </c>
      <c r="M21">
        <v>11534540000</v>
      </c>
      <c r="N21">
        <v>-78.938109999999995</v>
      </c>
      <c r="O21" s="20"/>
      <c r="P21" s="6">
        <f t="shared" si="10"/>
        <v>12.712719999999999</v>
      </c>
      <c r="Q21" s="6">
        <f t="shared" si="11"/>
        <v>-58.640774</v>
      </c>
      <c r="R21" s="44">
        <f t="shared" si="12"/>
        <v>-70.095710999999994</v>
      </c>
      <c r="S21" s="44">
        <f t="shared" si="7"/>
        <v>-74.316131999999996</v>
      </c>
      <c r="T21" s="44">
        <f t="shared" si="8"/>
        <v>-74.488547999999994</v>
      </c>
      <c r="U21" s="44">
        <f t="shared" si="9"/>
        <v>-78.375343000000001</v>
      </c>
      <c r="V21" s="44">
        <f t="shared" si="13"/>
        <v>0</v>
      </c>
      <c r="W21" s="20"/>
    </row>
    <row r="22" spans="2:23" x14ac:dyDescent="0.25">
      <c r="B22">
        <v>11829085000</v>
      </c>
      <c r="C22">
        <v>-75.401420999999999</v>
      </c>
      <c r="D22" s="20"/>
      <c r="E22" s="6">
        <f t="shared" si="0"/>
        <v>13.007265</v>
      </c>
      <c r="F22" s="6">
        <f t="shared" si="1"/>
        <v>-71.941970999999995</v>
      </c>
      <c r="G22" s="44">
        <f t="shared" si="2"/>
        <v>-81.288887000000003</v>
      </c>
      <c r="H22" s="44">
        <f t="shared" si="3"/>
        <v>-70.006980999999996</v>
      </c>
      <c r="I22" s="44">
        <f t="shared" si="4"/>
        <v>-75.161163000000002</v>
      </c>
      <c r="J22" s="44">
        <f t="shared" si="5"/>
        <v>-77.101226999999994</v>
      </c>
      <c r="K22" s="44">
        <f t="shared" si="6"/>
        <v>0</v>
      </c>
      <c r="M22">
        <v>11829085000</v>
      </c>
      <c r="N22">
        <v>-80.587981999999997</v>
      </c>
      <c r="O22" s="20"/>
      <c r="P22" s="6">
        <f t="shared" si="10"/>
        <v>13.007265</v>
      </c>
      <c r="Q22" s="6">
        <f t="shared" si="11"/>
        <v>-49.199997000000003</v>
      </c>
      <c r="R22" s="44">
        <f t="shared" si="12"/>
        <v>-66.726944000000003</v>
      </c>
      <c r="S22" s="44">
        <f t="shared" si="7"/>
        <v>-78.049408</v>
      </c>
      <c r="T22" s="44">
        <f t="shared" si="8"/>
        <v>-73.762855999999999</v>
      </c>
      <c r="U22" s="44">
        <f t="shared" si="9"/>
        <v>-78.351753000000002</v>
      </c>
      <c r="V22" s="44">
        <f t="shared" si="13"/>
        <v>0</v>
      </c>
      <c r="W22" s="20"/>
    </row>
    <row r="23" spans="2:23" x14ac:dyDescent="0.25">
      <c r="B23">
        <v>12123630000</v>
      </c>
      <c r="C23">
        <v>-76.561858999999998</v>
      </c>
      <c r="D23" s="20"/>
      <c r="E23" s="6">
        <f t="shared" si="0"/>
        <v>13.30181</v>
      </c>
      <c r="F23" s="6">
        <f t="shared" si="1"/>
        <v>-74.270454000000001</v>
      </c>
      <c r="G23" s="44">
        <f t="shared" si="2"/>
        <v>-80.457779000000002</v>
      </c>
      <c r="H23" s="44">
        <f t="shared" si="3"/>
        <v>-72.866141999999996</v>
      </c>
      <c r="I23" s="44">
        <f t="shared" si="4"/>
        <v>-74.626143999999996</v>
      </c>
      <c r="J23" s="44">
        <f t="shared" si="5"/>
        <v>-78.050826999999998</v>
      </c>
      <c r="K23" s="44">
        <f t="shared" si="6"/>
        <v>0</v>
      </c>
      <c r="M23">
        <v>12123630000</v>
      </c>
      <c r="N23">
        <v>-74.618804999999995</v>
      </c>
      <c r="O23" s="20"/>
      <c r="P23" s="6">
        <f t="shared" si="10"/>
        <v>13.30181</v>
      </c>
      <c r="Q23" s="6">
        <f t="shared" si="11"/>
        <v>-39.256683000000002</v>
      </c>
      <c r="R23" s="44">
        <f t="shared" si="12"/>
        <v>-60.050587</v>
      </c>
      <c r="S23" s="44">
        <f t="shared" si="7"/>
        <v>-75.946556000000001</v>
      </c>
      <c r="T23" s="44">
        <f t="shared" si="8"/>
        <v>-72.882935000000003</v>
      </c>
      <c r="U23" s="44">
        <f t="shared" si="9"/>
        <v>-76.264197999999993</v>
      </c>
      <c r="V23" s="44">
        <f t="shared" si="13"/>
        <v>0</v>
      </c>
      <c r="W23" s="20"/>
    </row>
    <row r="24" spans="2:23" x14ac:dyDescent="0.25">
      <c r="B24">
        <v>12418175000</v>
      </c>
      <c r="C24">
        <v>-75.870827000000006</v>
      </c>
      <c r="D24" s="20"/>
      <c r="E24" s="6">
        <f t="shared" si="0"/>
        <v>13.596355000000001</v>
      </c>
      <c r="F24" s="6">
        <f t="shared" si="1"/>
        <v>-74.552054999999996</v>
      </c>
      <c r="G24" s="44">
        <f t="shared" si="2"/>
        <v>-78.414146000000002</v>
      </c>
      <c r="H24" s="44">
        <f t="shared" si="3"/>
        <v>-73.701667999999998</v>
      </c>
      <c r="I24" s="44">
        <f t="shared" si="4"/>
        <v>-76.090637000000001</v>
      </c>
      <c r="J24" s="44">
        <f t="shared" si="5"/>
        <v>-75.396324000000007</v>
      </c>
      <c r="K24" s="44">
        <f t="shared" si="6"/>
        <v>0</v>
      </c>
      <c r="M24">
        <v>12418175000</v>
      </c>
      <c r="N24">
        <v>-64.589836000000005</v>
      </c>
      <c r="O24" s="20"/>
      <c r="P24" s="6">
        <f t="shared" si="10"/>
        <v>13.596355000000001</v>
      </c>
      <c r="Q24" s="6">
        <f t="shared" si="11"/>
        <v>-33.316783999999998</v>
      </c>
      <c r="R24" s="44">
        <f t="shared" si="12"/>
        <v>-49.101745999999999</v>
      </c>
      <c r="S24" s="44">
        <f t="shared" si="7"/>
        <v>-78.006065000000007</v>
      </c>
      <c r="T24" s="44">
        <f t="shared" si="8"/>
        <v>-67.604286000000002</v>
      </c>
      <c r="U24" s="44">
        <f t="shared" si="9"/>
        <v>-76.080223000000004</v>
      </c>
      <c r="V24" s="44">
        <f t="shared" si="13"/>
        <v>0</v>
      </c>
      <c r="W24" s="20"/>
    </row>
    <row r="25" spans="2:23" x14ac:dyDescent="0.25">
      <c r="B25">
        <v>12712720000</v>
      </c>
      <c r="C25">
        <v>-75.540763999999996</v>
      </c>
      <c r="D25" s="20"/>
      <c r="E25" s="6">
        <f t="shared" si="0"/>
        <v>13.8909</v>
      </c>
      <c r="F25" s="6">
        <f t="shared" si="1"/>
        <v>-74.139542000000006</v>
      </c>
      <c r="G25" s="44">
        <f t="shared" si="2"/>
        <v>-77.572083000000006</v>
      </c>
      <c r="H25" s="44">
        <f t="shared" si="3"/>
        <v>-74.431479999999993</v>
      </c>
      <c r="I25" s="44">
        <f t="shared" si="4"/>
        <v>-74.884544000000005</v>
      </c>
      <c r="J25" s="44">
        <f t="shared" si="5"/>
        <v>-73.186485000000005</v>
      </c>
      <c r="K25" s="44">
        <f t="shared" si="6"/>
        <v>0</v>
      </c>
      <c r="M25">
        <v>12712720000</v>
      </c>
      <c r="N25">
        <v>-58.640774</v>
      </c>
      <c r="O25" s="20"/>
      <c r="P25" s="6">
        <f t="shared" si="10"/>
        <v>13.8909</v>
      </c>
      <c r="Q25" s="6">
        <f t="shared" si="11"/>
        <v>-29.717077</v>
      </c>
      <c r="R25" s="44">
        <f t="shared" si="12"/>
        <v>-41.702126</v>
      </c>
      <c r="S25" s="44">
        <f t="shared" si="7"/>
        <v>-74.581467000000004</v>
      </c>
      <c r="T25" s="44">
        <f t="shared" si="8"/>
        <v>-58.777541999999997</v>
      </c>
      <c r="U25" s="44">
        <f t="shared" si="9"/>
        <v>-70.431290000000004</v>
      </c>
      <c r="V25" s="44">
        <f t="shared" si="13"/>
        <v>0</v>
      </c>
      <c r="W25" s="20"/>
    </row>
    <row r="26" spans="2:23" x14ac:dyDescent="0.25">
      <c r="B26">
        <v>13007265000</v>
      </c>
      <c r="C26">
        <v>-71.941970999999995</v>
      </c>
      <c r="D26" s="20"/>
      <c r="E26" s="6">
        <f t="shared" si="0"/>
        <v>14.185445</v>
      </c>
      <c r="F26" s="6">
        <f t="shared" si="1"/>
        <v>-73.473465000000004</v>
      </c>
      <c r="G26" s="44">
        <f t="shared" si="2"/>
        <v>-75.041145</v>
      </c>
      <c r="H26" s="44">
        <f t="shared" si="3"/>
        <v>-71.436324999999997</v>
      </c>
      <c r="I26" s="44">
        <f t="shared" si="4"/>
        <v>-75.854622000000006</v>
      </c>
      <c r="J26" s="44">
        <f t="shared" si="5"/>
        <v>-74.795326000000003</v>
      </c>
      <c r="K26" s="44">
        <f t="shared" si="6"/>
        <v>0</v>
      </c>
      <c r="M26">
        <v>13007265000</v>
      </c>
      <c r="N26">
        <v>-49.199997000000003</v>
      </c>
      <c r="O26" s="20"/>
      <c r="P26" s="6">
        <f t="shared" si="10"/>
        <v>14.185445</v>
      </c>
      <c r="Q26" s="6">
        <f t="shared" si="11"/>
        <v>-25.950932000000002</v>
      </c>
      <c r="R26" s="44">
        <f t="shared" si="12"/>
        <v>-34.066963000000001</v>
      </c>
      <c r="S26" s="44">
        <f t="shared" si="7"/>
        <v>-75.237258999999995</v>
      </c>
      <c r="T26" s="44">
        <f t="shared" si="8"/>
        <v>-49.452919000000001</v>
      </c>
      <c r="U26" s="44">
        <f t="shared" si="9"/>
        <v>-66.122810000000001</v>
      </c>
      <c r="V26" s="44">
        <f t="shared" si="13"/>
        <v>0</v>
      </c>
      <c r="W26" s="20"/>
    </row>
    <row r="27" spans="2:23" x14ac:dyDescent="0.25">
      <c r="B27">
        <v>13301810000</v>
      </c>
      <c r="C27">
        <v>-74.270454000000001</v>
      </c>
      <c r="D27" s="20"/>
      <c r="E27" s="6">
        <f t="shared" si="0"/>
        <v>14.479990000000001</v>
      </c>
      <c r="F27" s="6">
        <f t="shared" si="1"/>
        <v>-69.482985999999997</v>
      </c>
      <c r="G27" s="44">
        <f t="shared" si="2"/>
        <v>-74.015067999999999</v>
      </c>
      <c r="H27" s="44">
        <f t="shared" si="3"/>
        <v>-74.551284999999993</v>
      </c>
      <c r="I27" s="44">
        <f t="shared" si="4"/>
        <v>-76.689346</v>
      </c>
      <c r="J27" s="44">
        <f t="shared" si="5"/>
        <v>-75.322067000000004</v>
      </c>
      <c r="K27" s="44">
        <f t="shared" si="6"/>
        <v>0</v>
      </c>
      <c r="M27">
        <v>13301810000</v>
      </c>
      <c r="N27">
        <v>-39.256683000000002</v>
      </c>
      <c r="O27" s="20"/>
      <c r="P27" s="6">
        <f t="shared" si="10"/>
        <v>14.479990000000001</v>
      </c>
      <c r="Q27" s="6">
        <f t="shared" si="11"/>
        <v>-22.618832000000001</v>
      </c>
      <c r="R27" s="44">
        <f t="shared" si="12"/>
        <v>-27.798888999999999</v>
      </c>
      <c r="S27" s="44">
        <f t="shared" si="7"/>
        <v>-71.748092999999997</v>
      </c>
      <c r="T27" s="44">
        <f t="shared" si="8"/>
        <v>-40.151363000000003</v>
      </c>
      <c r="U27" s="44">
        <f t="shared" si="9"/>
        <v>-58.043998999999999</v>
      </c>
      <c r="V27" s="44">
        <f t="shared" si="13"/>
        <v>0</v>
      </c>
      <c r="W27" s="20"/>
    </row>
    <row r="28" spans="2:23" x14ac:dyDescent="0.25">
      <c r="B28">
        <v>13596355000</v>
      </c>
      <c r="C28">
        <v>-74.552054999999996</v>
      </c>
      <c r="D28" s="20"/>
      <c r="E28" s="6">
        <f t="shared" si="0"/>
        <v>14.774535</v>
      </c>
      <c r="F28" s="6">
        <f t="shared" si="1"/>
        <v>-61.839087999999997</v>
      </c>
      <c r="G28" s="44">
        <f t="shared" si="2"/>
        <v>-73.517975000000007</v>
      </c>
      <c r="H28" s="44">
        <f t="shared" si="3"/>
        <v>-76.749961999999996</v>
      </c>
      <c r="I28" s="44">
        <f t="shared" si="4"/>
        <v>-77.307097999999996</v>
      </c>
      <c r="J28" s="44">
        <f t="shared" si="5"/>
        <v>-75.712967000000006</v>
      </c>
      <c r="K28" s="44">
        <f t="shared" si="6"/>
        <v>0</v>
      </c>
      <c r="M28">
        <v>13596355000</v>
      </c>
      <c r="N28">
        <v>-33.316783999999998</v>
      </c>
      <c r="O28" s="20"/>
      <c r="P28" s="6">
        <f t="shared" si="10"/>
        <v>14.774535</v>
      </c>
      <c r="Q28" s="6">
        <f t="shared" si="11"/>
        <v>-20.093954</v>
      </c>
      <c r="R28" s="44">
        <f t="shared" si="12"/>
        <v>-23.408342000000001</v>
      </c>
      <c r="S28" s="44">
        <f t="shared" si="7"/>
        <v>-68.311058000000003</v>
      </c>
      <c r="T28" s="44">
        <f t="shared" si="8"/>
        <v>-30.367170000000002</v>
      </c>
      <c r="U28" s="44">
        <f t="shared" si="9"/>
        <v>-48.691749999999999</v>
      </c>
      <c r="V28" s="44">
        <f t="shared" si="13"/>
        <v>0</v>
      </c>
      <c r="W28" s="20"/>
    </row>
    <row r="29" spans="2:23" x14ac:dyDescent="0.25">
      <c r="B29">
        <v>13890900000</v>
      </c>
      <c r="C29">
        <v>-74.139542000000006</v>
      </c>
      <c r="D29" s="20"/>
      <c r="E29" s="6">
        <f t="shared" si="0"/>
        <v>15.06908</v>
      </c>
      <c r="F29" s="6">
        <f t="shared" si="1"/>
        <v>-53.133347000000001</v>
      </c>
      <c r="G29" s="44">
        <f t="shared" si="2"/>
        <v>-70.956688</v>
      </c>
      <c r="H29" s="44">
        <f t="shared" si="3"/>
        <v>-81.505218999999997</v>
      </c>
      <c r="I29" s="44">
        <f t="shared" si="4"/>
        <v>-74.913382999999996</v>
      </c>
      <c r="J29" s="44">
        <f t="shared" si="5"/>
        <v>-76.257903999999996</v>
      </c>
      <c r="K29" s="44">
        <f t="shared" si="6"/>
        <v>0</v>
      </c>
      <c r="M29">
        <v>13890900000</v>
      </c>
      <c r="N29">
        <v>-29.717077</v>
      </c>
      <c r="O29" s="20"/>
      <c r="P29" s="6">
        <f t="shared" si="10"/>
        <v>15.06908</v>
      </c>
      <c r="Q29" s="6">
        <f t="shared" si="11"/>
        <v>-18.647684000000002</v>
      </c>
      <c r="R29" s="44">
        <f t="shared" si="12"/>
        <v>-20.864471000000002</v>
      </c>
      <c r="S29" s="44">
        <f t="shared" si="7"/>
        <v>-62.600467999999999</v>
      </c>
      <c r="T29" s="44">
        <f t="shared" si="8"/>
        <v>-24.238543</v>
      </c>
      <c r="U29" s="44">
        <f t="shared" si="9"/>
        <v>-37.558028999999998</v>
      </c>
      <c r="V29" s="44">
        <f t="shared" si="13"/>
        <v>0</v>
      </c>
      <c r="W29" s="20"/>
    </row>
    <row r="30" spans="2:23" x14ac:dyDescent="0.25">
      <c r="B30">
        <v>14185445000</v>
      </c>
      <c r="C30">
        <v>-73.473465000000004</v>
      </c>
      <c r="D30" s="20"/>
      <c r="E30" s="6">
        <f t="shared" si="0"/>
        <v>15.363625000000001</v>
      </c>
      <c r="F30" s="6">
        <f t="shared" si="1"/>
        <v>-45.228855000000003</v>
      </c>
      <c r="G30" s="44">
        <f t="shared" si="2"/>
        <v>-67.148696999999999</v>
      </c>
      <c r="H30" s="44">
        <f t="shared" si="3"/>
        <v>-80.071860999999998</v>
      </c>
      <c r="I30" s="44">
        <f t="shared" si="4"/>
        <v>-73.675635999999997</v>
      </c>
      <c r="J30" s="44">
        <f t="shared" si="5"/>
        <v>-76.950614999999999</v>
      </c>
      <c r="K30" s="44">
        <f t="shared" si="6"/>
        <v>0</v>
      </c>
      <c r="M30">
        <v>14185445000</v>
      </c>
      <c r="N30">
        <v>-25.950932000000002</v>
      </c>
      <c r="O30" s="20"/>
      <c r="P30" s="6">
        <f t="shared" si="10"/>
        <v>15.363625000000001</v>
      </c>
      <c r="Q30" s="6">
        <f t="shared" si="11"/>
        <v>-17.508172999999999</v>
      </c>
      <c r="R30" s="44">
        <f t="shared" si="12"/>
        <v>-19.023548000000002</v>
      </c>
      <c r="S30" s="44">
        <f t="shared" si="7"/>
        <v>-51.763553999999999</v>
      </c>
      <c r="T30" s="44">
        <f t="shared" si="8"/>
        <v>-21.252397999999999</v>
      </c>
      <c r="U30" s="44">
        <f t="shared" si="9"/>
        <v>-29.257431</v>
      </c>
      <c r="V30" s="44">
        <f t="shared" si="13"/>
        <v>0</v>
      </c>
      <c r="W30" s="20"/>
    </row>
    <row r="31" spans="2:23" x14ac:dyDescent="0.25">
      <c r="B31">
        <v>14479990000</v>
      </c>
      <c r="C31">
        <v>-69.482985999999997</v>
      </c>
      <c r="D31" s="20"/>
      <c r="E31" s="6">
        <f t="shared" si="0"/>
        <v>15.65817</v>
      </c>
      <c r="F31" s="6">
        <f t="shared" si="1"/>
        <v>-35.235576999999999</v>
      </c>
      <c r="G31" s="44">
        <f t="shared" si="2"/>
        <v>-63.617396999999997</v>
      </c>
      <c r="H31" s="44">
        <f t="shared" si="3"/>
        <v>-79.904708999999997</v>
      </c>
      <c r="I31" s="44">
        <f t="shared" si="4"/>
        <v>-70.565323000000006</v>
      </c>
      <c r="J31" s="44">
        <f t="shared" si="5"/>
        <v>-73.101096999999996</v>
      </c>
      <c r="K31" s="44">
        <f t="shared" si="6"/>
        <v>0</v>
      </c>
      <c r="M31">
        <v>14479990000</v>
      </c>
      <c r="N31">
        <v>-22.618832000000001</v>
      </c>
      <c r="O31" s="20"/>
      <c r="P31" s="6">
        <f t="shared" si="10"/>
        <v>15.65817</v>
      </c>
      <c r="Q31" s="6">
        <f t="shared" si="11"/>
        <v>-16.563704999999999</v>
      </c>
      <c r="R31" s="44">
        <f t="shared" si="12"/>
        <v>-17.551722999999999</v>
      </c>
      <c r="S31" s="44">
        <f t="shared" si="7"/>
        <v>-42.093502000000001</v>
      </c>
      <c r="T31" s="44">
        <f t="shared" si="8"/>
        <v>-19.209415</v>
      </c>
      <c r="U31" s="44">
        <f t="shared" si="9"/>
        <v>-22.691223000000001</v>
      </c>
      <c r="V31" s="44">
        <f t="shared" si="13"/>
        <v>0</v>
      </c>
      <c r="W31" s="20"/>
    </row>
    <row r="32" spans="2:23" x14ac:dyDescent="0.25">
      <c r="B32">
        <v>14774535000</v>
      </c>
      <c r="C32">
        <v>-61.839087999999997</v>
      </c>
      <c r="D32" s="20"/>
      <c r="E32" s="6">
        <f t="shared" si="0"/>
        <v>15.952715</v>
      </c>
      <c r="F32" s="6">
        <f t="shared" si="1"/>
        <v>-27.416609000000001</v>
      </c>
      <c r="G32" s="44">
        <f t="shared" si="2"/>
        <v>-55.513004000000002</v>
      </c>
      <c r="H32" s="44">
        <f t="shared" si="3"/>
        <v>-74.118758999999997</v>
      </c>
      <c r="I32" s="44">
        <f t="shared" si="4"/>
        <v>-69.054221999999996</v>
      </c>
      <c r="J32" s="44">
        <f t="shared" si="5"/>
        <v>-74.643410000000003</v>
      </c>
      <c r="K32" s="44">
        <f t="shared" si="6"/>
        <v>0</v>
      </c>
      <c r="M32">
        <v>14774535000</v>
      </c>
      <c r="N32">
        <v>-20.093954</v>
      </c>
      <c r="O32" s="20"/>
      <c r="P32" s="6">
        <f t="shared" si="10"/>
        <v>15.952715</v>
      </c>
      <c r="Q32" s="6">
        <f t="shared" si="11"/>
        <v>-15.744656000000001</v>
      </c>
      <c r="R32" s="44">
        <f t="shared" si="12"/>
        <v>-16.413425</v>
      </c>
      <c r="S32" s="44">
        <f t="shared" si="7"/>
        <v>-31.492253999999999</v>
      </c>
      <c r="T32" s="44">
        <f t="shared" si="8"/>
        <v>-17.674709</v>
      </c>
      <c r="U32" s="44">
        <f t="shared" si="9"/>
        <v>-20.079704</v>
      </c>
      <c r="V32" s="44">
        <f t="shared" si="13"/>
        <v>0</v>
      </c>
      <c r="W32" s="20"/>
    </row>
    <row r="33" spans="2:23" x14ac:dyDescent="0.25">
      <c r="B33">
        <v>15069080000</v>
      </c>
      <c r="C33">
        <v>-53.133347000000001</v>
      </c>
      <c r="D33" s="20"/>
      <c r="E33" s="6">
        <f t="shared" si="0"/>
        <v>16.247260000000001</v>
      </c>
      <c r="F33" s="6">
        <f t="shared" si="1"/>
        <v>-20.125119999999999</v>
      </c>
      <c r="G33" s="44">
        <f t="shared" si="2"/>
        <v>-46.358249999999998</v>
      </c>
      <c r="H33" s="44">
        <f t="shared" si="3"/>
        <v>-72.026291000000001</v>
      </c>
      <c r="I33" s="44">
        <f t="shared" si="4"/>
        <v>-65.744193999999993</v>
      </c>
      <c r="J33" s="44">
        <f t="shared" si="5"/>
        <v>-73.313857999999996</v>
      </c>
      <c r="K33" s="44">
        <f t="shared" si="6"/>
        <v>0</v>
      </c>
      <c r="M33">
        <v>15069080000</v>
      </c>
      <c r="N33">
        <v>-18.647684000000002</v>
      </c>
      <c r="O33" s="20"/>
      <c r="P33" s="6">
        <f t="shared" si="10"/>
        <v>16.247260000000001</v>
      </c>
      <c r="Q33" s="6">
        <f t="shared" si="11"/>
        <v>-14.815303</v>
      </c>
      <c r="R33" s="44">
        <f t="shared" si="12"/>
        <v>-15.259942000000001</v>
      </c>
      <c r="S33" s="44">
        <f t="shared" si="7"/>
        <v>-24.656794000000001</v>
      </c>
      <c r="T33" s="44">
        <f t="shared" si="8"/>
        <v>-16.327338999999998</v>
      </c>
      <c r="U33" s="44">
        <f t="shared" si="9"/>
        <v>-18.052876000000001</v>
      </c>
      <c r="V33" s="44">
        <f t="shared" si="13"/>
        <v>0</v>
      </c>
      <c r="W33" s="20"/>
    </row>
    <row r="34" spans="2:23" x14ac:dyDescent="0.25">
      <c r="B34">
        <v>15363625000</v>
      </c>
      <c r="C34">
        <v>-45.228855000000003</v>
      </c>
      <c r="D34" s="20"/>
      <c r="E34" s="6">
        <f t="shared" si="0"/>
        <v>16.541805</v>
      </c>
      <c r="F34" s="6">
        <f t="shared" si="1"/>
        <v>-14.979558000000001</v>
      </c>
      <c r="G34" s="44">
        <f t="shared" si="2"/>
        <v>-37.999184</v>
      </c>
      <c r="H34" s="44">
        <f t="shared" si="3"/>
        <v>-68.655356999999995</v>
      </c>
      <c r="I34" s="44">
        <f t="shared" si="4"/>
        <v>-62.142955999999998</v>
      </c>
      <c r="J34" s="44">
        <f t="shared" si="5"/>
        <v>-72.452995000000001</v>
      </c>
      <c r="K34" s="44">
        <f t="shared" si="6"/>
        <v>0</v>
      </c>
      <c r="M34">
        <v>15363625000</v>
      </c>
      <c r="N34">
        <v>-17.508172999999999</v>
      </c>
      <c r="O34" s="20"/>
      <c r="P34" s="6">
        <f t="shared" si="10"/>
        <v>16.541805</v>
      </c>
      <c r="Q34" s="6">
        <f t="shared" si="11"/>
        <v>-13.969073</v>
      </c>
      <c r="R34" s="44">
        <f t="shared" si="12"/>
        <v>-14.269149000000001</v>
      </c>
      <c r="S34" s="44">
        <f t="shared" si="7"/>
        <v>-19.417545</v>
      </c>
      <c r="T34" s="44">
        <f t="shared" si="8"/>
        <v>-15.179868000000001</v>
      </c>
      <c r="U34" s="44">
        <f t="shared" si="9"/>
        <v>-16.575218</v>
      </c>
      <c r="V34" s="44">
        <f t="shared" si="13"/>
        <v>0</v>
      </c>
      <c r="W34" s="20"/>
    </row>
    <row r="35" spans="2:23" x14ac:dyDescent="0.25">
      <c r="B35">
        <v>15658170000</v>
      </c>
      <c r="C35">
        <v>-35.235576999999999</v>
      </c>
      <c r="D35" s="20"/>
      <c r="E35" s="6">
        <f t="shared" si="0"/>
        <v>16.836349999999999</v>
      </c>
      <c r="F35" s="6">
        <f t="shared" si="1"/>
        <v>-10.493427000000001</v>
      </c>
      <c r="G35" s="44">
        <f t="shared" si="2"/>
        <v>-27.622944</v>
      </c>
      <c r="H35" s="44">
        <f t="shared" si="3"/>
        <v>-67.793143999999998</v>
      </c>
      <c r="I35" s="44">
        <f t="shared" si="4"/>
        <v>-55.186892999999998</v>
      </c>
      <c r="J35" s="44">
        <f t="shared" si="5"/>
        <v>-71.143699999999995</v>
      </c>
      <c r="K35" s="44">
        <f t="shared" si="6"/>
        <v>0</v>
      </c>
      <c r="M35">
        <v>15658170000</v>
      </c>
      <c r="N35">
        <v>-16.563704999999999</v>
      </c>
      <c r="O35" s="20"/>
      <c r="P35" s="6">
        <f t="shared" si="10"/>
        <v>16.836349999999999</v>
      </c>
      <c r="Q35" s="6">
        <f t="shared" si="11"/>
        <v>-13.109425999999999</v>
      </c>
      <c r="R35" s="44">
        <f t="shared" si="12"/>
        <v>-13.291041</v>
      </c>
      <c r="S35" s="44">
        <f t="shared" si="7"/>
        <v>-17.483929</v>
      </c>
      <c r="T35" s="44">
        <f t="shared" si="8"/>
        <v>-14.06976</v>
      </c>
      <c r="U35" s="44">
        <f t="shared" si="9"/>
        <v>-15.241472999999999</v>
      </c>
      <c r="V35" s="44">
        <f t="shared" si="13"/>
        <v>0</v>
      </c>
      <c r="W35" s="20"/>
    </row>
    <row r="36" spans="2:23" x14ac:dyDescent="0.25">
      <c r="B36">
        <v>15952715000</v>
      </c>
      <c r="C36">
        <v>-27.416609000000001</v>
      </c>
      <c r="D36" s="20"/>
      <c r="E36" s="6">
        <f t="shared" si="0"/>
        <v>17.130894999999999</v>
      </c>
      <c r="F36" s="6">
        <f t="shared" si="1"/>
        <v>-8.5577477999999996</v>
      </c>
      <c r="G36" s="44">
        <f t="shared" si="2"/>
        <v>-20.005607999999999</v>
      </c>
      <c r="H36" s="44">
        <f t="shared" si="3"/>
        <v>-66.922484999999995</v>
      </c>
      <c r="I36" s="44">
        <f t="shared" si="4"/>
        <v>-47.578377000000003</v>
      </c>
      <c r="J36" s="44">
        <f t="shared" si="5"/>
        <v>-68.312545999999998</v>
      </c>
      <c r="K36" s="44">
        <f t="shared" si="6"/>
        <v>0</v>
      </c>
      <c r="M36">
        <v>15952715000</v>
      </c>
      <c r="N36">
        <v>-15.744656000000001</v>
      </c>
      <c r="O36" s="20"/>
      <c r="P36" s="6">
        <f t="shared" si="10"/>
        <v>17.130894999999999</v>
      </c>
      <c r="Q36" s="6">
        <f t="shared" si="11"/>
        <v>-12.286381</v>
      </c>
      <c r="R36" s="44">
        <f t="shared" si="12"/>
        <v>-12.395441999999999</v>
      </c>
      <c r="S36" s="44">
        <f t="shared" si="7"/>
        <v>-15.992267</v>
      </c>
      <c r="T36" s="44">
        <f t="shared" si="8"/>
        <v>-13.108946</v>
      </c>
      <c r="U36" s="44">
        <f t="shared" si="9"/>
        <v>-14.217539</v>
      </c>
      <c r="V36" s="44">
        <f t="shared" si="13"/>
        <v>0</v>
      </c>
      <c r="W36" s="20"/>
    </row>
    <row r="37" spans="2:23" x14ac:dyDescent="0.25">
      <c r="B37">
        <v>16247260000</v>
      </c>
      <c r="C37">
        <v>-20.125119999999999</v>
      </c>
      <c r="D37" s="20"/>
      <c r="E37" s="6">
        <f t="shared" si="0"/>
        <v>17.425439999999998</v>
      </c>
      <c r="F37" s="6">
        <f t="shared" si="1"/>
        <v>-7.5988369000000002</v>
      </c>
      <c r="G37" s="44">
        <f t="shared" si="2"/>
        <v>-14.940277999999999</v>
      </c>
      <c r="H37" s="44">
        <f t="shared" si="3"/>
        <v>-66.615913000000006</v>
      </c>
      <c r="I37" s="44">
        <f t="shared" si="4"/>
        <v>-37.519534999999998</v>
      </c>
      <c r="J37" s="44">
        <f t="shared" si="5"/>
        <v>-61.944786000000001</v>
      </c>
      <c r="K37" s="44">
        <f t="shared" si="6"/>
        <v>0</v>
      </c>
      <c r="M37">
        <v>16247260000</v>
      </c>
      <c r="N37">
        <v>-14.815303</v>
      </c>
      <c r="O37" s="20"/>
      <c r="P37" s="6">
        <f t="shared" si="10"/>
        <v>17.425439999999998</v>
      </c>
      <c r="Q37" s="6">
        <f t="shared" si="11"/>
        <v>-11.541024999999999</v>
      </c>
      <c r="R37" s="44">
        <f t="shared" si="12"/>
        <v>-11.603056</v>
      </c>
      <c r="S37" s="44">
        <f t="shared" si="7"/>
        <v>-14.732704</v>
      </c>
      <c r="T37" s="44">
        <f t="shared" si="8"/>
        <v>-12.261531</v>
      </c>
      <c r="U37" s="44">
        <f t="shared" si="9"/>
        <v>-13.291480999999999</v>
      </c>
      <c r="V37" s="44">
        <f t="shared" si="13"/>
        <v>0</v>
      </c>
      <c r="W37" s="20"/>
    </row>
    <row r="38" spans="2:23" x14ac:dyDescent="0.25">
      <c r="B38">
        <v>16541805000</v>
      </c>
      <c r="C38">
        <v>-14.979558000000001</v>
      </c>
      <c r="D38" s="20"/>
      <c r="E38" s="6">
        <f t="shared" si="0"/>
        <v>17.719985000000001</v>
      </c>
      <c r="F38" s="6">
        <f t="shared" si="1"/>
        <v>-6.9862818999999998</v>
      </c>
      <c r="G38" s="44">
        <f t="shared" si="2"/>
        <v>-11.358504</v>
      </c>
      <c r="H38" s="44">
        <f t="shared" si="3"/>
        <v>-71.169441000000006</v>
      </c>
      <c r="I38" s="44">
        <f t="shared" si="4"/>
        <v>-28.259495000000001</v>
      </c>
      <c r="J38" s="44">
        <f t="shared" si="5"/>
        <v>-54.886325999999997</v>
      </c>
      <c r="K38" s="44">
        <f t="shared" si="6"/>
        <v>0</v>
      </c>
      <c r="M38">
        <v>16541805000</v>
      </c>
      <c r="N38">
        <v>-13.969073</v>
      </c>
      <c r="O38" s="20"/>
      <c r="P38" s="6">
        <f t="shared" si="10"/>
        <v>17.719985000000001</v>
      </c>
      <c r="Q38" s="6">
        <f t="shared" si="11"/>
        <v>-10.810638000000001</v>
      </c>
      <c r="R38" s="44">
        <f t="shared" si="12"/>
        <v>-10.826385</v>
      </c>
      <c r="S38" s="44">
        <f t="shared" si="7"/>
        <v>-13.497768000000001</v>
      </c>
      <c r="T38" s="44">
        <f t="shared" si="8"/>
        <v>-11.412277</v>
      </c>
      <c r="U38" s="44">
        <f t="shared" si="9"/>
        <v>-12.355972</v>
      </c>
      <c r="V38" s="44">
        <f t="shared" si="13"/>
        <v>0</v>
      </c>
      <c r="W38" s="20"/>
    </row>
    <row r="39" spans="2:23" x14ac:dyDescent="0.25">
      <c r="B39">
        <v>16836350000</v>
      </c>
      <c r="C39">
        <v>-10.493427000000001</v>
      </c>
      <c r="D39" s="20"/>
      <c r="E39" s="6">
        <f t="shared" si="0"/>
        <v>18.014530000000001</v>
      </c>
      <c r="F39" s="6">
        <f t="shared" si="1"/>
        <v>-6.5716424</v>
      </c>
      <c r="G39" s="44">
        <f t="shared" si="2"/>
        <v>-8.4949188000000007</v>
      </c>
      <c r="H39" s="44">
        <f t="shared" si="3"/>
        <v>-69.430663999999993</v>
      </c>
      <c r="I39" s="44">
        <f t="shared" si="4"/>
        <v>-19.431332000000001</v>
      </c>
      <c r="J39" s="44">
        <f t="shared" si="5"/>
        <v>-45.369335</v>
      </c>
      <c r="K39" s="44">
        <f t="shared" si="6"/>
        <v>0</v>
      </c>
      <c r="M39">
        <v>16836350000</v>
      </c>
      <c r="N39">
        <v>-13.109425999999999</v>
      </c>
      <c r="O39" s="20"/>
      <c r="P39" s="6">
        <f t="shared" si="10"/>
        <v>18.014530000000001</v>
      </c>
      <c r="Q39" s="6">
        <f t="shared" si="11"/>
        <v>-10.174706</v>
      </c>
      <c r="R39" s="44">
        <f t="shared" si="12"/>
        <v>-10.148493999999999</v>
      </c>
      <c r="S39" s="44">
        <f t="shared" si="7"/>
        <v>-12.412162</v>
      </c>
      <c r="T39" s="44">
        <f t="shared" si="8"/>
        <v>-10.667294999999999</v>
      </c>
      <c r="U39" s="44">
        <f t="shared" si="9"/>
        <v>-11.520329</v>
      </c>
      <c r="V39" s="44">
        <f t="shared" si="13"/>
        <v>0</v>
      </c>
      <c r="W39" s="20"/>
    </row>
    <row r="40" spans="2:23" x14ac:dyDescent="0.25">
      <c r="B40">
        <v>17130895000</v>
      </c>
      <c r="C40">
        <v>-8.5577477999999996</v>
      </c>
      <c r="D40" s="20"/>
      <c r="E40" s="6">
        <f t="shared" si="0"/>
        <v>18.309075</v>
      </c>
      <c r="F40" s="6">
        <f t="shared" si="1"/>
        <v>-6.3768811000000003</v>
      </c>
      <c r="G40" s="44">
        <f t="shared" si="2"/>
        <v>-7.5641464999999997</v>
      </c>
      <c r="H40" s="44">
        <f t="shared" si="3"/>
        <v>-64.915726000000006</v>
      </c>
      <c r="I40" s="44">
        <f t="shared" si="4"/>
        <v>-14.060883</v>
      </c>
      <c r="J40" s="44">
        <f t="shared" si="5"/>
        <v>-34.978091999999997</v>
      </c>
      <c r="K40" s="44">
        <f t="shared" si="6"/>
        <v>0</v>
      </c>
      <c r="M40">
        <v>17130895000</v>
      </c>
      <c r="N40">
        <v>-12.286381</v>
      </c>
      <c r="O40" s="20"/>
      <c r="P40" s="6">
        <f t="shared" si="10"/>
        <v>18.309075</v>
      </c>
      <c r="Q40" s="6">
        <f t="shared" si="11"/>
        <v>-9.5541038999999994</v>
      </c>
      <c r="R40" s="44">
        <f t="shared" si="12"/>
        <v>-9.4754181000000006</v>
      </c>
      <c r="S40" s="44">
        <f t="shared" si="7"/>
        <v>-11.563637</v>
      </c>
      <c r="T40" s="44">
        <f t="shared" si="8"/>
        <v>-9.9520292000000001</v>
      </c>
      <c r="U40" s="44">
        <f t="shared" si="9"/>
        <v>-10.715445000000001</v>
      </c>
      <c r="V40" s="44">
        <f t="shared" si="13"/>
        <v>0</v>
      </c>
      <c r="W40" s="20"/>
    </row>
    <row r="41" spans="2:23" x14ac:dyDescent="0.25">
      <c r="B41">
        <v>17425440000</v>
      </c>
      <c r="C41">
        <v>-7.5988369000000002</v>
      </c>
      <c r="D41" s="20"/>
      <c r="E41" s="6">
        <f t="shared" si="0"/>
        <v>18.603619999999999</v>
      </c>
      <c r="F41" s="6">
        <f t="shared" si="1"/>
        <v>-6.2823200000000003</v>
      </c>
      <c r="G41" s="44">
        <f t="shared" si="2"/>
        <v>-7.0593224000000001</v>
      </c>
      <c r="H41" s="44">
        <f t="shared" si="3"/>
        <v>-52.039954999999999</v>
      </c>
      <c r="I41" s="44">
        <f t="shared" si="4"/>
        <v>-10.631062</v>
      </c>
      <c r="J41" s="44">
        <f t="shared" si="5"/>
        <v>-25.361733999999998</v>
      </c>
      <c r="K41" s="44">
        <f t="shared" si="6"/>
        <v>0</v>
      </c>
      <c r="M41">
        <v>17425440000</v>
      </c>
      <c r="N41">
        <v>-11.541024999999999</v>
      </c>
      <c r="O41" s="20"/>
      <c r="P41" s="6">
        <f t="shared" si="10"/>
        <v>18.603619999999999</v>
      </c>
      <c r="Q41" s="6">
        <f t="shared" si="11"/>
        <v>-8.9559096999999994</v>
      </c>
      <c r="R41" s="44">
        <f t="shared" si="12"/>
        <v>-8.8453665000000008</v>
      </c>
      <c r="S41" s="44">
        <f t="shared" si="7"/>
        <v>-10.773942</v>
      </c>
      <c r="T41" s="44">
        <f t="shared" si="8"/>
        <v>-9.2882184999999993</v>
      </c>
      <c r="U41" s="44">
        <f t="shared" si="9"/>
        <v>-9.9688768000000003</v>
      </c>
      <c r="V41" s="44">
        <f t="shared" si="13"/>
        <v>0</v>
      </c>
      <c r="W41" s="20"/>
    </row>
    <row r="42" spans="2:23" x14ac:dyDescent="0.25">
      <c r="B42">
        <v>17719985000</v>
      </c>
      <c r="C42">
        <v>-6.9862818999999998</v>
      </c>
      <c r="D42" s="20"/>
      <c r="E42" s="6">
        <f t="shared" si="0"/>
        <v>18.898164999999999</v>
      </c>
      <c r="F42" s="6">
        <f t="shared" si="1"/>
        <v>-6.2089423999999998</v>
      </c>
      <c r="G42" s="44">
        <f t="shared" si="2"/>
        <v>-6.7563529000000004</v>
      </c>
      <c r="H42" s="44">
        <f t="shared" si="3"/>
        <v>-39.070549</v>
      </c>
      <c r="I42" s="44">
        <f t="shared" si="4"/>
        <v>-8.5667038000000009</v>
      </c>
      <c r="J42" s="44">
        <f t="shared" si="5"/>
        <v>-17.574149999999999</v>
      </c>
      <c r="K42" s="44">
        <f t="shared" si="6"/>
        <v>0</v>
      </c>
      <c r="M42">
        <v>17719985000</v>
      </c>
      <c r="N42">
        <v>-10.810638000000001</v>
      </c>
      <c r="O42" s="20"/>
      <c r="P42" s="6">
        <f t="shared" si="10"/>
        <v>18.898164999999999</v>
      </c>
      <c r="Q42" s="6">
        <f t="shared" si="11"/>
        <v>-8.4263992000000005</v>
      </c>
      <c r="R42" s="44">
        <f t="shared" si="12"/>
        <v>-8.2863941000000008</v>
      </c>
      <c r="S42" s="44">
        <f t="shared" si="7"/>
        <v>-10.146634000000001</v>
      </c>
      <c r="T42" s="44">
        <f t="shared" si="8"/>
        <v>-8.7052306999999995</v>
      </c>
      <c r="U42" s="44">
        <f t="shared" si="9"/>
        <v>-9.3131886000000002</v>
      </c>
      <c r="V42" s="44">
        <f t="shared" si="13"/>
        <v>0</v>
      </c>
      <c r="W42" s="20"/>
    </row>
    <row r="43" spans="2:23" x14ac:dyDescent="0.25">
      <c r="B43">
        <v>18014530000</v>
      </c>
      <c r="C43">
        <v>-6.5716424</v>
      </c>
      <c r="D43" s="20"/>
      <c r="E43" s="6">
        <f t="shared" si="0"/>
        <v>19.192710000000002</v>
      </c>
      <c r="F43" s="6">
        <f t="shared" si="1"/>
        <v>-6.1396278999999998</v>
      </c>
      <c r="G43" s="44">
        <f t="shared" si="2"/>
        <v>-6.5745296</v>
      </c>
      <c r="H43" s="44">
        <f t="shared" si="3"/>
        <v>-27.801338000000001</v>
      </c>
      <c r="I43" s="44">
        <f t="shared" si="4"/>
        <v>-7.6577076999999996</v>
      </c>
      <c r="J43" s="44">
        <f t="shared" si="5"/>
        <v>-12.398289</v>
      </c>
      <c r="K43" s="44">
        <f t="shared" si="6"/>
        <v>0</v>
      </c>
      <c r="M43">
        <v>18014530000</v>
      </c>
      <c r="N43">
        <v>-10.174706</v>
      </c>
      <c r="O43" s="20"/>
      <c r="P43" s="6">
        <f t="shared" si="10"/>
        <v>19.192710000000002</v>
      </c>
      <c r="Q43" s="6">
        <f t="shared" si="11"/>
        <v>-7.9886241</v>
      </c>
      <c r="R43" s="44">
        <f t="shared" si="12"/>
        <v>-7.8169450999999999</v>
      </c>
      <c r="S43" s="44">
        <f t="shared" si="7"/>
        <v>-9.4618444000000004</v>
      </c>
      <c r="T43" s="44">
        <f t="shared" si="8"/>
        <v>-8.2243279999999999</v>
      </c>
      <c r="U43" s="44">
        <f t="shared" si="9"/>
        <v>-8.7819661999999994</v>
      </c>
      <c r="V43" s="44">
        <f t="shared" si="13"/>
        <v>0</v>
      </c>
      <c r="W43" s="20"/>
    </row>
    <row r="44" spans="2:23" x14ac:dyDescent="0.25">
      <c r="B44">
        <v>18309075000</v>
      </c>
      <c r="C44">
        <v>-6.3768811000000003</v>
      </c>
      <c r="D44" s="20"/>
      <c r="E44" s="6">
        <f t="shared" si="0"/>
        <v>19.487255000000001</v>
      </c>
      <c r="F44" s="6">
        <f t="shared" si="1"/>
        <v>-6.0704741000000002</v>
      </c>
      <c r="G44" s="44">
        <f t="shared" si="2"/>
        <v>-6.4346379999999996</v>
      </c>
      <c r="H44" s="44">
        <f t="shared" si="3"/>
        <v>-18.799484</v>
      </c>
      <c r="I44" s="44">
        <f t="shared" si="4"/>
        <v>-7.1948952999999998</v>
      </c>
      <c r="J44" s="44">
        <f t="shared" si="5"/>
        <v>-9.4495734999999996</v>
      </c>
      <c r="K44" s="44">
        <f t="shared" si="6"/>
        <v>0</v>
      </c>
      <c r="M44">
        <v>18309075000</v>
      </c>
      <c r="N44">
        <v>-9.5541038999999994</v>
      </c>
      <c r="O44" s="20"/>
      <c r="P44" s="6">
        <f t="shared" si="10"/>
        <v>19.487255000000001</v>
      </c>
      <c r="Q44" s="6">
        <f t="shared" si="11"/>
        <v>-7.5592394000000001</v>
      </c>
      <c r="R44" s="44">
        <f t="shared" si="12"/>
        <v>-7.3640131999999996</v>
      </c>
      <c r="S44" s="44">
        <f t="shared" si="7"/>
        <v>-8.9932432000000002</v>
      </c>
      <c r="T44" s="44">
        <f t="shared" si="8"/>
        <v>-7.7664904999999997</v>
      </c>
      <c r="U44" s="44">
        <f t="shared" si="9"/>
        <v>-8.2828999000000003</v>
      </c>
      <c r="V44" s="44">
        <f t="shared" si="13"/>
        <v>0</v>
      </c>
      <c r="W44" s="20"/>
    </row>
    <row r="45" spans="2:23" x14ac:dyDescent="0.25">
      <c r="B45">
        <v>18603620000</v>
      </c>
      <c r="C45">
        <v>-6.2823200000000003</v>
      </c>
      <c r="D45" s="20"/>
      <c r="E45" s="6">
        <f t="shared" si="0"/>
        <v>19.7818</v>
      </c>
      <c r="F45" s="6">
        <f t="shared" si="1"/>
        <v>-6.0244502999999998</v>
      </c>
      <c r="G45" s="44">
        <f t="shared" si="2"/>
        <v>-6.3440332000000001</v>
      </c>
      <c r="H45" s="44">
        <f t="shared" si="3"/>
        <v>-14.13208</v>
      </c>
      <c r="I45" s="44">
        <f t="shared" si="4"/>
        <v>-6.9623989999999996</v>
      </c>
      <c r="J45" s="44">
        <f t="shared" si="5"/>
        <v>-8.3253880000000002</v>
      </c>
      <c r="K45" s="44">
        <f t="shared" si="6"/>
        <v>0</v>
      </c>
      <c r="M45">
        <v>18603620000</v>
      </c>
      <c r="N45">
        <v>-8.9559096999999994</v>
      </c>
      <c r="O45" s="20"/>
      <c r="P45" s="6">
        <f t="shared" si="10"/>
        <v>19.7818</v>
      </c>
      <c r="Q45" s="6">
        <f t="shared" si="11"/>
        <v>-7.2148155999999997</v>
      </c>
      <c r="R45" s="44">
        <f t="shared" si="12"/>
        <v>-7.0159845000000001</v>
      </c>
      <c r="S45" s="44">
        <f t="shared" si="7"/>
        <v>-8.6499471999999997</v>
      </c>
      <c r="T45" s="44">
        <f t="shared" si="8"/>
        <v>-7.4208112000000002</v>
      </c>
      <c r="U45" s="44">
        <f t="shared" si="9"/>
        <v>-7.9261388999999998</v>
      </c>
      <c r="V45" s="44">
        <f t="shared" si="13"/>
        <v>0</v>
      </c>
      <c r="W45" s="20"/>
    </row>
    <row r="46" spans="2:23" x14ac:dyDescent="0.25">
      <c r="B46">
        <v>18898165000</v>
      </c>
      <c r="C46">
        <v>-6.2089423999999998</v>
      </c>
      <c r="D46" s="20"/>
      <c r="E46" s="6">
        <f t="shared" si="0"/>
        <v>20.076345</v>
      </c>
      <c r="F46" s="6">
        <f t="shared" si="1"/>
        <v>-5.9790029999999996</v>
      </c>
      <c r="G46" s="44">
        <f t="shared" si="2"/>
        <v>-6.2635015999999997</v>
      </c>
      <c r="H46" s="44">
        <f t="shared" si="3"/>
        <v>-10.639009</v>
      </c>
      <c r="I46" s="44">
        <f t="shared" si="4"/>
        <v>-6.7928920000000002</v>
      </c>
      <c r="J46" s="44">
        <f t="shared" si="5"/>
        <v>-7.8645915999999998</v>
      </c>
      <c r="K46" s="44">
        <f t="shared" si="6"/>
        <v>0</v>
      </c>
      <c r="M46">
        <v>18898165000</v>
      </c>
      <c r="N46">
        <v>-8.4263992000000005</v>
      </c>
      <c r="O46" s="20"/>
      <c r="P46" s="6">
        <f t="shared" si="10"/>
        <v>20.076345</v>
      </c>
      <c r="Q46" s="6">
        <f t="shared" si="11"/>
        <v>-6.9958514999999997</v>
      </c>
      <c r="R46" s="44">
        <f t="shared" si="12"/>
        <v>-6.7941421999999996</v>
      </c>
      <c r="S46" s="44">
        <f t="shared" si="7"/>
        <v>-8.5162516000000004</v>
      </c>
      <c r="T46" s="44">
        <f t="shared" si="8"/>
        <v>-7.1996102000000004</v>
      </c>
      <c r="U46" s="44">
        <f t="shared" si="9"/>
        <v>-7.7108230999999998</v>
      </c>
      <c r="V46" s="44">
        <f t="shared" si="13"/>
        <v>0</v>
      </c>
      <c r="W46" s="20"/>
    </row>
    <row r="47" spans="2:23" x14ac:dyDescent="0.25">
      <c r="B47">
        <v>19192710000</v>
      </c>
      <c r="C47">
        <v>-6.1396278999999998</v>
      </c>
      <c r="D47" s="20"/>
      <c r="E47" s="6">
        <f t="shared" si="0"/>
        <v>20.370889999999999</v>
      </c>
      <c r="F47" s="6">
        <f t="shared" si="1"/>
        <v>-5.9358974</v>
      </c>
      <c r="G47" s="44">
        <f t="shared" si="2"/>
        <v>-6.1821755999999999</v>
      </c>
      <c r="H47" s="44">
        <f t="shared" si="3"/>
        <v>-9.5459852000000005</v>
      </c>
      <c r="I47" s="44">
        <f t="shared" si="4"/>
        <v>-6.6356688000000004</v>
      </c>
      <c r="J47" s="44">
        <f t="shared" si="5"/>
        <v>-7.5053897000000003</v>
      </c>
      <c r="K47" s="44">
        <f t="shared" si="6"/>
        <v>0</v>
      </c>
      <c r="M47">
        <v>19192710000</v>
      </c>
      <c r="N47">
        <v>-7.9886241</v>
      </c>
      <c r="O47" s="20"/>
      <c r="P47" s="6">
        <f t="shared" si="10"/>
        <v>20.370889999999999</v>
      </c>
      <c r="Q47" s="6">
        <f t="shared" si="11"/>
        <v>-6.8486447000000004</v>
      </c>
      <c r="R47" s="44">
        <f t="shared" si="12"/>
        <v>-6.6540607999999999</v>
      </c>
      <c r="S47" s="44">
        <f t="shared" si="7"/>
        <v>-8.4670649000000004</v>
      </c>
      <c r="T47" s="44">
        <f t="shared" si="8"/>
        <v>-7.0640044</v>
      </c>
      <c r="U47" s="44">
        <f t="shared" si="9"/>
        <v>-7.6139859999999997</v>
      </c>
      <c r="V47" s="44">
        <f t="shared" si="13"/>
        <v>0</v>
      </c>
      <c r="W47" s="20"/>
    </row>
    <row r="48" spans="2:23" x14ac:dyDescent="0.25">
      <c r="B48">
        <v>19487255000</v>
      </c>
      <c r="C48">
        <v>-6.0704741000000002</v>
      </c>
      <c r="D48" s="20"/>
      <c r="E48" s="6">
        <f t="shared" si="0"/>
        <v>20.665434999999999</v>
      </c>
      <c r="F48" s="6">
        <f t="shared" si="1"/>
        <v>-5.9083414000000003</v>
      </c>
      <c r="G48" s="44">
        <f t="shared" si="2"/>
        <v>-6.1307062999999999</v>
      </c>
      <c r="H48" s="44">
        <f t="shared" si="3"/>
        <v>-8.9309806999999992</v>
      </c>
      <c r="I48" s="44">
        <f t="shared" si="4"/>
        <v>-6.5383348000000003</v>
      </c>
      <c r="J48" s="44">
        <f t="shared" si="5"/>
        <v>-7.3190913000000002</v>
      </c>
      <c r="K48" s="44">
        <f t="shared" si="6"/>
        <v>0</v>
      </c>
      <c r="M48">
        <v>19487255000</v>
      </c>
      <c r="N48">
        <v>-7.5592394000000001</v>
      </c>
      <c r="O48" s="20"/>
      <c r="P48" s="6">
        <f t="shared" si="10"/>
        <v>20.665434999999999</v>
      </c>
      <c r="Q48" s="6">
        <f t="shared" si="11"/>
        <v>-6.7554426000000003</v>
      </c>
      <c r="R48" s="44">
        <f t="shared" si="12"/>
        <v>-6.5656571000000001</v>
      </c>
      <c r="S48" s="44">
        <f t="shared" si="7"/>
        <v>-8.5255136</v>
      </c>
      <c r="T48" s="44">
        <f t="shared" si="8"/>
        <v>-6.9807142999999998</v>
      </c>
      <c r="U48" s="44">
        <f t="shared" si="9"/>
        <v>-7.5646361999999998</v>
      </c>
      <c r="V48" s="44">
        <f t="shared" si="13"/>
        <v>0</v>
      </c>
      <c r="W48" s="20"/>
    </row>
    <row r="49" spans="2:23" x14ac:dyDescent="0.25">
      <c r="B49">
        <v>19781800000</v>
      </c>
      <c r="C49">
        <v>-6.0244502999999998</v>
      </c>
      <c r="D49" s="20"/>
      <c r="E49" s="6">
        <f t="shared" si="0"/>
        <v>20.959980000000002</v>
      </c>
      <c r="F49" s="6">
        <f t="shared" si="1"/>
        <v>-5.9353236999999996</v>
      </c>
      <c r="G49" s="44">
        <f t="shared" si="2"/>
        <v>-6.1436023999999998</v>
      </c>
      <c r="H49" s="44">
        <f t="shared" si="3"/>
        <v>-8.5820483999999997</v>
      </c>
      <c r="I49" s="44">
        <f t="shared" si="4"/>
        <v>-6.5148510999999996</v>
      </c>
      <c r="J49" s="44">
        <f t="shared" si="5"/>
        <v>-7.2103881999999997</v>
      </c>
      <c r="K49" s="44">
        <f t="shared" si="6"/>
        <v>0</v>
      </c>
      <c r="M49">
        <v>19781800000</v>
      </c>
      <c r="N49">
        <v>-7.2148155999999997</v>
      </c>
      <c r="O49" s="20"/>
      <c r="P49" s="6">
        <f t="shared" si="10"/>
        <v>20.959980000000002</v>
      </c>
      <c r="Q49" s="6">
        <f t="shared" si="11"/>
        <v>-6.7048129999999997</v>
      </c>
      <c r="R49" s="44">
        <f t="shared" si="12"/>
        <v>-6.5152817000000001</v>
      </c>
      <c r="S49" s="44">
        <f t="shared" si="7"/>
        <v>-8.5070256999999998</v>
      </c>
      <c r="T49" s="44">
        <f t="shared" si="8"/>
        <v>-6.9336590999999999</v>
      </c>
      <c r="U49" s="44">
        <f t="shared" si="9"/>
        <v>-7.5518513</v>
      </c>
      <c r="V49" s="44">
        <f t="shared" si="13"/>
        <v>0</v>
      </c>
      <c r="W49" s="20"/>
    </row>
    <row r="50" spans="2:23" x14ac:dyDescent="0.25">
      <c r="B50">
        <v>20076345000</v>
      </c>
      <c r="C50">
        <v>-5.9790029999999996</v>
      </c>
      <c r="D50" s="20"/>
      <c r="E50" s="6">
        <f t="shared" si="0"/>
        <v>21.254525000000001</v>
      </c>
      <c r="F50" s="6">
        <f t="shared" si="1"/>
        <v>-5.9325995000000002</v>
      </c>
      <c r="G50" s="44">
        <f t="shared" si="2"/>
        <v>-6.1411499999999997</v>
      </c>
      <c r="H50" s="44">
        <f t="shared" si="3"/>
        <v>-8.3045186999999991</v>
      </c>
      <c r="I50" s="44">
        <f t="shared" si="4"/>
        <v>-6.5002884999999999</v>
      </c>
      <c r="J50" s="44">
        <f t="shared" si="5"/>
        <v>-7.1337647000000004</v>
      </c>
      <c r="K50" s="44">
        <f t="shared" si="6"/>
        <v>0</v>
      </c>
      <c r="M50">
        <v>20076345000</v>
      </c>
      <c r="N50">
        <v>-6.9958514999999997</v>
      </c>
      <c r="O50" s="20"/>
      <c r="P50" s="6">
        <f t="shared" si="10"/>
        <v>21.254525000000001</v>
      </c>
      <c r="Q50" s="6">
        <f t="shared" si="11"/>
        <v>-6.6698623000000001</v>
      </c>
      <c r="R50" s="44">
        <f t="shared" si="12"/>
        <v>-6.5004153000000002</v>
      </c>
      <c r="S50" s="44">
        <f t="shared" si="7"/>
        <v>-8.4171619</v>
      </c>
      <c r="T50" s="44">
        <f t="shared" si="8"/>
        <v>-6.9322062000000004</v>
      </c>
      <c r="U50" s="44">
        <f t="shared" si="9"/>
        <v>-7.5811539000000003</v>
      </c>
      <c r="V50" s="44">
        <f t="shared" si="13"/>
        <v>0</v>
      </c>
      <c r="W50" s="20"/>
    </row>
    <row r="51" spans="2:23" x14ac:dyDescent="0.25">
      <c r="B51">
        <v>20370890000</v>
      </c>
      <c r="C51">
        <v>-5.9358974</v>
      </c>
      <c r="D51" s="20"/>
      <c r="E51" s="6">
        <f t="shared" si="0"/>
        <v>21.54907</v>
      </c>
      <c r="F51" s="6">
        <f t="shared" si="1"/>
        <v>-5.9262933999999996</v>
      </c>
      <c r="G51" s="44">
        <f t="shared" si="2"/>
        <v>-6.1465196999999998</v>
      </c>
      <c r="H51" s="44">
        <f t="shared" si="3"/>
        <v>-8.0925770000000004</v>
      </c>
      <c r="I51" s="44">
        <f t="shared" si="4"/>
        <v>-6.5102042999999998</v>
      </c>
      <c r="J51" s="44">
        <f t="shared" si="5"/>
        <v>-7.0980119999999998</v>
      </c>
      <c r="K51" s="44">
        <f t="shared" si="6"/>
        <v>0</v>
      </c>
      <c r="M51">
        <v>20370890000</v>
      </c>
      <c r="N51">
        <v>-6.8486447000000004</v>
      </c>
      <c r="O51" s="20"/>
      <c r="P51" s="6">
        <f t="shared" si="10"/>
        <v>21.54907</v>
      </c>
      <c r="Q51" s="6">
        <f t="shared" si="11"/>
        <v>-6.6403790000000003</v>
      </c>
      <c r="R51" s="44">
        <f t="shared" si="12"/>
        <v>-6.4852805</v>
      </c>
      <c r="S51" s="44">
        <f t="shared" si="7"/>
        <v>-8.3652382000000003</v>
      </c>
      <c r="T51" s="44">
        <f t="shared" si="8"/>
        <v>-6.9135980999999997</v>
      </c>
      <c r="U51" s="44">
        <f t="shared" si="9"/>
        <v>-7.5761814000000003</v>
      </c>
      <c r="V51" s="44">
        <f t="shared" si="13"/>
        <v>0</v>
      </c>
      <c r="W51" s="20"/>
    </row>
    <row r="52" spans="2:23" x14ac:dyDescent="0.25">
      <c r="B52">
        <v>20665435000</v>
      </c>
      <c r="C52">
        <v>-5.9083414000000003</v>
      </c>
      <c r="D52" s="20"/>
      <c r="E52" s="6">
        <f t="shared" si="0"/>
        <v>21.843615</v>
      </c>
      <c r="F52" s="6">
        <f t="shared" si="1"/>
        <v>-5.9337254000000001</v>
      </c>
      <c r="G52" s="44">
        <f t="shared" si="2"/>
        <v>-6.1711787999999999</v>
      </c>
      <c r="H52" s="44">
        <f t="shared" si="3"/>
        <v>-7.9499002000000001</v>
      </c>
      <c r="I52" s="44">
        <f t="shared" si="4"/>
        <v>-6.5280880999999997</v>
      </c>
      <c r="J52" s="44">
        <f t="shared" si="5"/>
        <v>-7.0582327999999999</v>
      </c>
      <c r="K52" s="44">
        <f t="shared" si="6"/>
        <v>0</v>
      </c>
      <c r="M52">
        <v>20665435000</v>
      </c>
      <c r="N52">
        <v>-6.7554426000000003</v>
      </c>
      <c r="O52" s="20"/>
      <c r="P52" s="6">
        <f t="shared" si="10"/>
        <v>21.843615</v>
      </c>
      <c r="Q52" s="6">
        <f t="shared" si="11"/>
        <v>-6.6139307000000001</v>
      </c>
      <c r="R52" s="44">
        <f t="shared" si="12"/>
        <v>-6.4707355</v>
      </c>
      <c r="S52" s="44">
        <f t="shared" si="7"/>
        <v>-8.3412389999999998</v>
      </c>
      <c r="T52" s="44">
        <f t="shared" si="8"/>
        <v>-6.8884115000000001</v>
      </c>
      <c r="U52" s="44">
        <f t="shared" si="9"/>
        <v>-7.5219455000000002</v>
      </c>
      <c r="V52" s="44">
        <f t="shared" si="13"/>
        <v>0</v>
      </c>
      <c r="W52" s="20"/>
    </row>
    <row r="53" spans="2:23" x14ac:dyDescent="0.25">
      <c r="B53">
        <v>20959980000</v>
      </c>
      <c r="C53">
        <v>-5.9353236999999996</v>
      </c>
      <c r="D53" s="20"/>
      <c r="E53" s="6">
        <f t="shared" si="0"/>
        <v>22.138159999999999</v>
      </c>
      <c r="F53" s="6">
        <f t="shared" si="1"/>
        <v>-5.9946551000000001</v>
      </c>
      <c r="G53" s="44">
        <f t="shared" si="2"/>
        <v>-6.2426976999999999</v>
      </c>
      <c r="H53" s="44">
        <f t="shared" si="3"/>
        <v>-7.8257593999999999</v>
      </c>
      <c r="I53" s="44">
        <f t="shared" si="4"/>
        <v>-6.5829487000000002</v>
      </c>
      <c r="J53" s="44">
        <f t="shared" si="5"/>
        <v>-7.0554395000000003</v>
      </c>
      <c r="K53" s="44">
        <f t="shared" si="6"/>
        <v>0</v>
      </c>
      <c r="M53">
        <v>20959980000</v>
      </c>
      <c r="N53">
        <v>-6.7048129999999997</v>
      </c>
      <c r="O53" s="20"/>
      <c r="P53" s="6">
        <f t="shared" si="10"/>
        <v>22.138159999999999</v>
      </c>
      <c r="Q53" s="6">
        <f t="shared" si="11"/>
        <v>-6.6274056000000003</v>
      </c>
      <c r="R53" s="44">
        <f t="shared" si="12"/>
        <v>-6.4909781999999998</v>
      </c>
      <c r="S53" s="44">
        <f t="shared" si="7"/>
        <v>-8.2803965000000002</v>
      </c>
      <c r="T53" s="44">
        <f t="shared" si="8"/>
        <v>-6.8985099999999999</v>
      </c>
      <c r="U53" s="44">
        <f t="shared" si="9"/>
        <v>-7.5076093999999998</v>
      </c>
      <c r="V53" s="44">
        <f t="shared" si="13"/>
        <v>0</v>
      </c>
      <c r="W53" s="20"/>
    </row>
    <row r="54" spans="2:23" x14ac:dyDescent="0.25">
      <c r="B54">
        <v>21254525000</v>
      </c>
      <c r="C54">
        <v>-5.9325995000000002</v>
      </c>
      <c r="D54" s="20"/>
      <c r="E54" s="6">
        <f t="shared" si="0"/>
        <v>22.432704999999999</v>
      </c>
      <c r="F54" s="6">
        <f t="shared" si="1"/>
        <v>-6.0088134000000002</v>
      </c>
      <c r="G54" s="44">
        <f t="shared" si="2"/>
        <v>-6.2601075000000002</v>
      </c>
      <c r="H54" s="44">
        <f t="shared" si="3"/>
        <v>-7.8047338000000002</v>
      </c>
      <c r="I54" s="44">
        <f t="shared" si="4"/>
        <v>-6.5857676999999999</v>
      </c>
      <c r="J54" s="44">
        <f t="shared" si="5"/>
        <v>-7.0173082000000004</v>
      </c>
      <c r="K54" s="44">
        <f t="shared" si="6"/>
        <v>0</v>
      </c>
      <c r="M54">
        <v>21254525000</v>
      </c>
      <c r="N54">
        <v>-6.6698623000000001</v>
      </c>
      <c r="O54" s="20"/>
      <c r="P54" s="6">
        <f t="shared" si="10"/>
        <v>22.432704999999999</v>
      </c>
      <c r="Q54" s="6">
        <f t="shared" si="11"/>
        <v>-6.6119237000000002</v>
      </c>
      <c r="R54" s="44">
        <f t="shared" si="12"/>
        <v>-6.4851951999999997</v>
      </c>
      <c r="S54" s="44">
        <f t="shared" si="7"/>
        <v>-8.2474603999999996</v>
      </c>
      <c r="T54" s="44">
        <f t="shared" si="8"/>
        <v>-6.8797889000000003</v>
      </c>
      <c r="U54" s="44">
        <f t="shared" si="9"/>
        <v>-7.4597616000000002</v>
      </c>
      <c r="V54" s="44">
        <f t="shared" si="13"/>
        <v>0</v>
      </c>
      <c r="W54" s="20"/>
    </row>
    <row r="55" spans="2:23" x14ac:dyDescent="0.25">
      <c r="B55">
        <v>21549070000</v>
      </c>
      <c r="C55">
        <v>-5.9262933999999996</v>
      </c>
      <c r="D55" s="20"/>
      <c r="E55" s="6">
        <f t="shared" si="0"/>
        <v>22.727250000000002</v>
      </c>
      <c r="F55" s="6">
        <f t="shared" si="1"/>
        <v>-6.0852241999999999</v>
      </c>
      <c r="G55" s="44">
        <f t="shared" si="2"/>
        <v>-6.3363223</v>
      </c>
      <c r="H55" s="44">
        <f t="shared" si="3"/>
        <v>-7.6685499999999998</v>
      </c>
      <c r="I55" s="44">
        <f t="shared" si="4"/>
        <v>-6.6301297999999997</v>
      </c>
      <c r="J55" s="44">
        <f t="shared" si="5"/>
        <v>-7.0165290999999996</v>
      </c>
      <c r="K55" s="44">
        <f t="shared" si="6"/>
        <v>0</v>
      </c>
      <c r="M55">
        <v>21549070000</v>
      </c>
      <c r="N55">
        <v>-6.6403790000000003</v>
      </c>
      <c r="O55" s="20"/>
      <c r="P55" s="6">
        <f t="shared" si="10"/>
        <v>22.727250000000002</v>
      </c>
      <c r="Q55" s="6">
        <f t="shared" si="11"/>
        <v>-6.6541195000000002</v>
      </c>
      <c r="R55" s="44">
        <f t="shared" si="12"/>
        <v>-6.5306519999999999</v>
      </c>
      <c r="S55" s="44">
        <f t="shared" si="7"/>
        <v>-8.1318617</v>
      </c>
      <c r="T55" s="44">
        <f t="shared" si="8"/>
        <v>-6.8984680000000003</v>
      </c>
      <c r="U55" s="44">
        <f t="shared" si="9"/>
        <v>-7.4327306999999996</v>
      </c>
      <c r="V55" s="44">
        <f t="shared" si="13"/>
        <v>0</v>
      </c>
      <c r="W55" s="20"/>
    </row>
    <row r="56" spans="2:23" x14ac:dyDescent="0.25">
      <c r="B56">
        <v>21843615000</v>
      </c>
      <c r="C56">
        <v>-5.9337254000000001</v>
      </c>
      <c r="E56" s="6">
        <f t="shared" si="0"/>
        <v>23.021795000000001</v>
      </c>
      <c r="F56" s="6">
        <f t="shared" si="1"/>
        <v>-6.1389661000000002</v>
      </c>
      <c r="G56" s="44">
        <f t="shared" si="2"/>
        <v>-6.3850097999999997</v>
      </c>
      <c r="H56" s="44">
        <f t="shared" si="3"/>
        <v>-7.6800623000000003</v>
      </c>
      <c r="I56" s="44">
        <f t="shared" si="4"/>
        <v>-6.6529898999999997</v>
      </c>
      <c r="J56" s="44">
        <f t="shared" si="5"/>
        <v>-7.019031</v>
      </c>
      <c r="K56" s="44">
        <f t="shared" si="6"/>
        <v>0</v>
      </c>
      <c r="M56">
        <v>21843615000</v>
      </c>
      <c r="N56">
        <v>-6.6139307000000001</v>
      </c>
      <c r="P56" s="6">
        <f t="shared" si="10"/>
        <v>23.021795000000001</v>
      </c>
      <c r="Q56" s="6">
        <f t="shared" si="11"/>
        <v>-6.7296391</v>
      </c>
      <c r="R56" s="44">
        <f t="shared" si="12"/>
        <v>-6.6020583999999998</v>
      </c>
      <c r="S56" s="44">
        <f t="shared" si="7"/>
        <v>-8.1398572999999992</v>
      </c>
      <c r="T56" s="44">
        <f t="shared" si="8"/>
        <v>-6.9549351000000001</v>
      </c>
      <c r="U56" s="44">
        <f t="shared" si="9"/>
        <v>-7.4561820000000001</v>
      </c>
      <c r="V56" s="44">
        <f t="shared" si="13"/>
        <v>0</v>
      </c>
    </row>
    <row r="57" spans="2:23" x14ac:dyDescent="0.25">
      <c r="B57">
        <v>22138160000</v>
      </c>
      <c r="C57">
        <v>-5.9946551000000001</v>
      </c>
      <c r="E57" s="6">
        <f t="shared" si="0"/>
        <v>23.31634</v>
      </c>
      <c r="F57" s="6">
        <f t="shared" si="1"/>
        <v>-6.1296505999999997</v>
      </c>
      <c r="G57" s="44">
        <f t="shared" si="2"/>
        <v>-6.3648429000000002</v>
      </c>
      <c r="H57" s="44">
        <f t="shared" si="3"/>
        <v>-7.7198443000000001</v>
      </c>
      <c r="I57" s="44">
        <f t="shared" si="4"/>
        <v>-6.6308312000000003</v>
      </c>
      <c r="J57" s="44">
        <f t="shared" si="5"/>
        <v>-7.0057802000000002</v>
      </c>
      <c r="K57" s="44">
        <f t="shared" si="6"/>
        <v>0</v>
      </c>
      <c r="M57">
        <v>22138160000</v>
      </c>
      <c r="N57">
        <v>-6.6274056000000003</v>
      </c>
      <c r="P57" s="6">
        <f t="shared" si="10"/>
        <v>23.31634</v>
      </c>
      <c r="Q57" s="6">
        <f t="shared" si="11"/>
        <v>-6.7676201000000002</v>
      </c>
      <c r="R57" s="44">
        <f t="shared" si="12"/>
        <v>-6.6249026999999998</v>
      </c>
      <c r="S57" s="44">
        <f t="shared" si="7"/>
        <v>-8.1602411000000004</v>
      </c>
      <c r="T57" s="44">
        <f t="shared" si="8"/>
        <v>-6.9724684000000003</v>
      </c>
      <c r="U57" s="44">
        <f t="shared" si="9"/>
        <v>-7.4611143999999996</v>
      </c>
      <c r="V57" s="44">
        <f t="shared" si="13"/>
        <v>0</v>
      </c>
    </row>
    <row r="58" spans="2:23" x14ac:dyDescent="0.25">
      <c r="B58">
        <v>22432705000</v>
      </c>
      <c r="C58">
        <v>-6.0088134000000002</v>
      </c>
      <c r="E58" s="6">
        <f t="shared" si="0"/>
        <v>23.610885</v>
      </c>
      <c r="F58" s="6">
        <f t="shared" si="1"/>
        <v>-6.0927572000000003</v>
      </c>
      <c r="G58" s="44">
        <f t="shared" si="2"/>
        <v>-6.3210974000000002</v>
      </c>
      <c r="H58" s="44">
        <f t="shared" si="3"/>
        <v>-7.7926121000000004</v>
      </c>
      <c r="I58" s="44">
        <f t="shared" si="4"/>
        <v>-6.5855465000000004</v>
      </c>
      <c r="J58" s="44">
        <f t="shared" si="5"/>
        <v>-6.9669685000000001</v>
      </c>
      <c r="K58" s="44">
        <f t="shared" si="6"/>
        <v>0</v>
      </c>
      <c r="M58">
        <v>22432705000</v>
      </c>
      <c r="N58">
        <v>-6.6119237000000002</v>
      </c>
      <c r="P58" s="6">
        <f t="shared" si="10"/>
        <v>23.610885</v>
      </c>
      <c r="Q58" s="6">
        <f t="shared" si="11"/>
        <v>-6.7685037000000001</v>
      </c>
      <c r="R58" s="44">
        <f t="shared" si="12"/>
        <v>-6.6151508999999997</v>
      </c>
      <c r="S58" s="44">
        <f t="shared" si="7"/>
        <v>-8.2644157000000007</v>
      </c>
      <c r="T58" s="44">
        <f t="shared" si="8"/>
        <v>-6.9536514</v>
      </c>
      <c r="U58" s="44">
        <f t="shared" si="9"/>
        <v>-7.4189724999999997</v>
      </c>
      <c r="V58" s="44">
        <f t="shared" si="13"/>
        <v>0</v>
      </c>
    </row>
    <row r="59" spans="2:23" x14ac:dyDescent="0.25">
      <c r="B59">
        <v>22727250000</v>
      </c>
      <c r="C59">
        <v>-6.0852241999999999</v>
      </c>
      <c r="E59" s="6">
        <f t="shared" si="0"/>
        <v>23.905429999999999</v>
      </c>
      <c r="F59" s="6">
        <f t="shared" si="1"/>
        <v>-6.0179548</v>
      </c>
      <c r="G59" s="44">
        <f t="shared" si="2"/>
        <v>-6.2338886000000002</v>
      </c>
      <c r="H59" s="44">
        <f t="shared" si="3"/>
        <v>-7.8202457000000001</v>
      </c>
      <c r="I59" s="44">
        <f t="shared" si="4"/>
        <v>-6.5088239000000003</v>
      </c>
      <c r="J59" s="44">
        <f t="shared" si="5"/>
        <v>-6.9194636000000003</v>
      </c>
      <c r="K59" s="44">
        <f t="shared" si="6"/>
        <v>0</v>
      </c>
      <c r="M59">
        <v>22727250000</v>
      </c>
      <c r="N59">
        <v>-6.6541195000000002</v>
      </c>
      <c r="P59" s="6">
        <f t="shared" si="10"/>
        <v>23.905429999999999</v>
      </c>
      <c r="Q59" s="6">
        <f t="shared" si="11"/>
        <v>-6.7880649999999996</v>
      </c>
      <c r="R59" s="44">
        <f t="shared" si="12"/>
        <v>-6.6162847999999999</v>
      </c>
      <c r="S59" s="44">
        <f t="shared" si="7"/>
        <v>-8.2711897000000008</v>
      </c>
      <c r="T59" s="44">
        <f t="shared" si="8"/>
        <v>-6.9334401999999997</v>
      </c>
      <c r="U59" s="44">
        <f t="shared" si="9"/>
        <v>-7.3727688999999996</v>
      </c>
      <c r="V59" s="44">
        <f t="shared" si="13"/>
        <v>0</v>
      </c>
    </row>
    <row r="60" spans="2:23" x14ac:dyDescent="0.25">
      <c r="B60">
        <v>23021795000</v>
      </c>
      <c r="C60">
        <v>-6.1389661000000002</v>
      </c>
      <c r="E60" s="6">
        <f t="shared" si="0"/>
        <v>24.199974999999998</v>
      </c>
      <c r="F60" s="6">
        <f t="shared" si="1"/>
        <v>-5.9027691000000004</v>
      </c>
      <c r="G60" s="44">
        <f t="shared" si="2"/>
        <v>-6.1037020999999996</v>
      </c>
      <c r="H60" s="44">
        <f t="shared" si="3"/>
        <v>-7.7040563000000004</v>
      </c>
      <c r="I60" s="44">
        <f t="shared" si="4"/>
        <v>-6.3960638000000003</v>
      </c>
      <c r="J60" s="44">
        <f t="shared" si="5"/>
        <v>-6.8674669000000002</v>
      </c>
      <c r="K60" s="44">
        <f t="shared" si="6"/>
        <v>0</v>
      </c>
      <c r="M60">
        <v>23021795000</v>
      </c>
      <c r="N60">
        <v>-6.7296391</v>
      </c>
      <c r="P60" s="6">
        <f t="shared" si="10"/>
        <v>24.199974999999998</v>
      </c>
      <c r="Q60" s="6">
        <f t="shared" si="11"/>
        <v>-6.7597785000000004</v>
      </c>
      <c r="R60" s="44">
        <f t="shared" si="12"/>
        <v>-6.5644536000000002</v>
      </c>
      <c r="S60" s="44">
        <f t="shared" si="7"/>
        <v>-8.0656251999999995</v>
      </c>
      <c r="T60" s="44">
        <f t="shared" si="8"/>
        <v>-6.8830594999999999</v>
      </c>
      <c r="U60" s="44">
        <f t="shared" si="9"/>
        <v>-7.3356142000000002</v>
      </c>
      <c r="V60" s="44">
        <f t="shared" si="13"/>
        <v>0</v>
      </c>
    </row>
    <row r="61" spans="2:23" x14ac:dyDescent="0.25">
      <c r="B61">
        <v>23316340000</v>
      </c>
      <c r="C61">
        <v>-6.1296505999999997</v>
      </c>
      <c r="E61" s="6">
        <f t="shared" si="0"/>
        <v>24.494520000000001</v>
      </c>
      <c r="F61" s="6">
        <f t="shared" si="1"/>
        <v>-5.8325319000000002</v>
      </c>
      <c r="G61" s="44">
        <f t="shared" si="2"/>
        <v>-6.0102624999999996</v>
      </c>
      <c r="H61" s="44">
        <f t="shared" si="3"/>
        <v>-7.7654638</v>
      </c>
      <c r="I61" s="44">
        <f t="shared" si="4"/>
        <v>-6.2976197999999997</v>
      </c>
      <c r="J61" s="44">
        <f t="shared" si="5"/>
        <v>-6.8019546999999996</v>
      </c>
      <c r="K61" s="44">
        <f t="shared" si="6"/>
        <v>0</v>
      </c>
      <c r="M61">
        <v>23316340000</v>
      </c>
      <c r="N61">
        <v>-6.7676201000000002</v>
      </c>
      <c r="P61" s="6">
        <f t="shared" si="10"/>
        <v>24.494520000000001</v>
      </c>
      <c r="Q61" s="6">
        <f t="shared" si="11"/>
        <v>-6.7358169999999999</v>
      </c>
      <c r="R61" s="44">
        <f t="shared" si="12"/>
        <v>-6.5179872999999997</v>
      </c>
      <c r="S61" s="44">
        <f t="shared" si="7"/>
        <v>-8.0660229000000001</v>
      </c>
      <c r="T61" s="44">
        <f t="shared" si="8"/>
        <v>-6.8382148999999997</v>
      </c>
      <c r="U61" s="44">
        <f t="shared" si="9"/>
        <v>-7.2918715000000001</v>
      </c>
      <c r="V61" s="44">
        <f t="shared" si="13"/>
        <v>0</v>
      </c>
    </row>
    <row r="62" spans="2:23" x14ac:dyDescent="0.25">
      <c r="B62">
        <v>23610885000</v>
      </c>
      <c r="C62">
        <v>-6.0927572000000003</v>
      </c>
      <c r="E62" s="6">
        <f t="shared" si="0"/>
        <v>24.789065000000001</v>
      </c>
      <c r="F62" s="6">
        <f t="shared" si="1"/>
        <v>-5.8314241999999998</v>
      </c>
      <c r="G62" s="44">
        <f t="shared" si="2"/>
        <v>-5.9856509999999998</v>
      </c>
      <c r="H62" s="44">
        <f t="shared" si="3"/>
        <v>-7.8239555000000003</v>
      </c>
      <c r="I62" s="44">
        <f t="shared" si="4"/>
        <v>-6.2629766</v>
      </c>
      <c r="J62" s="44">
        <f t="shared" si="5"/>
        <v>-6.790082</v>
      </c>
      <c r="K62" s="44">
        <f t="shared" si="6"/>
        <v>0</v>
      </c>
      <c r="M62">
        <v>23610885000</v>
      </c>
      <c r="N62">
        <v>-6.7685037000000001</v>
      </c>
      <c r="P62" s="6">
        <f t="shared" si="10"/>
        <v>24.789065000000001</v>
      </c>
      <c r="Q62" s="6">
        <f t="shared" si="11"/>
        <v>-6.7537332000000001</v>
      </c>
      <c r="R62" s="44">
        <f t="shared" si="12"/>
        <v>-6.5301929000000003</v>
      </c>
      <c r="S62" s="44">
        <f t="shared" si="7"/>
        <v>-8.1221533000000008</v>
      </c>
      <c r="T62" s="44">
        <f t="shared" si="8"/>
        <v>-6.8678603000000003</v>
      </c>
      <c r="U62" s="44">
        <f t="shared" si="9"/>
        <v>-7.3324198999999997</v>
      </c>
      <c r="V62" s="44">
        <f t="shared" si="13"/>
        <v>0</v>
      </c>
    </row>
    <row r="63" spans="2:23" x14ac:dyDescent="0.25">
      <c r="B63">
        <v>23905430000</v>
      </c>
      <c r="C63">
        <v>-6.0179548</v>
      </c>
      <c r="E63" s="6">
        <f t="shared" si="0"/>
        <v>25.08361</v>
      </c>
      <c r="F63" s="6">
        <f t="shared" si="1"/>
        <v>-5.8808727000000003</v>
      </c>
      <c r="G63" s="44">
        <f t="shared" si="2"/>
        <v>-6.0229758999999996</v>
      </c>
      <c r="H63" s="44">
        <f t="shared" si="3"/>
        <v>-8.0156612000000003</v>
      </c>
      <c r="I63" s="44">
        <f t="shared" si="4"/>
        <v>-6.3093146999999998</v>
      </c>
      <c r="J63" s="44">
        <f t="shared" si="5"/>
        <v>-6.8930081999999997</v>
      </c>
      <c r="K63" s="44">
        <f t="shared" si="6"/>
        <v>0</v>
      </c>
      <c r="M63">
        <v>23905430000</v>
      </c>
      <c r="N63">
        <v>-6.7880649999999996</v>
      </c>
      <c r="P63" s="6">
        <f t="shared" si="10"/>
        <v>25.08361</v>
      </c>
      <c r="Q63" s="6">
        <f t="shared" si="11"/>
        <v>-6.8093491000000004</v>
      </c>
      <c r="R63" s="44">
        <f t="shared" si="12"/>
        <v>-6.61869</v>
      </c>
      <c r="S63" s="44">
        <f t="shared" si="7"/>
        <v>-8.3818531000000007</v>
      </c>
      <c r="T63" s="44">
        <f t="shared" si="8"/>
        <v>-7.0003886</v>
      </c>
      <c r="U63" s="44">
        <f t="shared" si="9"/>
        <v>-7.4952426000000001</v>
      </c>
      <c r="V63" s="44">
        <f t="shared" si="13"/>
        <v>0</v>
      </c>
    </row>
    <row r="64" spans="2:23" x14ac:dyDescent="0.25">
      <c r="B64">
        <v>24199975000</v>
      </c>
      <c r="C64">
        <v>-5.9027691000000004</v>
      </c>
      <c r="E64" s="6">
        <f t="shared" si="0"/>
        <v>25.378155</v>
      </c>
      <c r="F64" s="6">
        <f t="shared" si="1"/>
        <v>-5.9669217999999997</v>
      </c>
      <c r="G64" s="44">
        <f t="shared" si="2"/>
        <v>-6.1209235</v>
      </c>
      <c r="H64" s="44">
        <f t="shared" si="3"/>
        <v>-8.3863173</v>
      </c>
      <c r="I64" s="44">
        <f t="shared" si="4"/>
        <v>-6.4137573000000003</v>
      </c>
      <c r="J64" s="44">
        <f t="shared" si="5"/>
        <v>-7.0336436999999998</v>
      </c>
      <c r="K64" s="44">
        <f t="shared" si="6"/>
        <v>0</v>
      </c>
      <c r="M64">
        <v>24199975000</v>
      </c>
      <c r="N64">
        <v>-6.7597785000000004</v>
      </c>
      <c r="P64" s="6">
        <f t="shared" si="10"/>
        <v>25.378155</v>
      </c>
      <c r="Q64" s="6">
        <f t="shared" si="11"/>
        <v>-6.8671689000000002</v>
      </c>
      <c r="R64" s="44">
        <f t="shared" si="12"/>
        <v>-6.7193527</v>
      </c>
      <c r="S64" s="44">
        <f t="shared" si="7"/>
        <v>-8.6702013000000004</v>
      </c>
      <c r="T64" s="44">
        <f t="shared" si="8"/>
        <v>-7.1428374999999997</v>
      </c>
      <c r="U64" s="44">
        <f t="shared" si="9"/>
        <v>-7.6668238999999998</v>
      </c>
      <c r="V64" s="44">
        <f t="shared" si="13"/>
        <v>0</v>
      </c>
    </row>
    <row r="65" spans="2:22" x14ac:dyDescent="0.25">
      <c r="B65">
        <v>24494520000</v>
      </c>
      <c r="C65">
        <v>-5.8325319000000002</v>
      </c>
      <c r="E65" s="6">
        <f t="shared" si="0"/>
        <v>25.672699999999999</v>
      </c>
      <c r="F65" s="6">
        <f t="shared" si="1"/>
        <v>-6.0618477000000004</v>
      </c>
      <c r="G65" s="44">
        <f t="shared" si="2"/>
        <v>-6.2290444000000003</v>
      </c>
      <c r="H65" s="44">
        <f t="shared" si="3"/>
        <v>-8.6870612999999999</v>
      </c>
      <c r="I65" s="44">
        <f t="shared" si="4"/>
        <v>-6.5281681999999996</v>
      </c>
      <c r="J65" s="44">
        <f t="shared" si="5"/>
        <v>-7.1575933000000003</v>
      </c>
      <c r="K65" s="44">
        <f t="shared" si="6"/>
        <v>0</v>
      </c>
      <c r="M65">
        <v>24494520000</v>
      </c>
      <c r="N65">
        <v>-6.7358169999999999</v>
      </c>
      <c r="P65" s="6">
        <f t="shared" si="10"/>
        <v>25.672699999999999</v>
      </c>
      <c r="Q65" s="6">
        <f t="shared" si="11"/>
        <v>-6.9490265999999998</v>
      </c>
      <c r="R65" s="44">
        <f t="shared" si="12"/>
        <v>-6.8301578000000003</v>
      </c>
      <c r="S65" s="44">
        <f t="shared" si="7"/>
        <v>-8.8941678999999993</v>
      </c>
      <c r="T65" s="44">
        <f t="shared" si="8"/>
        <v>-7.2528930000000003</v>
      </c>
      <c r="U65" s="44">
        <f t="shared" si="9"/>
        <v>-7.7618774999999998</v>
      </c>
      <c r="V65" s="44">
        <f t="shared" si="13"/>
        <v>0</v>
      </c>
    </row>
    <row r="66" spans="2:22" x14ac:dyDescent="0.25">
      <c r="B66">
        <v>24789065000</v>
      </c>
      <c r="C66">
        <v>-5.8314241999999998</v>
      </c>
      <c r="E66" s="6">
        <f t="shared" si="0"/>
        <v>25.967244999999998</v>
      </c>
      <c r="F66" s="6">
        <f t="shared" si="1"/>
        <v>-6.1320224000000003</v>
      </c>
      <c r="G66" s="44">
        <f t="shared" si="2"/>
        <v>-6.3174938999999997</v>
      </c>
      <c r="H66" s="44">
        <f t="shared" si="3"/>
        <v>-8.9988012000000008</v>
      </c>
      <c r="I66" s="44">
        <f t="shared" si="4"/>
        <v>-6.6528286999999997</v>
      </c>
      <c r="J66" s="44">
        <f t="shared" si="5"/>
        <v>-7.3409504999999999</v>
      </c>
      <c r="K66" s="44">
        <f t="shared" si="6"/>
        <v>0</v>
      </c>
      <c r="M66">
        <v>24789065000</v>
      </c>
      <c r="N66">
        <v>-6.7537332000000001</v>
      </c>
      <c r="P66" s="6">
        <f t="shared" si="10"/>
        <v>25.967244999999998</v>
      </c>
      <c r="Q66" s="6">
        <f t="shared" si="11"/>
        <v>-7.0211972999999999</v>
      </c>
      <c r="R66" s="44">
        <f t="shared" si="12"/>
        <v>-6.9210032999999997</v>
      </c>
      <c r="S66" s="44">
        <f t="shared" si="7"/>
        <v>-8.9640093000000007</v>
      </c>
      <c r="T66" s="44">
        <f t="shared" si="8"/>
        <v>-7.3419527999999996</v>
      </c>
      <c r="U66" s="44">
        <f t="shared" si="9"/>
        <v>-7.8698195999999996</v>
      </c>
      <c r="V66" s="44">
        <f t="shared" si="13"/>
        <v>0</v>
      </c>
    </row>
    <row r="67" spans="2:22" x14ac:dyDescent="0.25">
      <c r="B67">
        <v>25083610000</v>
      </c>
      <c r="C67">
        <v>-5.8808727000000003</v>
      </c>
      <c r="E67" s="6">
        <f t="shared" si="0"/>
        <v>26.261790000000001</v>
      </c>
      <c r="F67" s="6">
        <f t="shared" si="1"/>
        <v>-6.2279067000000001</v>
      </c>
      <c r="G67" s="44">
        <f t="shared" si="2"/>
        <v>-6.4289522000000003</v>
      </c>
      <c r="H67" s="44">
        <f t="shared" si="3"/>
        <v>-9.5225133999999994</v>
      </c>
      <c r="I67" s="44">
        <f t="shared" si="4"/>
        <v>-6.8054166</v>
      </c>
      <c r="J67" s="44">
        <f t="shared" si="5"/>
        <v>-7.5828676000000002</v>
      </c>
      <c r="K67" s="44">
        <f t="shared" si="6"/>
        <v>0</v>
      </c>
      <c r="M67">
        <v>25083610000</v>
      </c>
      <c r="N67">
        <v>-6.8093491000000004</v>
      </c>
      <c r="P67" s="6">
        <f t="shared" si="10"/>
        <v>26.261790000000001</v>
      </c>
      <c r="Q67" s="6">
        <f t="shared" si="11"/>
        <v>-7.1369809999999996</v>
      </c>
      <c r="R67" s="44">
        <f t="shared" si="12"/>
        <v>-7.0466189000000004</v>
      </c>
      <c r="S67" s="44">
        <f t="shared" si="7"/>
        <v>-9.1570424999999993</v>
      </c>
      <c r="T67" s="44">
        <f t="shared" si="8"/>
        <v>-7.4485444999999997</v>
      </c>
      <c r="U67" s="44">
        <f t="shared" si="9"/>
        <v>-7.9923143000000003</v>
      </c>
      <c r="V67" s="44">
        <f t="shared" si="13"/>
        <v>0</v>
      </c>
    </row>
    <row r="68" spans="2:22" x14ac:dyDescent="0.25">
      <c r="B68">
        <v>25378155000</v>
      </c>
      <c r="C68">
        <v>-5.9669217999999997</v>
      </c>
      <c r="E68" s="6">
        <f t="shared" si="0"/>
        <v>26.556335000000001</v>
      </c>
      <c r="F68" s="6">
        <f t="shared" si="1"/>
        <v>-6.3317307999999999</v>
      </c>
      <c r="G68" s="44">
        <f t="shared" si="2"/>
        <v>-6.5302848999999998</v>
      </c>
      <c r="H68" s="44">
        <f t="shared" si="3"/>
        <v>-10.439750999999999</v>
      </c>
      <c r="I68" s="44">
        <f t="shared" si="4"/>
        <v>-6.9160724</v>
      </c>
      <c r="J68" s="44">
        <f t="shared" si="5"/>
        <v>-7.8111648999999996</v>
      </c>
      <c r="K68" s="44">
        <f t="shared" si="6"/>
        <v>0</v>
      </c>
      <c r="M68">
        <v>25378155000</v>
      </c>
      <c r="N68">
        <v>-6.8671689000000002</v>
      </c>
      <c r="P68" s="6">
        <f t="shared" si="10"/>
        <v>26.556335000000001</v>
      </c>
      <c r="Q68" s="6">
        <f t="shared" si="11"/>
        <v>-7.2690958999999999</v>
      </c>
      <c r="R68" s="44">
        <f t="shared" si="12"/>
        <v>-7.1630754000000003</v>
      </c>
      <c r="S68" s="44">
        <f t="shared" si="7"/>
        <v>-9.5749683000000001</v>
      </c>
      <c r="T68" s="44">
        <f t="shared" si="8"/>
        <v>-7.5413760999999999</v>
      </c>
      <c r="U68" s="44">
        <f t="shared" si="9"/>
        <v>-8.1273660999999997</v>
      </c>
      <c r="V68" s="44">
        <f t="shared" si="13"/>
        <v>0</v>
      </c>
    </row>
    <row r="69" spans="2:22" x14ac:dyDescent="0.25">
      <c r="B69">
        <v>25672700000</v>
      </c>
      <c r="C69">
        <v>-6.0618477000000004</v>
      </c>
      <c r="E69" s="6">
        <f t="shared" ref="E69:E132" si="14">B73/1000000000</f>
        <v>26.85088</v>
      </c>
      <c r="F69" s="6">
        <f t="shared" ref="F69:F132" si="15">C73</f>
        <v>-6.4204477999999998</v>
      </c>
      <c r="G69" s="44">
        <f t="shared" ref="G69:G132" si="16">C279</f>
        <v>-6.6121258999999997</v>
      </c>
      <c r="H69" s="44">
        <f t="shared" ref="H69:H132" si="17">C897</f>
        <v>-12.015627</v>
      </c>
      <c r="I69" s="44">
        <f t="shared" ref="I69:I132" si="18">C485</f>
        <v>-7.0492773</v>
      </c>
      <c r="J69" s="44">
        <f t="shared" ref="J69:J132" si="19">C691</f>
        <v>-8.1869592999999998</v>
      </c>
      <c r="K69" s="44">
        <f t="shared" ref="K69:K132" si="20">C1103</f>
        <v>0</v>
      </c>
      <c r="M69">
        <v>25672700000</v>
      </c>
      <c r="N69">
        <v>-6.9490265999999998</v>
      </c>
      <c r="P69" s="6">
        <f t="shared" si="10"/>
        <v>26.85088</v>
      </c>
      <c r="Q69" s="6">
        <f t="shared" si="11"/>
        <v>-7.3937206</v>
      </c>
      <c r="R69" s="44">
        <f t="shared" si="12"/>
        <v>-7.2989439999999997</v>
      </c>
      <c r="S69" s="44">
        <f t="shared" ref="S69:S132" si="21">N897</f>
        <v>-10.448696999999999</v>
      </c>
      <c r="T69" s="44">
        <f t="shared" ref="T69:T132" si="22">N485</f>
        <v>-7.6902561</v>
      </c>
      <c r="U69" s="44">
        <f t="shared" ref="U69:U132" si="23">N691</f>
        <v>-8.4267138999999993</v>
      </c>
      <c r="V69" s="44">
        <f t="shared" si="13"/>
        <v>0</v>
      </c>
    </row>
    <row r="70" spans="2:22" x14ac:dyDescent="0.25">
      <c r="B70">
        <v>25967245000</v>
      </c>
      <c r="C70">
        <v>-6.1320224000000003</v>
      </c>
      <c r="E70" s="6">
        <f t="shared" si="14"/>
        <v>27.145424999999999</v>
      </c>
      <c r="F70" s="6">
        <f t="shared" si="15"/>
        <v>-6.5430669999999997</v>
      </c>
      <c r="G70" s="44">
        <f t="shared" si="16"/>
        <v>-6.7193594000000001</v>
      </c>
      <c r="H70" s="44">
        <f t="shared" si="17"/>
        <v>-15.402203999999999</v>
      </c>
      <c r="I70" s="44">
        <f t="shared" si="18"/>
        <v>-7.1737751999999997</v>
      </c>
      <c r="J70" s="44">
        <f t="shared" si="19"/>
        <v>-8.4349699000000005</v>
      </c>
      <c r="K70" s="44">
        <f t="shared" si="20"/>
        <v>0</v>
      </c>
      <c r="M70">
        <v>25967245000</v>
      </c>
      <c r="N70">
        <v>-7.0211972999999999</v>
      </c>
      <c r="P70" s="6">
        <f t="shared" ref="P70:P133" si="24">M74/1000000000</f>
        <v>27.145424999999999</v>
      </c>
      <c r="Q70" s="6">
        <f t="shared" ref="Q70:Q133" si="25">N74</f>
        <v>-7.5275378000000002</v>
      </c>
      <c r="R70" s="44">
        <f t="shared" ref="R70:R133" si="26">N280</f>
        <v>-7.4475455000000004</v>
      </c>
      <c r="S70" s="44">
        <f t="shared" si="21"/>
        <v>-12.19566</v>
      </c>
      <c r="T70" s="44">
        <f t="shared" si="22"/>
        <v>-7.8640251000000001</v>
      </c>
      <c r="U70" s="44">
        <f t="shared" si="23"/>
        <v>-8.7077407999999998</v>
      </c>
      <c r="V70" s="44">
        <f t="shared" ref="V70:V133" si="27">N1104</f>
        <v>0</v>
      </c>
    </row>
    <row r="71" spans="2:22" x14ac:dyDescent="0.25">
      <c r="B71">
        <v>26261790000</v>
      </c>
      <c r="C71">
        <v>-6.2279067000000001</v>
      </c>
      <c r="E71" s="6">
        <f t="shared" si="14"/>
        <v>27.439969999999999</v>
      </c>
      <c r="F71" s="6">
        <f t="shared" si="15"/>
        <v>-6.6865272999999998</v>
      </c>
      <c r="G71" s="44">
        <f t="shared" si="16"/>
        <v>-6.8451880999999997</v>
      </c>
      <c r="H71" s="44">
        <f t="shared" si="17"/>
        <v>-16.407122000000001</v>
      </c>
      <c r="I71" s="44">
        <f t="shared" si="18"/>
        <v>-7.3113998999999996</v>
      </c>
      <c r="J71" s="44">
        <f t="shared" si="19"/>
        <v>-8.7506503999999996</v>
      </c>
      <c r="K71" s="44">
        <f t="shared" si="20"/>
        <v>0</v>
      </c>
      <c r="M71">
        <v>26261790000</v>
      </c>
      <c r="N71">
        <v>-7.1369809999999996</v>
      </c>
      <c r="P71" s="6">
        <f t="shared" si="24"/>
        <v>27.439969999999999</v>
      </c>
      <c r="Q71" s="6">
        <f t="shared" si="25"/>
        <v>-7.6751733</v>
      </c>
      <c r="R71" s="44">
        <f t="shared" si="26"/>
        <v>-7.6307421</v>
      </c>
      <c r="S71" s="44">
        <f t="shared" si="21"/>
        <v>-12.957319999999999</v>
      </c>
      <c r="T71" s="44">
        <f t="shared" si="22"/>
        <v>-8.0898398999999994</v>
      </c>
      <c r="U71" s="44">
        <f t="shared" si="23"/>
        <v>-9.0530834000000002</v>
      </c>
      <c r="V71" s="44">
        <f t="shared" si="27"/>
        <v>0</v>
      </c>
    </row>
    <row r="72" spans="2:22" x14ac:dyDescent="0.25">
      <c r="B72">
        <v>26556335000</v>
      </c>
      <c r="C72">
        <v>-6.3317307999999999</v>
      </c>
      <c r="E72" s="6">
        <f t="shared" si="14"/>
        <v>27.734514999999998</v>
      </c>
      <c r="F72" s="6">
        <f t="shared" si="15"/>
        <v>-6.8639773999999996</v>
      </c>
      <c r="G72" s="44">
        <f t="shared" si="16"/>
        <v>-7.0175489999999998</v>
      </c>
      <c r="H72" s="44">
        <f t="shared" si="17"/>
        <v>-18.215591</v>
      </c>
      <c r="I72" s="44">
        <f t="shared" si="18"/>
        <v>-7.5081657999999996</v>
      </c>
      <c r="J72" s="44">
        <f t="shared" si="19"/>
        <v>-9.2460318000000008</v>
      </c>
      <c r="K72" s="44">
        <f t="shared" si="20"/>
        <v>0</v>
      </c>
      <c r="M72">
        <v>26556335000</v>
      </c>
      <c r="N72">
        <v>-7.2690958999999999</v>
      </c>
      <c r="P72" s="6">
        <f t="shared" si="24"/>
        <v>27.734514999999998</v>
      </c>
      <c r="Q72" s="6">
        <f t="shared" si="25"/>
        <v>-7.7874268999999998</v>
      </c>
      <c r="R72" s="44">
        <f t="shared" si="26"/>
        <v>-7.7890787000000001</v>
      </c>
      <c r="S72" s="44">
        <f t="shared" si="21"/>
        <v>-13.846489</v>
      </c>
      <c r="T72" s="44">
        <f t="shared" si="22"/>
        <v>-8.3274498000000001</v>
      </c>
      <c r="U72" s="44">
        <f t="shared" si="23"/>
        <v>-9.4712124000000006</v>
      </c>
      <c r="V72" s="44">
        <f t="shared" si="27"/>
        <v>0</v>
      </c>
    </row>
    <row r="73" spans="2:22" x14ac:dyDescent="0.25">
      <c r="B73">
        <v>26850880000</v>
      </c>
      <c r="C73">
        <v>-6.4204477999999998</v>
      </c>
      <c r="E73" s="6">
        <f t="shared" si="14"/>
        <v>28.029060000000001</v>
      </c>
      <c r="F73" s="6">
        <f t="shared" si="15"/>
        <v>-6.9608159000000001</v>
      </c>
      <c r="G73" s="44">
        <f t="shared" si="16"/>
        <v>-7.1288486000000004</v>
      </c>
      <c r="H73" s="44">
        <f t="shared" si="17"/>
        <v>-19.799202000000001</v>
      </c>
      <c r="I73" s="44">
        <f t="shared" si="18"/>
        <v>-7.6946691999999999</v>
      </c>
      <c r="J73" s="44">
        <f t="shared" si="19"/>
        <v>-9.8435992999999993</v>
      </c>
      <c r="K73" s="44">
        <f t="shared" si="20"/>
        <v>0</v>
      </c>
      <c r="M73">
        <v>26850880000</v>
      </c>
      <c r="N73">
        <v>-7.3937206</v>
      </c>
      <c r="P73" s="6">
        <f t="shared" si="24"/>
        <v>28.029060000000001</v>
      </c>
      <c r="Q73" s="6">
        <f t="shared" si="25"/>
        <v>-7.8356317999999998</v>
      </c>
      <c r="R73" s="44">
        <f t="shared" si="26"/>
        <v>-7.9018030000000001</v>
      </c>
      <c r="S73" s="44">
        <f t="shared" si="21"/>
        <v>-14.239532000000001</v>
      </c>
      <c r="T73" s="44">
        <f t="shared" si="22"/>
        <v>-8.5490569999999995</v>
      </c>
      <c r="U73" s="44">
        <f t="shared" si="23"/>
        <v>-9.9815091999999996</v>
      </c>
      <c r="V73" s="44">
        <f t="shared" si="27"/>
        <v>0</v>
      </c>
    </row>
    <row r="74" spans="2:22" x14ac:dyDescent="0.25">
      <c r="B74">
        <v>27145425000</v>
      </c>
      <c r="C74">
        <v>-6.5430669999999997</v>
      </c>
      <c r="E74" s="6">
        <f t="shared" si="14"/>
        <v>28.323605000000001</v>
      </c>
      <c r="F74" s="6">
        <f t="shared" si="15"/>
        <v>-7.0239449</v>
      </c>
      <c r="G74" s="44">
        <f t="shared" si="16"/>
        <v>-7.1980542999999999</v>
      </c>
      <c r="H74" s="44">
        <f t="shared" si="17"/>
        <v>-25.526769999999999</v>
      </c>
      <c r="I74" s="44">
        <f t="shared" si="18"/>
        <v>-7.7687917000000004</v>
      </c>
      <c r="J74" s="44">
        <f t="shared" si="19"/>
        <v>-10.036272</v>
      </c>
      <c r="K74" s="44">
        <f t="shared" si="20"/>
        <v>0</v>
      </c>
      <c r="M74">
        <v>27145425000</v>
      </c>
      <c r="N74">
        <v>-7.5275378000000002</v>
      </c>
      <c r="P74" s="6">
        <f t="shared" si="24"/>
        <v>28.323605000000001</v>
      </c>
      <c r="Q74" s="6">
        <f t="shared" si="25"/>
        <v>-7.8284954999999998</v>
      </c>
      <c r="R74" s="44">
        <f t="shared" si="26"/>
        <v>-7.9167109</v>
      </c>
      <c r="S74" s="44">
        <f t="shared" si="21"/>
        <v>-17.172491000000001</v>
      </c>
      <c r="T74" s="44">
        <f t="shared" si="22"/>
        <v>-8.6205444</v>
      </c>
      <c r="U74" s="44">
        <f t="shared" si="23"/>
        <v>-10.131785000000001</v>
      </c>
      <c r="V74" s="44">
        <f t="shared" si="27"/>
        <v>0</v>
      </c>
    </row>
    <row r="75" spans="2:22" x14ac:dyDescent="0.25">
      <c r="B75">
        <v>27439970000</v>
      </c>
      <c r="C75">
        <v>-6.6865272999999998</v>
      </c>
      <c r="E75" s="6">
        <f t="shared" si="14"/>
        <v>28.61815</v>
      </c>
      <c r="F75" s="6">
        <f t="shared" si="15"/>
        <v>-7.1065453999999999</v>
      </c>
      <c r="G75" s="44">
        <f t="shared" si="16"/>
        <v>-7.2884703000000002</v>
      </c>
      <c r="H75" s="44">
        <f t="shared" si="17"/>
        <v>-28.066219</v>
      </c>
      <c r="I75" s="44">
        <f t="shared" si="18"/>
        <v>-7.9081707000000003</v>
      </c>
      <c r="J75" s="44">
        <f t="shared" si="19"/>
        <v>-10.487375999999999</v>
      </c>
      <c r="K75" s="44">
        <f t="shared" si="20"/>
        <v>0</v>
      </c>
      <c r="M75">
        <v>27439970000</v>
      </c>
      <c r="N75">
        <v>-7.6751733</v>
      </c>
      <c r="P75" s="6">
        <f t="shared" si="24"/>
        <v>28.61815</v>
      </c>
      <c r="Q75" s="6">
        <f t="shared" si="25"/>
        <v>-7.8388289999999996</v>
      </c>
      <c r="R75" s="44">
        <f t="shared" si="26"/>
        <v>-7.9391617999999999</v>
      </c>
      <c r="S75" s="44">
        <f t="shared" si="21"/>
        <v>-18.400289999999998</v>
      </c>
      <c r="T75" s="44">
        <f t="shared" si="22"/>
        <v>-8.7260188999999997</v>
      </c>
      <c r="U75" s="44">
        <f t="shared" si="23"/>
        <v>-10.442867</v>
      </c>
      <c r="V75" s="44">
        <f t="shared" si="27"/>
        <v>0</v>
      </c>
    </row>
    <row r="76" spans="2:22" x14ac:dyDescent="0.25">
      <c r="B76">
        <v>27734515000</v>
      </c>
      <c r="C76">
        <v>-6.8639773999999996</v>
      </c>
      <c r="E76" s="6">
        <f t="shared" si="14"/>
        <v>28.912694999999999</v>
      </c>
      <c r="F76" s="6">
        <f t="shared" si="15"/>
        <v>-7.1483026000000001</v>
      </c>
      <c r="G76" s="44">
        <f t="shared" si="16"/>
        <v>-7.3405113000000002</v>
      </c>
      <c r="H76" s="44">
        <f t="shared" si="17"/>
        <v>-29.239004000000001</v>
      </c>
      <c r="I76" s="44">
        <f t="shared" si="18"/>
        <v>-8.0230761000000008</v>
      </c>
      <c r="J76" s="44">
        <f t="shared" si="19"/>
        <v>-11.036484</v>
      </c>
      <c r="K76" s="44">
        <f t="shared" si="20"/>
        <v>0</v>
      </c>
      <c r="M76">
        <v>27734515000</v>
      </c>
      <c r="N76">
        <v>-7.7874268999999998</v>
      </c>
      <c r="P76" s="6">
        <f t="shared" si="24"/>
        <v>28.912694999999999</v>
      </c>
      <c r="Q76" s="6">
        <f t="shared" si="25"/>
        <v>-7.7973657000000003</v>
      </c>
      <c r="R76" s="44">
        <f t="shared" si="26"/>
        <v>-7.8875856000000004</v>
      </c>
      <c r="S76" s="44">
        <f t="shared" si="21"/>
        <v>-19.652359000000001</v>
      </c>
      <c r="T76" s="44">
        <f t="shared" si="22"/>
        <v>-8.7811699000000001</v>
      </c>
      <c r="U76" s="44">
        <f t="shared" si="23"/>
        <v>-10.935651</v>
      </c>
      <c r="V76" s="44">
        <f t="shared" si="27"/>
        <v>0</v>
      </c>
    </row>
    <row r="77" spans="2:22" x14ac:dyDescent="0.25">
      <c r="B77">
        <v>28029060000</v>
      </c>
      <c r="C77">
        <v>-6.9608159000000001</v>
      </c>
      <c r="E77" s="6">
        <f t="shared" si="14"/>
        <v>29.207239999999999</v>
      </c>
      <c r="F77" s="6">
        <f t="shared" si="15"/>
        <v>-7.1761584000000003</v>
      </c>
      <c r="G77" s="44">
        <f t="shared" si="16"/>
        <v>-7.3630294999999997</v>
      </c>
      <c r="H77" s="44">
        <f t="shared" si="17"/>
        <v>-30.071686</v>
      </c>
      <c r="I77" s="44">
        <f t="shared" si="18"/>
        <v>-8.0254630999999996</v>
      </c>
      <c r="J77" s="44">
        <f t="shared" si="19"/>
        <v>-10.889906999999999</v>
      </c>
      <c r="K77" s="44">
        <f t="shared" si="20"/>
        <v>0</v>
      </c>
      <c r="M77">
        <v>28029060000</v>
      </c>
      <c r="N77">
        <v>-7.8356317999999998</v>
      </c>
      <c r="P77" s="6">
        <f t="shared" si="24"/>
        <v>29.207239999999999</v>
      </c>
      <c r="Q77" s="6">
        <f t="shared" si="25"/>
        <v>-7.7969021999999999</v>
      </c>
      <c r="R77" s="44">
        <f t="shared" si="26"/>
        <v>-7.8474345000000003</v>
      </c>
      <c r="S77" s="44">
        <f t="shared" si="21"/>
        <v>-21.457235000000001</v>
      </c>
      <c r="T77" s="44">
        <f t="shared" si="22"/>
        <v>-8.7655191000000006</v>
      </c>
      <c r="U77" s="44">
        <f t="shared" si="23"/>
        <v>-11.027744</v>
      </c>
      <c r="V77" s="44">
        <f t="shared" si="27"/>
        <v>0</v>
      </c>
    </row>
    <row r="78" spans="2:22" x14ac:dyDescent="0.25">
      <c r="B78">
        <v>28323605000</v>
      </c>
      <c r="C78">
        <v>-7.0239449</v>
      </c>
      <c r="E78" s="6">
        <f t="shared" si="14"/>
        <v>29.501785000000002</v>
      </c>
      <c r="F78" s="6">
        <f t="shared" si="15"/>
        <v>-7.2148762</v>
      </c>
      <c r="G78" s="44">
        <f t="shared" si="16"/>
        <v>-7.4168352999999998</v>
      </c>
      <c r="H78" s="44">
        <f t="shared" si="17"/>
        <v>-27.776244999999999</v>
      </c>
      <c r="I78" s="44">
        <f t="shared" si="18"/>
        <v>-8.2075747999999997</v>
      </c>
      <c r="J78" s="44">
        <f t="shared" si="19"/>
        <v>-12.109821</v>
      </c>
      <c r="K78" s="44">
        <f t="shared" si="20"/>
        <v>0</v>
      </c>
      <c r="M78">
        <v>28323605000</v>
      </c>
      <c r="N78">
        <v>-7.8284954999999998</v>
      </c>
      <c r="P78" s="6">
        <f t="shared" si="24"/>
        <v>29.501785000000002</v>
      </c>
      <c r="Q78" s="6">
        <f t="shared" si="25"/>
        <v>-7.8154306</v>
      </c>
      <c r="R78" s="44">
        <f t="shared" si="26"/>
        <v>-7.8376454999999998</v>
      </c>
      <c r="S78" s="44">
        <f t="shared" si="21"/>
        <v>-22.065162999999998</v>
      </c>
      <c r="T78" s="44">
        <f t="shared" si="22"/>
        <v>-8.8304109999999998</v>
      </c>
      <c r="U78" s="44">
        <f t="shared" si="23"/>
        <v>-11.575606000000001</v>
      </c>
      <c r="V78" s="44">
        <f t="shared" si="27"/>
        <v>0</v>
      </c>
    </row>
    <row r="79" spans="2:22" x14ac:dyDescent="0.25">
      <c r="B79">
        <v>28618150000</v>
      </c>
      <c r="C79">
        <v>-7.1065453999999999</v>
      </c>
      <c r="E79" s="6">
        <f t="shared" si="14"/>
        <v>29.796330000000001</v>
      </c>
      <c r="F79" s="6">
        <f t="shared" si="15"/>
        <v>-7.2923102000000002</v>
      </c>
      <c r="G79" s="44">
        <f t="shared" si="16"/>
        <v>-7.4927206000000002</v>
      </c>
      <c r="H79" s="44">
        <f t="shared" si="17"/>
        <v>-34.099789000000001</v>
      </c>
      <c r="I79" s="44">
        <f t="shared" si="18"/>
        <v>-8.3560075999999999</v>
      </c>
      <c r="J79" s="44">
        <f t="shared" si="19"/>
        <v>-12.94008</v>
      </c>
      <c r="K79" s="44">
        <f t="shared" si="20"/>
        <v>0</v>
      </c>
      <c r="M79">
        <v>28618150000</v>
      </c>
      <c r="N79">
        <v>-7.8388289999999996</v>
      </c>
      <c r="P79" s="6">
        <f t="shared" si="24"/>
        <v>29.796330000000001</v>
      </c>
      <c r="Q79" s="6">
        <f t="shared" si="25"/>
        <v>-7.8949857000000003</v>
      </c>
      <c r="R79" s="44">
        <f t="shared" si="26"/>
        <v>-7.9225326000000003</v>
      </c>
      <c r="S79" s="44">
        <f t="shared" si="21"/>
        <v>-26.337498</v>
      </c>
      <c r="T79" s="44">
        <f t="shared" si="22"/>
        <v>-9.0841493999999994</v>
      </c>
      <c r="U79" s="44">
        <f t="shared" si="23"/>
        <v>-12.796813</v>
      </c>
      <c r="V79" s="44">
        <f t="shared" si="27"/>
        <v>0</v>
      </c>
    </row>
    <row r="80" spans="2:22" x14ac:dyDescent="0.25">
      <c r="B80">
        <v>28912695000</v>
      </c>
      <c r="C80">
        <v>-7.1483026000000001</v>
      </c>
      <c r="E80" s="6">
        <f t="shared" si="14"/>
        <v>30.090875</v>
      </c>
      <c r="F80" s="6">
        <f t="shared" si="15"/>
        <v>-7.3345094</v>
      </c>
      <c r="G80" s="44">
        <f t="shared" si="16"/>
        <v>-7.5330142999999996</v>
      </c>
      <c r="H80" s="44">
        <f t="shared" si="17"/>
        <v>-36.367061999999997</v>
      </c>
      <c r="I80" s="44">
        <f t="shared" si="18"/>
        <v>-8.4494399999999992</v>
      </c>
      <c r="J80" s="44">
        <f t="shared" si="19"/>
        <v>-13.673161</v>
      </c>
      <c r="K80" s="44">
        <f t="shared" si="20"/>
        <v>0</v>
      </c>
      <c r="M80">
        <v>28912695000</v>
      </c>
      <c r="N80">
        <v>-7.7973657000000003</v>
      </c>
      <c r="P80" s="6">
        <f t="shared" si="24"/>
        <v>30.090875</v>
      </c>
      <c r="Q80" s="6">
        <f t="shared" si="25"/>
        <v>-7.9415731000000003</v>
      </c>
      <c r="R80" s="44">
        <f t="shared" si="26"/>
        <v>-7.9890933000000004</v>
      </c>
      <c r="S80" s="44">
        <f t="shared" si="21"/>
        <v>-30.822801999999999</v>
      </c>
      <c r="T80" s="44">
        <f t="shared" si="22"/>
        <v>-9.3270502000000004</v>
      </c>
      <c r="U80" s="44">
        <f t="shared" si="23"/>
        <v>-14.062156999999999</v>
      </c>
      <c r="V80" s="44">
        <f t="shared" si="27"/>
        <v>0</v>
      </c>
    </row>
    <row r="81" spans="2:22" x14ac:dyDescent="0.25">
      <c r="B81">
        <v>29207240000</v>
      </c>
      <c r="C81">
        <v>-7.1761584000000003</v>
      </c>
      <c r="E81" s="6">
        <f t="shared" si="14"/>
        <v>30.38542</v>
      </c>
      <c r="F81" s="6">
        <f t="shared" si="15"/>
        <v>-7.3707719000000003</v>
      </c>
      <c r="G81" s="44">
        <f t="shared" si="16"/>
        <v>-7.5819077000000004</v>
      </c>
      <c r="H81" s="44">
        <f t="shared" si="17"/>
        <v>-43.597423999999997</v>
      </c>
      <c r="I81" s="44">
        <f t="shared" si="18"/>
        <v>-8.5984507000000008</v>
      </c>
      <c r="J81" s="44">
        <f t="shared" si="19"/>
        <v>-14.704991</v>
      </c>
      <c r="K81" s="44">
        <f t="shared" si="20"/>
        <v>0</v>
      </c>
      <c r="M81">
        <v>29207240000</v>
      </c>
      <c r="N81">
        <v>-7.7969021999999999</v>
      </c>
      <c r="P81" s="6">
        <f t="shared" si="24"/>
        <v>30.38542</v>
      </c>
      <c r="Q81" s="6">
        <f t="shared" si="25"/>
        <v>-8.0018367999999995</v>
      </c>
      <c r="R81" s="44">
        <f t="shared" si="26"/>
        <v>-8.1127701000000005</v>
      </c>
      <c r="S81" s="44">
        <f t="shared" si="21"/>
        <v>-38.382126</v>
      </c>
      <c r="T81" s="44">
        <f t="shared" si="22"/>
        <v>-9.6970358000000001</v>
      </c>
      <c r="U81" s="44">
        <f t="shared" si="23"/>
        <v>-15.958303000000001</v>
      </c>
      <c r="V81" s="44">
        <f t="shared" si="27"/>
        <v>0</v>
      </c>
    </row>
    <row r="82" spans="2:22" x14ac:dyDescent="0.25">
      <c r="B82">
        <v>29501785000</v>
      </c>
      <c r="C82">
        <v>-7.2148762</v>
      </c>
      <c r="E82" s="6">
        <f t="shared" si="14"/>
        <v>30.679964999999999</v>
      </c>
      <c r="F82" s="6">
        <f t="shared" si="15"/>
        <v>-7.3741417</v>
      </c>
      <c r="G82" s="44">
        <f t="shared" si="16"/>
        <v>-7.6175908999999997</v>
      </c>
      <c r="H82" s="44">
        <f t="shared" si="17"/>
        <v>-43.152206</v>
      </c>
      <c r="I82" s="44">
        <f t="shared" si="18"/>
        <v>-8.8236685000000001</v>
      </c>
      <c r="J82" s="44">
        <f t="shared" si="19"/>
        <v>-16.413059000000001</v>
      </c>
      <c r="K82" s="44">
        <f t="shared" si="20"/>
        <v>0</v>
      </c>
      <c r="M82">
        <v>29501785000</v>
      </c>
      <c r="N82">
        <v>-7.8154306</v>
      </c>
      <c r="P82" s="6">
        <f t="shared" si="24"/>
        <v>30.679964999999999</v>
      </c>
      <c r="Q82" s="6">
        <f t="shared" si="25"/>
        <v>-8.0541639000000007</v>
      </c>
      <c r="R82" s="44">
        <f t="shared" si="26"/>
        <v>-8.3069754000000007</v>
      </c>
      <c r="S82" s="44">
        <f t="shared" si="21"/>
        <v>-45.094830000000002</v>
      </c>
      <c r="T82" s="44">
        <f t="shared" si="22"/>
        <v>-10.466234999999999</v>
      </c>
      <c r="U82" s="44">
        <f t="shared" si="23"/>
        <v>-19.973976</v>
      </c>
      <c r="V82" s="44">
        <f t="shared" si="27"/>
        <v>0</v>
      </c>
    </row>
    <row r="83" spans="2:22" x14ac:dyDescent="0.25">
      <c r="B83">
        <v>29796330000</v>
      </c>
      <c r="C83">
        <v>-7.2923102000000002</v>
      </c>
      <c r="E83" s="6">
        <f t="shared" si="14"/>
        <v>30.974509999999999</v>
      </c>
      <c r="F83" s="6">
        <f t="shared" si="15"/>
        <v>-7.4102420999999996</v>
      </c>
      <c r="G83" s="44">
        <f t="shared" si="16"/>
        <v>-7.6538310000000003</v>
      </c>
      <c r="H83" s="44">
        <f t="shared" si="17"/>
        <v>-46.185890000000001</v>
      </c>
      <c r="I83" s="44">
        <f t="shared" si="18"/>
        <v>-8.7912931000000007</v>
      </c>
      <c r="J83" s="44">
        <f t="shared" si="19"/>
        <v>-15.599796</v>
      </c>
      <c r="K83" s="44">
        <f t="shared" si="20"/>
        <v>0</v>
      </c>
      <c r="M83">
        <v>29796330000</v>
      </c>
      <c r="N83">
        <v>-7.8949857000000003</v>
      </c>
      <c r="P83" s="6">
        <f t="shared" si="24"/>
        <v>30.974509999999999</v>
      </c>
      <c r="Q83" s="6">
        <f t="shared" si="25"/>
        <v>-8.1051158999999995</v>
      </c>
      <c r="R83" s="44">
        <f t="shared" si="26"/>
        <v>-8.4312429000000009</v>
      </c>
      <c r="S83" s="44">
        <f t="shared" si="21"/>
        <v>-53.225707999999997</v>
      </c>
      <c r="T83" s="44">
        <f t="shared" si="22"/>
        <v>-10.891397</v>
      </c>
      <c r="U83" s="44">
        <f t="shared" si="23"/>
        <v>-22.460419000000002</v>
      </c>
      <c r="V83" s="44">
        <f t="shared" si="27"/>
        <v>0</v>
      </c>
    </row>
    <row r="84" spans="2:22" x14ac:dyDescent="0.25">
      <c r="B84">
        <v>30090875000</v>
      </c>
      <c r="C84">
        <v>-7.3345094</v>
      </c>
      <c r="E84" s="6">
        <f t="shared" si="14"/>
        <v>31.269055000000002</v>
      </c>
      <c r="F84" s="6">
        <f t="shared" si="15"/>
        <v>-7.4811502000000001</v>
      </c>
      <c r="G84" s="44">
        <f t="shared" si="16"/>
        <v>-7.7373523999999998</v>
      </c>
      <c r="H84" s="44">
        <f t="shared" si="17"/>
        <v>-45.158962000000002</v>
      </c>
      <c r="I84" s="44">
        <f t="shared" si="18"/>
        <v>-8.8933324999999996</v>
      </c>
      <c r="J84" s="44">
        <f t="shared" si="19"/>
        <v>-15.357697</v>
      </c>
      <c r="K84" s="44">
        <f t="shared" si="20"/>
        <v>0</v>
      </c>
      <c r="M84">
        <v>30090875000</v>
      </c>
      <c r="N84">
        <v>-7.9415731000000003</v>
      </c>
      <c r="P84" s="6">
        <f t="shared" si="24"/>
        <v>31.269055000000002</v>
      </c>
      <c r="Q84" s="6">
        <f t="shared" si="25"/>
        <v>-8.1856717999999997</v>
      </c>
      <c r="R84" s="44">
        <f t="shared" si="26"/>
        <v>-8.5525303000000008</v>
      </c>
      <c r="S84" s="44">
        <f t="shared" si="21"/>
        <v>-58.839602999999997</v>
      </c>
      <c r="T84" s="44">
        <f t="shared" si="22"/>
        <v>-11.262926999999999</v>
      </c>
      <c r="U84" s="44">
        <f t="shared" si="23"/>
        <v>-24.616074000000001</v>
      </c>
      <c r="V84" s="44">
        <f t="shared" si="27"/>
        <v>0</v>
      </c>
    </row>
    <row r="85" spans="2:22" x14ac:dyDescent="0.25">
      <c r="B85">
        <v>30385420000</v>
      </c>
      <c r="C85">
        <v>-7.3707719000000003</v>
      </c>
      <c r="E85" s="6">
        <f t="shared" si="14"/>
        <v>31.563600000000001</v>
      </c>
      <c r="F85" s="6">
        <f t="shared" si="15"/>
        <v>-7.5361213999999999</v>
      </c>
      <c r="G85" s="44">
        <f t="shared" si="16"/>
        <v>-7.8355489</v>
      </c>
      <c r="H85" s="44">
        <f t="shared" si="17"/>
        <v>-41.810223000000001</v>
      </c>
      <c r="I85" s="44">
        <f t="shared" si="18"/>
        <v>-9.0468940999999994</v>
      </c>
      <c r="J85" s="44">
        <f t="shared" si="19"/>
        <v>-15.228292</v>
      </c>
      <c r="K85" s="44">
        <f t="shared" si="20"/>
        <v>0</v>
      </c>
      <c r="M85">
        <v>30385420000</v>
      </c>
      <c r="N85">
        <v>-8.0018367999999995</v>
      </c>
      <c r="P85" s="6">
        <f t="shared" si="24"/>
        <v>31.563600000000001</v>
      </c>
      <c r="Q85" s="6">
        <f t="shared" si="25"/>
        <v>-8.2746800999999994</v>
      </c>
      <c r="R85" s="44">
        <f t="shared" si="26"/>
        <v>-8.6985606999999998</v>
      </c>
      <c r="S85" s="44">
        <f t="shared" si="21"/>
        <v>-60.911071999999997</v>
      </c>
      <c r="T85" s="44">
        <f t="shared" si="22"/>
        <v>-11.799452</v>
      </c>
      <c r="U85" s="44">
        <f t="shared" si="23"/>
        <v>-27.476745999999999</v>
      </c>
      <c r="V85" s="44">
        <f t="shared" si="27"/>
        <v>0</v>
      </c>
    </row>
    <row r="86" spans="2:22" x14ac:dyDescent="0.25">
      <c r="B86">
        <v>30679965000</v>
      </c>
      <c r="C86">
        <v>-7.3741417</v>
      </c>
      <c r="E86" s="6">
        <f t="shared" si="14"/>
        <v>31.858145</v>
      </c>
      <c r="F86" s="6">
        <f t="shared" si="15"/>
        <v>-7.6661986999999998</v>
      </c>
      <c r="G86" s="44">
        <f t="shared" si="16"/>
        <v>-8.0131712000000004</v>
      </c>
      <c r="H86" s="44">
        <f t="shared" si="17"/>
        <v>-38.057785000000003</v>
      </c>
      <c r="I86" s="44">
        <f t="shared" si="18"/>
        <v>-9.2048454</v>
      </c>
      <c r="J86" s="44">
        <f t="shared" si="19"/>
        <v>-14.483193999999999</v>
      </c>
      <c r="K86" s="44">
        <f t="shared" si="20"/>
        <v>0</v>
      </c>
      <c r="M86">
        <v>30679965000</v>
      </c>
      <c r="N86">
        <v>-8.0541639000000007</v>
      </c>
      <c r="P86" s="6">
        <f t="shared" si="24"/>
        <v>31.858145</v>
      </c>
      <c r="Q86" s="6">
        <f t="shared" si="25"/>
        <v>-8.4245318999999999</v>
      </c>
      <c r="R86" s="44">
        <f t="shared" si="26"/>
        <v>-8.9223117999999992</v>
      </c>
      <c r="S86" s="44">
        <f t="shared" si="21"/>
        <v>-60.106662999999998</v>
      </c>
      <c r="T86" s="44">
        <f t="shared" si="22"/>
        <v>-12.53271</v>
      </c>
      <c r="U86" s="44">
        <f t="shared" si="23"/>
        <v>-30.481767999999999</v>
      </c>
      <c r="V86" s="44">
        <f t="shared" si="27"/>
        <v>0</v>
      </c>
    </row>
    <row r="87" spans="2:22" x14ac:dyDescent="0.25">
      <c r="B87">
        <v>30974510000</v>
      </c>
      <c r="C87">
        <v>-7.4102420999999996</v>
      </c>
      <c r="E87" s="6">
        <f t="shared" si="14"/>
        <v>32.15269</v>
      </c>
      <c r="F87" s="6">
        <f t="shared" si="15"/>
        <v>-7.8676157</v>
      </c>
      <c r="G87" s="44">
        <f t="shared" si="16"/>
        <v>-8.2749471999999997</v>
      </c>
      <c r="H87" s="44">
        <f t="shared" si="17"/>
        <v>-37.033141999999998</v>
      </c>
      <c r="I87" s="44">
        <f t="shared" si="18"/>
        <v>-9.4193505999999996</v>
      </c>
      <c r="J87" s="44">
        <f t="shared" si="19"/>
        <v>-13.435589999999999</v>
      </c>
      <c r="K87" s="44">
        <f t="shared" si="20"/>
        <v>0</v>
      </c>
      <c r="M87">
        <v>30974510000</v>
      </c>
      <c r="N87">
        <v>-8.1051158999999995</v>
      </c>
      <c r="P87" s="6">
        <f t="shared" si="24"/>
        <v>32.15269</v>
      </c>
      <c r="Q87" s="6">
        <f t="shared" si="25"/>
        <v>-8.6288833999999994</v>
      </c>
      <c r="R87" s="44">
        <f t="shared" si="26"/>
        <v>-9.1162738999999995</v>
      </c>
      <c r="S87" s="44">
        <f t="shared" si="21"/>
        <v>-62.495930000000001</v>
      </c>
      <c r="T87" s="44">
        <f t="shared" si="22"/>
        <v>-12.694381</v>
      </c>
      <c r="U87" s="44">
        <f t="shared" si="23"/>
        <v>-30.61215</v>
      </c>
      <c r="V87" s="44">
        <f t="shared" si="27"/>
        <v>0</v>
      </c>
    </row>
    <row r="88" spans="2:22" x14ac:dyDescent="0.25">
      <c r="B88">
        <v>31269055000</v>
      </c>
      <c r="C88">
        <v>-7.4811502000000001</v>
      </c>
      <c r="E88" s="6">
        <f t="shared" si="14"/>
        <v>32.447234999999999</v>
      </c>
      <c r="F88" s="6">
        <f t="shared" si="15"/>
        <v>-8.2168875000000003</v>
      </c>
      <c r="G88" s="44">
        <f t="shared" si="16"/>
        <v>-8.7185144000000001</v>
      </c>
      <c r="H88" s="44">
        <f t="shared" si="17"/>
        <v>-34.685841000000003</v>
      </c>
      <c r="I88" s="44">
        <f t="shared" si="18"/>
        <v>-9.9174480000000003</v>
      </c>
      <c r="J88" s="44">
        <f t="shared" si="19"/>
        <v>-13.582603000000001</v>
      </c>
      <c r="K88" s="44">
        <f t="shared" si="20"/>
        <v>0</v>
      </c>
      <c r="M88">
        <v>31269055000</v>
      </c>
      <c r="N88">
        <v>-8.1856717999999997</v>
      </c>
      <c r="P88" s="6">
        <f t="shared" si="24"/>
        <v>32.447234999999999</v>
      </c>
      <c r="Q88" s="6">
        <f t="shared" si="25"/>
        <v>-8.9700173999999997</v>
      </c>
      <c r="R88" s="44">
        <f t="shared" si="26"/>
        <v>-9.5453653000000003</v>
      </c>
      <c r="S88" s="44">
        <f t="shared" si="21"/>
        <v>-62.60651</v>
      </c>
      <c r="T88" s="44">
        <f t="shared" si="22"/>
        <v>-13.285529</v>
      </c>
      <c r="U88" s="44">
        <f t="shared" si="23"/>
        <v>-31.902263999999999</v>
      </c>
      <c r="V88" s="44">
        <f t="shared" si="27"/>
        <v>0</v>
      </c>
    </row>
    <row r="89" spans="2:22" x14ac:dyDescent="0.25">
      <c r="B89">
        <v>31563600000</v>
      </c>
      <c r="C89">
        <v>-7.5361213999999999</v>
      </c>
      <c r="E89" s="6">
        <f t="shared" si="14"/>
        <v>32.741779999999999</v>
      </c>
      <c r="F89" s="6">
        <f t="shared" si="15"/>
        <v>-8.5981091999999997</v>
      </c>
      <c r="G89" s="44">
        <f t="shared" si="16"/>
        <v>-9.2305650999999997</v>
      </c>
      <c r="H89" s="44">
        <f t="shared" si="17"/>
        <v>-32.031131999999999</v>
      </c>
      <c r="I89" s="44">
        <f t="shared" si="18"/>
        <v>-10.489276</v>
      </c>
      <c r="J89" s="44">
        <f t="shared" si="19"/>
        <v>-13.916361</v>
      </c>
      <c r="K89" s="44">
        <f t="shared" si="20"/>
        <v>0</v>
      </c>
      <c r="M89">
        <v>31563600000</v>
      </c>
      <c r="N89">
        <v>-8.2746800999999994</v>
      </c>
      <c r="P89" s="6">
        <f t="shared" si="24"/>
        <v>32.741779999999999</v>
      </c>
      <c r="Q89" s="6">
        <f t="shared" si="25"/>
        <v>-9.3132190999999995</v>
      </c>
      <c r="R89" s="44">
        <f t="shared" si="26"/>
        <v>-10.009802000000001</v>
      </c>
      <c r="S89" s="44">
        <f t="shared" si="21"/>
        <v>-63.110069000000003</v>
      </c>
      <c r="T89" s="44">
        <f t="shared" si="22"/>
        <v>-13.901273</v>
      </c>
      <c r="U89" s="44">
        <f t="shared" si="23"/>
        <v>-33.170586</v>
      </c>
      <c r="V89" s="44">
        <f t="shared" si="27"/>
        <v>0</v>
      </c>
    </row>
    <row r="90" spans="2:22" x14ac:dyDescent="0.25">
      <c r="B90">
        <v>31858145000</v>
      </c>
      <c r="C90">
        <v>-7.6661986999999998</v>
      </c>
      <c r="E90" s="6">
        <f t="shared" si="14"/>
        <v>33.036324999999998</v>
      </c>
      <c r="F90" s="6">
        <f t="shared" si="15"/>
        <v>-8.9911156000000005</v>
      </c>
      <c r="G90" s="44">
        <f t="shared" si="16"/>
        <v>-9.7034035000000003</v>
      </c>
      <c r="H90" s="44">
        <f t="shared" si="17"/>
        <v>-31.186966000000002</v>
      </c>
      <c r="I90" s="44">
        <f t="shared" si="18"/>
        <v>-10.962459000000001</v>
      </c>
      <c r="J90" s="44">
        <f t="shared" si="19"/>
        <v>-13.941506</v>
      </c>
      <c r="K90" s="44">
        <f t="shared" si="20"/>
        <v>0</v>
      </c>
      <c r="M90">
        <v>31858145000</v>
      </c>
      <c r="N90">
        <v>-8.4245318999999999</v>
      </c>
      <c r="P90" s="6">
        <f t="shared" si="24"/>
        <v>33.036324999999998</v>
      </c>
      <c r="Q90" s="6">
        <f t="shared" si="25"/>
        <v>-9.6189137000000002</v>
      </c>
      <c r="R90" s="44">
        <f t="shared" si="26"/>
        <v>-10.457708</v>
      </c>
      <c r="S90" s="44">
        <f t="shared" si="21"/>
        <v>-62.497230999999999</v>
      </c>
      <c r="T90" s="44">
        <f t="shared" si="22"/>
        <v>-14.653496000000001</v>
      </c>
      <c r="U90" s="44">
        <f t="shared" si="23"/>
        <v>-35.102347999999999</v>
      </c>
      <c r="V90" s="44">
        <f t="shared" si="27"/>
        <v>0</v>
      </c>
    </row>
    <row r="91" spans="2:22" x14ac:dyDescent="0.25">
      <c r="B91">
        <v>32152690000</v>
      </c>
      <c r="C91">
        <v>-7.8676157</v>
      </c>
      <c r="E91" s="6">
        <f t="shared" si="14"/>
        <v>33.330869999999997</v>
      </c>
      <c r="F91" s="6">
        <f t="shared" si="15"/>
        <v>-9.3860492999999998</v>
      </c>
      <c r="G91" s="44">
        <f t="shared" si="16"/>
        <v>-10.141204999999999</v>
      </c>
      <c r="H91" s="44">
        <f t="shared" si="17"/>
        <v>-30.909196999999999</v>
      </c>
      <c r="I91" s="44">
        <f t="shared" si="18"/>
        <v>-11.373824000000001</v>
      </c>
      <c r="J91" s="44">
        <f t="shared" si="19"/>
        <v>-13.962521000000001</v>
      </c>
      <c r="K91" s="44">
        <f t="shared" si="20"/>
        <v>0</v>
      </c>
      <c r="M91">
        <v>32152690000</v>
      </c>
      <c r="N91">
        <v>-8.6288833999999994</v>
      </c>
      <c r="P91" s="6">
        <f t="shared" si="24"/>
        <v>33.330869999999997</v>
      </c>
      <c r="Q91" s="6">
        <f t="shared" si="25"/>
        <v>-9.8683882000000001</v>
      </c>
      <c r="R91" s="44">
        <f t="shared" si="26"/>
        <v>-10.733362</v>
      </c>
      <c r="S91" s="44">
        <f t="shared" si="21"/>
        <v>-67.444610999999995</v>
      </c>
      <c r="T91" s="44">
        <f t="shared" si="22"/>
        <v>-14.683987999999999</v>
      </c>
      <c r="U91" s="44">
        <f t="shared" si="23"/>
        <v>-34.723137000000001</v>
      </c>
      <c r="V91" s="44">
        <f t="shared" si="27"/>
        <v>0</v>
      </c>
    </row>
    <row r="92" spans="2:22" x14ac:dyDescent="0.25">
      <c r="B92">
        <v>32447235000</v>
      </c>
      <c r="C92">
        <v>-8.2168875000000003</v>
      </c>
      <c r="E92" s="6">
        <f t="shared" si="14"/>
        <v>33.625414999999997</v>
      </c>
      <c r="F92" s="6">
        <f t="shared" si="15"/>
        <v>-9.6827927000000003</v>
      </c>
      <c r="G92" s="44">
        <f t="shared" si="16"/>
        <v>-10.459949999999999</v>
      </c>
      <c r="H92" s="44">
        <f t="shared" si="17"/>
        <v>-28.168735999999999</v>
      </c>
      <c r="I92" s="44">
        <f t="shared" si="18"/>
        <v>-11.672459999999999</v>
      </c>
      <c r="J92" s="44">
        <f t="shared" si="19"/>
        <v>-14.037829</v>
      </c>
      <c r="K92" s="44">
        <f t="shared" si="20"/>
        <v>0</v>
      </c>
      <c r="M92">
        <v>32447235000</v>
      </c>
      <c r="N92">
        <v>-8.9700173999999997</v>
      </c>
      <c r="P92" s="6">
        <f t="shared" si="24"/>
        <v>33.625414999999997</v>
      </c>
      <c r="Q92" s="6">
        <f t="shared" si="25"/>
        <v>-9.9628153000000008</v>
      </c>
      <c r="R92" s="44">
        <f t="shared" si="26"/>
        <v>-10.916338</v>
      </c>
      <c r="S92" s="44">
        <f t="shared" si="21"/>
        <v>-70.052657999999994</v>
      </c>
      <c r="T92" s="44">
        <f t="shared" si="22"/>
        <v>-15.045538000000001</v>
      </c>
      <c r="U92" s="44">
        <f t="shared" si="23"/>
        <v>-36.124557000000003</v>
      </c>
      <c r="V92" s="44">
        <f t="shared" si="27"/>
        <v>0</v>
      </c>
    </row>
    <row r="93" spans="2:22" x14ac:dyDescent="0.25">
      <c r="B93">
        <v>32741780000</v>
      </c>
      <c r="C93">
        <v>-8.5981091999999997</v>
      </c>
      <c r="E93" s="6">
        <f t="shared" si="14"/>
        <v>33.919960000000003</v>
      </c>
      <c r="F93" s="6">
        <f t="shared" si="15"/>
        <v>-9.8152428</v>
      </c>
      <c r="G93" s="44">
        <f t="shared" si="16"/>
        <v>-10.571077000000001</v>
      </c>
      <c r="H93" s="44">
        <f t="shared" si="17"/>
        <v>-24.432618999999999</v>
      </c>
      <c r="I93" s="44">
        <f t="shared" si="18"/>
        <v>-11.718026999999999</v>
      </c>
      <c r="J93" s="44">
        <f t="shared" si="19"/>
        <v>-13.808856</v>
      </c>
      <c r="K93" s="44">
        <f t="shared" si="20"/>
        <v>0</v>
      </c>
      <c r="M93">
        <v>32741780000</v>
      </c>
      <c r="N93">
        <v>-9.3132190999999995</v>
      </c>
      <c r="P93" s="6">
        <f t="shared" si="24"/>
        <v>33.919960000000003</v>
      </c>
      <c r="Q93" s="6">
        <f t="shared" si="25"/>
        <v>-9.8864097999999991</v>
      </c>
      <c r="R93" s="44">
        <f t="shared" si="26"/>
        <v>-10.834312000000001</v>
      </c>
      <c r="S93" s="44">
        <f t="shared" si="21"/>
        <v>-71.169983000000002</v>
      </c>
      <c r="T93" s="44">
        <f t="shared" si="22"/>
        <v>-14.935148999999999</v>
      </c>
      <c r="U93" s="44">
        <f t="shared" si="23"/>
        <v>-36.479064999999999</v>
      </c>
      <c r="V93" s="44">
        <f t="shared" si="27"/>
        <v>0</v>
      </c>
    </row>
    <row r="94" spans="2:22" x14ac:dyDescent="0.25">
      <c r="B94">
        <v>33036325000</v>
      </c>
      <c r="C94">
        <v>-8.9911156000000005</v>
      </c>
      <c r="E94" s="6">
        <f t="shared" si="14"/>
        <v>34.214505000000003</v>
      </c>
      <c r="F94" s="6">
        <f t="shared" si="15"/>
        <v>-9.7976799000000003</v>
      </c>
      <c r="G94" s="44">
        <f t="shared" si="16"/>
        <v>-10.473100000000001</v>
      </c>
      <c r="H94" s="44">
        <f t="shared" si="17"/>
        <v>-21.041067000000002</v>
      </c>
      <c r="I94" s="44">
        <f t="shared" si="18"/>
        <v>-11.506401</v>
      </c>
      <c r="J94" s="44">
        <f t="shared" si="19"/>
        <v>-13.245172</v>
      </c>
      <c r="K94" s="44">
        <f t="shared" si="20"/>
        <v>0</v>
      </c>
      <c r="M94">
        <v>33036325000</v>
      </c>
      <c r="N94">
        <v>-9.6189137000000002</v>
      </c>
      <c r="P94" s="6">
        <f t="shared" si="24"/>
        <v>34.214505000000003</v>
      </c>
      <c r="Q94" s="6">
        <f t="shared" si="25"/>
        <v>-9.6710501000000004</v>
      </c>
      <c r="R94" s="44">
        <f t="shared" si="26"/>
        <v>-10.536215</v>
      </c>
      <c r="S94" s="44">
        <f t="shared" si="21"/>
        <v>-67.452186999999995</v>
      </c>
      <c r="T94" s="44">
        <f t="shared" si="22"/>
        <v>-14.418981</v>
      </c>
      <c r="U94" s="44">
        <f t="shared" si="23"/>
        <v>-35.401955000000001</v>
      </c>
      <c r="V94" s="44">
        <f t="shared" si="27"/>
        <v>0</v>
      </c>
    </row>
    <row r="95" spans="2:22" x14ac:dyDescent="0.25">
      <c r="B95">
        <v>33330870000</v>
      </c>
      <c r="C95">
        <v>-9.3860492999999998</v>
      </c>
      <c r="E95" s="6">
        <f t="shared" si="14"/>
        <v>34.509050000000002</v>
      </c>
      <c r="F95" s="6">
        <f t="shared" si="15"/>
        <v>-9.7950801999999992</v>
      </c>
      <c r="G95" s="44">
        <f t="shared" si="16"/>
        <v>-10.407655999999999</v>
      </c>
      <c r="H95" s="44">
        <f t="shared" si="17"/>
        <v>-18.661225999999999</v>
      </c>
      <c r="I95" s="44">
        <f t="shared" si="18"/>
        <v>-11.339803</v>
      </c>
      <c r="J95" s="44">
        <f t="shared" si="19"/>
        <v>-12.819735</v>
      </c>
      <c r="K95" s="44">
        <f t="shared" si="20"/>
        <v>0</v>
      </c>
      <c r="M95">
        <v>33330870000</v>
      </c>
      <c r="N95">
        <v>-9.8683882000000001</v>
      </c>
      <c r="P95" s="6">
        <f t="shared" si="24"/>
        <v>34.509050000000002</v>
      </c>
      <c r="Q95" s="6">
        <f t="shared" si="25"/>
        <v>-9.4600439000000005</v>
      </c>
      <c r="R95" s="44">
        <f t="shared" si="26"/>
        <v>-10.173515</v>
      </c>
      <c r="S95" s="44">
        <f t="shared" si="21"/>
        <v>-63.392262000000002</v>
      </c>
      <c r="T95" s="44">
        <f t="shared" si="22"/>
        <v>-13.473364999999999</v>
      </c>
      <c r="U95" s="44">
        <f t="shared" si="23"/>
        <v>-32.407738000000002</v>
      </c>
      <c r="V95" s="44">
        <f t="shared" si="27"/>
        <v>0</v>
      </c>
    </row>
    <row r="96" spans="2:22" x14ac:dyDescent="0.25">
      <c r="B96">
        <v>33625415000</v>
      </c>
      <c r="C96">
        <v>-9.6827927000000003</v>
      </c>
      <c r="E96" s="6">
        <f t="shared" si="14"/>
        <v>34.803595000000001</v>
      </c>
      <c r="F96" s="6">
        <f t="shared" si="15"/>
        <v>-9.6922464000000002</v>
      </c>
      <c r="G96" s="44">
        <f t="shared" si="16"/>
        <v>-10.249313000000001</v>
      </c>
      <c r="H96" s="44">
        <f t="shared" si="17"/>
        <v>-16.299617999999999</v>
      </c>
      <c r="I96" s="44">
        <f t="shared" si="18"/>
        <v>-11.100718000000001</v>
      </c>
      <c r="J96" s="44">
        <f t="shared" si="19"/>
        <v>-12.416884</v>
      </c>
      <c r="K96" s="44">
        <f t="shared" si="20"/>
        <v>0</v>
      </c>
      <c r="M96">
        <v>33625415000</v>
      </c>
      <c r="N96">
        <v>-9.9628153000000008</v>
      </c>
      <c r="P96" s="6">
        <f t="shared" si="24"/>
        <v>34.803595000000001</v>
      </c>
      <c r="Q96" s="6">
        <f t="shared" si="25"/>
        <v>-9.2212963000000006</v>
      </c>
      <c r="R96" s="44">
        <f t="shared" si="26"/>
        <v>-9.8284111000000003</v>
      </c>
      <c r="S96" s="44">
        <f t="shared" si="21"/>
        <v>-60.343048000000003</v>
      </c>
      <c r="T96" s="44">
        <f t="shared" si="22"/>
        <v>-12.781703</v>
      </c>
      <c r="U96" s="44">
        <f t="shared" si="23"/>
        <v>-29.955627</v>
      </c>
      <c r="V96" s="44">
        <f t="shared" si="27"/>
        <v>0</v>
      </c>
    </row>
    <row r="97" spans="2:22" x14ac:dyDescent="0.25">
      <c r="B97">
        <v>33919960000</v>
      </c>
      <c r="C97">
        <v>-9.8152428</v>
      </c>
      <c r="E97" s="6">
        <f t="shared" si="14"/>
        <v>35.098140000000001</v>
      </c>
      <c r="F97" s="6">
        <f t="shared" si="15"/>
        <v>-9.5543803999999994</v>
      </c>
      <c r="G97" s="44">
        <f t="shared" si="16"/>
        <v>-10.066195</v>
      </c>
      <c r="H97" s="44">
        <f t="shared" si="17"/>
        <v>-14.883817000000001</v>
      </c>
      <c r="I97" s="44">
        <f t="shared" si="18"/>
        <v>-10.8367</v>
      </c>
      <c r="J97" s="44">
        <f t="shared" si="19"/>
        <v>-12.011193</v>
      </c>
      <c r="K97" s="44">
        <f t="shared" si="20"/>
        <v>0</v>
      </c>
      <c r="M97">
        <v>33919960000</v>
      </c>
      <c r="N97">
        <v>-9.8864097999999991</v>
      </c>
      <c r="P97" s="6">
        <f t="shared" si="24"/>
        <v>35.098140000000001</v>
      </c>
      <c r="Q97" s="6">
        <f t="shared" si="25"/>
        <v>-9.0310515999999996</v>
      </c>
      <c r="R97" s="44">
        <f t="shared" si="26"/>
        <v>-9.5241690000000006</v>
      </c>
      <c r="S97" s="44">
        <f t="shared" si="21"/>
        <v>-56.932887999999998</v>
      </c>
      <c r="T97" s="44">
        <f t="shared" si="22"/>
        <v>-12.055135</v>
      </c>
      <c r="U97" s="44">
        <f t="shared" si="23"/>
        <v>-27.600294000000002</v>
      </c>
      <c r="V97" s="44">
        <f t="shared" si="27"/>
        <v>0</v>
      </c>
    </row>
    <row r="98" spans="2:22" x14ac:dyDescent="0.25">
      <c r="B98">
        <v>34214505000</v>
      </c>
      <c r="C98">
        <v>-9.7976799000000003</v>
      </c>
      <c r="E98" s="6">
        <f t="shared" si="14"/>
        <v>35.392685</v>
      </c>
      <c r="F98" s="6">
        <f t="shared" si="15"/>
        <v>-9.4116516000000008</v>
      </c>
      <c r="G98" s="44">
        <f t="shared" si="16"/>
        <v>-9.8930959999999999</v>
      </c>
      <c r="H98" s="44">
        <f t="shared" si="17"/>
        <v>-14.394334000000001</v>
      </c>
      <c r="I98" s="44">
        <f t="shared" si="18"/>
        <v>-10.615531000000001</v>
      </c>
      <c r="J98" s="44">
        <f t="shared" si="19"/>
        <v>-11.706313</v>
      </c>
      <c r="K98" s="44">
        <f t="shared" si="20"/>
        <v>0</v>
      </c>
      <c r="M98">
        <v>34214505000</v>
      </c>
      <c r="N98">
        <v>-9.6710501000000004</v>
      </c>
      <c r="P98" s="6">
        <f t="shared" si="24"/>
        <v>35.392685</v>
      </c>
      <c r="Q98" s="6">
        <f t="shared" si="25"/>
        <v>-8.9525175000000008</v>
      </c>
      <c r="R98" s="44">
        <f t="shared" si="26"/>
        <v>-9.3424168000000005</v>
      </c>
      <c r="S98" s="44">
        <f t="shared" si="21"/>
        <v>-56.757088000000003</v>
      </c>
      <c r="T98" s="44">
        <f t="shared" si="22"/>
        <v>-11.518867</v>
      </c>
      <c r="U98" s="44">
        <f t="shared" si="23"/>
        <v>-24.812487000000001</v>
      </c>
      <c r="V98" s="44">
        <f t="shared" si="27"/>
        <v>0</v>
      </c>
    </row>
    <row r="99" spans="2:22" x14ac:dyDescent="0.25">
      <c r="B99">
        <v>34509050000</v>
      </c>
      <c r="C99">
        <v>-9.7950801999999992</v>
      </c>
      <c r="E99" s="6">
        <f t="shared" si="14"/>
        <v>35.68723</v>
      </c>
      <c r="F99" s="6">
        <f t="shared" si="15"/>
        <v>-9.2925158000000003</v>
      </c>
      <c r="G99" s="44">
        <f t="shared" si="16"/>
        <v>-9.7711468000000004</v>
      </c>
      <c r="H99" s="44">
        <f t="shared" si="17"/>
        <v>-14.249959</v>
      </c>
      <c r="I99" s="44">
        <f t="shared" si="18"/>
        <v>-10.485979</v>
      </c>
      <c r="J99" s="44">
        <f t="shared" si="19"/>
        <v>-11.557069</v>
      </c>
      <c r="K99" s="44">
        <f t="shared" si="20"/>
        <v>0</v>
      </c>
      <c r="M99">
        <v>34509050000</v>
      </c>
      <c r="N99">
        <v>-9.4600439000000005</v>
      </c>
      <c r="P99" s="6">
        <f t="shared" si="24"/>
        <v>35.68723</v>
      </c>
      <c r="Q99" s="6">
        <f t="shared" si="25"/>
        <v>-8.9394597999999998</v>
      </c>
      <c r="R99" s="44">
        <f t="shared" si="26"/>
        <v>-9.2717217999999999</v>
      </c>
      <c r="S99" s="44">
        <f t="shared" si="21"/>
        <v>-54.181744000000002</v>
      </c>
      <c r="T99" s="44">
        <f t="shared" si="22"/>
        <v>-11.238638999999999</v>
      </c>
      <c r="U99" s="44">
        <f t="shared" si="23"/>
        <v>-22.817948999999999</v>
      </c>
      <c r="V99" s="44">
        <f t="shared" si="27"/>
        <v>0</v>
      </c>
    </row>
    <row r="100" spans="2:22" x14ac:dyDescent="0.25">
      <c r="B100">
        <v>34803595000</v>
      </c>
      <c r="C100">
        <v>-9.6922464000000002</v>
      </c>
      <c r="E100" s="6">
        <f t="shared" si="14"/>
        <v>35.981774999999999</v>
      </c>
      <c r="F100" s="6">
        <f t="shared" si="15"/>
        <v>-9.0768366</v>
      </c>
      <c r="G100" s="44">
        <f t="shared" si="16"/>
        <v>-9.5457850000000004</v>
      </c>
      <c r="H100" s="44">
        <f t="shared" si="17"/>
        <v>-14.159404</v>
      </c>
      <c r="I100" s="44">
        <f t="shared" si="18"/>
        <v>-10.257377</v>
      </c>
      <c r="J100" s="44">
        <f t="shared" si="19"/>
        <v>-11.323195</v>
      </c>
      <c r="K100" s="44">
        <f t="shared" si="20"/>
        <v>0</v>
      </c>
      <c r="M100">
        <v>34803595000</v>
      </c>
      <c r="N100">
        <v>-9.2212963000000006</v>
      </c>
      <c r="P100" s="6">
        <f t="shared" si="24"/>
        <v>35.981774999999999</v>
      </c>
      <c r="Q100" s="6">
        <f t="shared" si="25"/>
        <v>-8.9562501999999995</v>
      </c>
      <c r="R100" s="44">
        <f t="shared" si="26"/>
        <v>-9.2774096000000004</v>
      </c>
      <c r="S100" s="44">
        <f t="shared" si="21"/>
        <v>-52.156433</v>
      </c>
      <c r="T100" s="44">
        <f t="shared" si="22"/>
        <v>-11.182577999999999</v>
      </c>
      <c r="U100" s="44">
        <f t="shared" si="23"/>
        <v>-22.355585000000001</v>
      </c>
      <c r="V100" s="44">
        <f t="shared" si="27"/>
        <v>0</v>
      </c>
    </row>
    <row r="101" spans="2:22" x14ac:dyDescent="0.25">
      <c r="B101">
        <v>35098140000</v>
      </c>
      <c r="C101">
        <v>-9.5543803999999994</v>
      </c>
      <c r="E101" s="6">
        <f t="shared" si="14"/>
        <v>36.276319999999998</v>
      </c>
      <c r="F101" s="6">
        <f t="shared" si="15"/>
        <v>-8.8767996</v>
      </c>
      <c r="G101" s="44">
        <f t="shared" si="16"/>
        <v>-9.3517723000000004</v>
      </c>
      <c r="H101" s="44">
        <f t="shared" si="17"/>
        <v>-13.952778</v>
      </c>
      <c r="I101" s="44">
        <f t="shared" si="18"/>
        <v>-10.077056000000001</v>
      </c>
      <c r="J101" s="44">
        <f t="shared" si="19"/>
        <v>-11.219013</v>
      </c>
      <c r="K101" s="44">
        <f t="shared" si="20"/>
        <v>0</v>
      </c>
      <c r="M101">
        <v>35098140000</v>
      </c>
      <c r="N101">
        <v>-9.0310515999999996</v>
      </c>
      <c r="P101" s="6">
        <f t="shared" si="24"/>
        <v>36.276319999999998</v>
      </c>
      <c r="Q101" s="6">
        <f t="shared" si="25"/>
        <v>-8.9900923000000006</v>
      </c>
      <c r="R101" s="44">
        <f t="shared" si="26"/>
        <v>-9.2705584000000005</v>
      </c>
      <c r="S101" s="44">
        <f t="shared" si="21"/>
        <v>-51.121215999999997</v>
      </c>
      <c r="T101" s="44">
        <f t="shared" si="22"/>
        <v>-11.028248</v>
      </c>
      <c r="U101" s="44">
        <f t="shared" si="23"/>
        <v>-20.842009999999998</v>
      </c>
      <c r="V101" s="44">
        <f t="shared" si="27"/>
        <v>0</v>
      </c>
    </row>
    <row r="102" spans="2:22" x14ac:dyDescent="0.25">
      <c r="B102">
        <v>35392685000</v>
      </c>
      <c r="C102">
        <v>-9.4116516000000008</v>
      </c>
      <c r="E102" s="6">
        <f t="shared" si="14"/>
        <v>36.570864999999998</v>
      </c>
      <c r="F102" s="6">
        <f t="shared" si="15"/>
        <v>-8.7113437999999999</v>
      </c>
      <c r="G102" s="44">
        <f t="shared" si="16"/>
        <v>-9.1754979999999993</v>
      </c>
      <c r="H102" s="44">
        <f t="shared" si="17"/>
        <v>-14.473508000000001</v>
      </c>
      <c r="I102" s="44">
        <f t="shared" si="18"/>
        <v>-9.9155873999999997</v>
      </c>
      <c r="J102" s="44">
        <f t="shared" si="19"/>
        <v>-11.16818</v>
      </c>
      <c r="K102" s="44">
        <f t="shared" si="20"/>
        <v>0</v>
      </c>
      <c r="M102">
        <v>35392685000</v>
      </c>
      <c r="N102">
        <v>-8.9525175000000008</v>
      </c>
      <c r="P102" s="6">
        <f t="shared" si="24"/>
        <v>36.570864999999998</v>
      </c>
      <c r="Q102" s="6">
        <f t="shared" si="25"/>
        <v>-9.1362047000000004</v>
      </c>
      <c r="R102" s="44">
        <f t="shared" si="26"/>
        <v>-9.3487443999999993</v>
      </c>
      <c r="S102" s="44">
        <f t="shared" si="21"/>
        <v>-47.235981000000002</v>
      </c>
      <c r="T102" s="44">
        <f t="shared" si="22"/>
        <v>-10.815056</v>
      </c>
      <c r="U102" s="44">
        <f t="shared" si="23"/>
        <v>-18.167110000000001</v>
      </c>
      <c r="V102" s="44">
        <f t="shared" si="27"/>
        <v>0</v>
      </c>
    </row>
    <row r="103" spans="2:22" x14ac:dyDescent="0.25">
      <c r="B103">
        <v>35687230000</v>
      </c>
      <c r="C103">
        <v>-9.2925158000000003</v>
      </c>
      <c r="E103" s="6">
        <f t="shared" si="14"/>
        <v>36.865409999999997</v>
      </c>
      <c r="F103" s="6">
        <f t="shared" si="15"/>
        <v>-8.5652685000000002</v>
      </c>
      <c r="G103" s="44">
        <f t="shared" si="16"/>
        <v>-9.0134276999999994</v>
      </c>
      <c r="H103" s="44">
        <f t="shared" si="17"/>
        <v>-15.288320000000001</v>
      </c>
      <c r="I103" s="44">
        <f t="shared" si="18"/>
        <v>-9.7750692000000008</v>
      </c>
      <c r="J103" s="44">
        <f t="shared" si="19"/>
        <v>-11.187707</v>
      </c>
      <c r="K103" s="44">
        <f t="shared" si="20"/>
        <v>0</v>
      </c>
      <c r="M103">
        <v>35687230000</v>
      </c>
      <c r="N103">
        <v>-8.9394597999999998</v>
      </c>
      <c r="P103" s="6">
        <f t="shared" si="24"/>
        <v>36.865409999999997</v>
      </c>
      <c r="Q103" s="6">
        <f t="shared" si="25"/>
        <v>-9.2317599999999995</v>
      </c>
      <c r="R103" s="44">
        <f t="shared" si="26"/>
        <v>-9.3996543999999993</v>
      </c>
      <c r="S103" s="44">
        <f t="shared" si="21"/>
        <v>-41.582625999999998</v>
      </c>
      <c r="T103" s="44">
        <f t="shared" si="22"/>
        <v>-10.709312000000001</v>
      </c>
      <c r="U103" s="44">
        <f t="shared" si="23"/>
        <v>-16.795013000000001</v>
      </c>
      <c r="V103" s="44">
        <f t="shared" si="27"/>
        <v>0</v>
      </c>
    </row>
    <row r="104" spans="2:22" x14ac:dyDescent="0.25">
      <c r="B104">
        <v>35981775000</v>
      </c>
      <c r="C104">
        <v>-9.0768366</v>
      </c>
      <c r="E104" s="6">
        <f t="shared" si="14"/>
        <v>37.159954999999997</v>
      </c>
      <c r="F104" s="6">
        <f t="shared" si="15"/>
        <v>-8.4604902000000006</v>
      </c>
      <c r="G104" s="44">
        <f t="shared" si="16"/>
        <v>-8.9046983999999991</v>
      </c>
      <c r="H104" s="44">
        <f t="shared" si="17"/>
        <v>-17.239725</v>
      </c>
      <c r="I104" s="44">
        <f t="shared" si="18"/>
        <v>-9.6986293999999997</v>
      </c>
      <c r="J104" s="44">
        <f t="shared" si="19"/>
        <v>-11.46</v>
      </c>
      <c r="K104" s="44">
        <f t="shared" si="20"/>
        <v>0</v>
      </c>
      <c r="M104">
        <v>35981775000</v>
      </c>
      <c r="N104">
        <v>-8.9562501999999995</v>
      </c>
      <c r="P104" s="6">
        <f t="shared" si="24"/>
        <v>37.159954999999997</v>
      </c>
      <c r="Q104" s="6">
        <f t="shared" si="25"/>
        <v>-9.3523188000000008</v>
      </c>
      <c r="R104" s="44">
        <f t="shared" si="26"/>
        <v>-9.4739237000000003</v>
      </c>
      <c r="S104" s="44">
        <f t="shared" si="21"/>
        <v>-33.853096000000001</v>
      </c>
      <c r="T104" s="44">
        <f t="shared" si="22"/>
        <v>-10.620467</v>
      </c>
      <c r="U104" s="44">
        <f t="shared" si="23"/>
        <v>-15.51525</v>
      </c>
      <c r="V104" s="44">
        <f t="shared" si="27"/>
        <v>0</v>
      </c>
    </row>
    <row r="105" spans="2:22" x14ac:dyDescent="0.25">
      <c r="B105">
        <v>36276320000</v>
      </c>
      <c r="C105">
        <v>-8.8767996</v>
      </c>
      <c r="E105" s="6">
        <f t="shared" si="14"/>
        <v>37.454500000000003</v>
      </c>
      <c r="F105" s="6">
        <f t="shared" si="15"/>
        <v>-8.3952931999999993</v>
      </c>
      <c r="G105" s="44">
        <f t="shared" si="16"/>
        <v>-8.8480568000000002</v>
      </c>
      <c r="H105" s="44">
        <f t="shared" si="17"/>
        <v>-20.56739</v>
      </c>
      <c r="I105" s="44">
        <f t="shared" si="18"/>
        <v>-9.6820153999999992</v>
      </c>
      <c r="J105" s="44">
        <f t="shared" si="19"/>
        <v>-11.777343</v>
      </c>
      <c r="K105" s="44">
        <f t="shared" si="20"/>
        <v>0</v>
      </c>
      <c r="M105">
        <v>36276320000</v>
      </c>
      <c r="N105">
        <v>-8.9900923000000006</v>
      </c>
      <c r="P105" s="6">
        <f t="shared" si="24"/>
        <v>37.454500000000003</v>
      </c>
      <c r="Q105" s="6">
        <f t="shared" si="25"/>
        <v>-9.4845495</v>
      </c>
      <c r="R105" s="44">
        <f t="shared" si="26"/>
        <v>-9.5525512999999993</v>
      </c>
      <c r="S105" s="44">
        <f t="shared" si="21"/>
        <v>-27.150084</v>
      </c>
      <c r="T105" s="44">
        <f t="shared" si="22"/>
        <v>-10.443388000000001</v>
      </c>
      <c r="U105" s="44">
        <f t="shared" si="23"/>
        <v>-13.151923999999999</v>
      </c>
      <c r="V105" s="44">
        <f t="shared" si="27"/>
        <v>0</v>
      </c>
    </row>
    <row r="106" spans="2:22" x14ac:dyDescent="0.25">
      <c r="B106">
        <v>36570865000</v>
      </c>
      <c r="C106">
        <v>-8.7113437999999999</v>
      </c>
      <c r="E106" s="6">
        <f t="shared" si="14"/>
        <v>37.749045000000002</v>
      </c>
      <c r="F106" s="6">
        <f t="shared" si="15"/>
        <v>-8.3850383999999991</v>
      </c>
      <c r="G106" s="44">
        <f t="shared" si="16"/>
        <v>-8.8385724999999997</v>
      </c>
      <c r="H106" s="44">
        <f t="shared" si="17"/>
        <v>-23.584340999999998</v>
      </c>
      <c r="I106" s="44">
        <f t="shared" si="18"/>
        <v>-9.7073689000000005</v>
      </c>
      <c r="J106" s="44">
        <f t="shared" si="19"/>
        <v>-12.147536000000001</v>
      </c>
      <c r="K106" s="44">
        <f t="shared" si="20"/>
        <v>0</v>
      </c>
      <c r="M106">
        <v>36570865000</v>
      </c>
      <c r="N106">
        <v>-9.1362047000000004</v>
      </c>
      <c r="P106" s="6">
        <f t="shared" si="24"/>
        <v>37.749045000000002</v>
      </c>
      <c r="Q106" s="6">
        <f t="shared" si="25"/>
        <v>-9.6942939999999993</v>
      </c>
      <c r="R106" s="44">
        <f t="shared" si="26"/>
        <v>-9.7537269999999996</v>
      </c>
      <c r="S106" s="44">
        <f t="shared" si="21"/>
        <v>-24.217600000000001</v>
      </c>
      <c r="T106" s="44">
        <f t="shared" si="22"/>
        <v>-10.556359</v>
      </c>
      <c r="U106" s="44">
        <f t="shared" si="23"/>
        <v>-12.576689</v>
      </c>
      <c r="V106" s="44">
        <f t="shared" si="27"/>
        <v>0</v>
      </c>
    </row>
    <row r="107" spans="2:22" x14ac:dyDescent="0.25">
      <c r="B107">
        <v>36865410000</v>
      </c>
      <c r="C107">
        <v>-8.5652685000000002</v>
      </c>
      <c r="E107" s="6">
        <f t="shared" si="14"/>
        <v>38.043590000000002</v>
      </c>
      <c r="F107" s="6">
        <f t="shared" si="15"/>
        <v>-8.3595027999999996</v>
      </c>
      <c r="G107" s="44">
        <f t="shared" si="16"/>
        <v>-8.8240184999999993</v>
      </c>
      <c r="H107" s="44">
        <f t="shared" si="17"/>
        <v>-26.743313000000001</v>
      </c>
      <c r="I107" s="44">
        <f t="shared" si="18"/>
        <v>-9.7230682000000002</v>
      </c>
      <c r="J107" s="44">
        <f t="shared" si="19"/>
        <v>-12.501173</v>
      </c>
      <c r="K107" s="44">
        <f t="shared" si="20"/>
        <v>0</v>
      </c>
      <c r="M107">
        <v>36865410000</v>
      </c>
      <c r="N107">
        <v>-9.2317599999999995</v>
      </c>
      <c r="P107" s="6">
        <f t="shared" si="24"/>
        <v>38.043590000000002</v>
      </c>
      <c r="Q107" s="6">
        <f t="shared" si="25"/>
        <v>-9.8715981999999993</v>
      </c>
      <c r="R107" s="44">
        <f t="shared" si="26"/>
        <v>-9.9300995000000007</v>
      </c>
      <c r="S107" s="44">
        <f t="shared" si="21"/>
        <v>-20.098661</v>
      </c>
      <c r="T107" s="44">
        <f t="shared" si="22"/>
        <v>-10.707777</v>
      </c>
      <c r="U107" s="44">
        <f t="shared" si="23"/>
        <v>-12.417479999999999</v>
      </c>
      <c r="V107" s="44">
        <f t="shared" si="27"/>
        <v>0</v>
      </c>
    </row>
    <row r="108" spans="2:22" x14ac:dyDescent="0.25">
      <c r="B108">
        <v>37159955000</v>
      </c>
      <c r="C108">
        <v>-8.4604902000000006</v>
      </c>
      <c r="E108" s="6">
        <f t="shared" si="14"/>
        <v>38.338135000000001</v>
      </c>
      <c r="F108" s="6">
        <f t="shared" si="15"/>
        <v>-8.3461370000000006</v>
      </c>
      <c r="G108" s="44">
        <f t="shared" si="16"/>
        <v>-8.8181267000000005</v>
      </c>
      <c r="H108" s="44">
        <f t="shared" si="17"/>
        <v>-28.129871000000001</v>
      </c>
      <c r="I108" s="44">
        <f t="shared" si="18"/>
        <v>-9.7677478999999998</v>
      </c>
      <c r="J108" s="44">
        <f t="shared" si="19"/>
        <v>-13.157025000000001</v>
      </c>
      <c r="K108" s="44">
        <f t="shared" si="20"/>
        <v>0</v>
      </c>
      <c r="M108">
        <v>37159955000</v>
      </c>
      <c r="N108">
        <v>-9.3523188000000008</v>
      </c>
      <c r="P108" s="6">
        <f t="shared" si="24"/>
        <v>38.338135000000001</v>
      </c>
      <c r="Q108" s="6">
        <f t="shared" si="25"/>
        <v>-10.013025000000001</v>
      </c>
      <c r="R108" s="44">
        <f t="shared" si="26"/>
        <v>-10.055115000000001</v>
      </c>
      <c r="S108" s="44">
        <f t="shared" si="21"/>
        <v>-20.928045000000001</v>
      </c>
      <c r="T108" s="44">
        <f t="shared" si="22"/>
        <v>-10.776344999999999</v>
      </c>
      <c r="U108" s="44">
        <f t="shared" si="23"/>
        <v>-12.071434999999999</v>
      </c>
      <c r="V108" s="44">
        <f t="shared" si="27"/>
        <v>0</v>
      </c>
    </row>
    <row r="109" spans="2:22" x14ac:dyDescent="0.25">
      <c r="B109">
        <v>37454500000</v>
      </c>
      <c r="C109">
        <v>-8.3952931999999993</v>
      </c>
      <c r="E109" s="6">
        <f t="shared" si="14"/>
        <v>38.632680000000001</v>
      </c>
      <c r="F109" s="6">
        <f t="shared" si="15"/>
        <v>-8.3447131999999993</v>
      </c>
      <c r="G109" s="44">
        <f t="shared" si="16"/>
        <v>-8.8196545000000004</v>
      </c>
      <c r="H109" s="44">
        <f t="shared" si="17"/>
        <v>-32.145729000000003</v>
      </c>
      <c r="I109" s="44">
        <f t="shared" si="18"/>
        <v>-9.8532772000000008</v>
      </c>
      <c r="J109" s="44">
        <f t="shared" si="19"/>
        <v>-14.224892000000001</v>
      </c>
      <c r="K109" s="44">
        <f t="shared" si="20"/>
        <v>0</v>
      </c>
      <c r="M109">
        <v>37454500000</v>
      </c>
      <c r="N109">
        <v>-9.4845495</v>
      </c>
      <c r="P109" s="6">
        <f t="shared" si="24"/>
        <v>38.632680000000001</v>
      </c>
      <c r="Q109" s="6">
        <f t="shared" si="25"/>
        <v>-10.166198</v>
      </c>
      <c r="R109" s="44">
        <f t="shared" si="26"/>
        <v>-10.200029000000001</v>
      </c>
      <c r="S109" s="44">
        <f t="shared" si="21"/>
        <v>-20.030456999999998</v>
      </c>
      <c r="T109" s="44">
        <f t="shared" si="22"/>
        <v>-10.902589000000001</v>
      </c>
      <c r="U109" s="44">
        <f t="shared" si="23"/>
        <v>-12.132607</v>
      </c>
      <c r="V109" s="44">
        <f t="shared" si="27"/>
        <v>0</v>
      </c>
    </row>
    <row r="110" spans="2:22" x14ac:dyDescent="0.25">
      <c r="B110">
        <v>37749045000</v>
      </c>
      <c r="C110">
        <v>-8.3850383999999991</v>
      </c>
      <c r="E110" s="6">
        <f t="shared" si="14"/>
        <v>38.927225</v>
      </c>
      <c r="F110" s="6">
        <f t="shared" si="15"/>
        <v>-8.4402132000000005</v>
      </c>
      <c r="G110" s="44">
        <f t="shared" si="16"/>
        <v>-8.8845443999999993</v>
      </c>
      <c r="H110" s="44">
        <f t="shared" si="17"/>
        <v>-37.636051000000002</v>
      </c>
      <c r="I110" s="44">
        <f t="shared" si="18"/>
        <v>-10.006549</v>
      </c>
      <c r="J110" s="44">
        <f t="shared" si="19"/>
        <v>-15.441452</v>
      </c>
      <c r="K110" s="44">
        <f t="shared" si="20"/>
        <v>0</v>
      </c>
      <c r="M110">
        <v>37749045000</v>
      </c>
      <c r="N110">
        <v>-9.6942939999999993</v>
      </c>
      <c r="P110" s="6">
        <f t="shared" si="24"/>
        <v>38.927225</v>
      </c>
      <c r="Q110" s="6">
        <f t="shared" si="25"/>
        <v>-10.385303</v>
      </c>
      <c r="R110" s="44">
        <f t="shared" si="26"/>
        <v>-10.382709</v>
      </c>
      <c r="S110" s="44">
        <f t="shared" si="21"/>
        <v>-18.757607</v>
      </c>
      <c r="T110" s="44">
        <f t="shared" si="22"/>
        <v>-11.052358999999999</v>
      </c>
      <c r="U110" s="44">
        <f t="shared" si="23"/>
        <v>-12.212374000000001</v>
      </c>
      <c r="V110" s="44">
        <f t="shared" si="27"/>
        <v>0</v>
      </c>
    </row>
    <row r="111" spans="2:22" x14ac:dyDescent="0.25">
      <c r="B111">
        <v>38043590000</v>
      </c>
      <c r="C111">
        <v>-8.3595027999999996</v>
      </c>
      <c r="E111" s="6">
        <f t="shared" si="14"/>
        <v>39.221769999999999</v>
      </c>
      <c r="F111" s="6">
        <f t="shared" si="15"/>
        <v>-8.4666184999999992</v>
      </c>
      <c r="G111" s="44">
        <f t="shared" si="16"/>
        <v>-8.9218197000000004</v>
      </c>
      <c r="H111" s="44">
        <f t="shared" si="17"/>
        <v>-43.150311000000002</v>
      </c>
      <c r="I111" s="44">
        <f t="shared" si="18"/>
        <v>-10.231013000000001</v>
      </c>
      <c r="J111" s="44">
        <f t="shared" si="19"/>
        <v>-17.390398000000001</v>
      </c>
      <c r="K111" s="44">
        <f t="shared" si="20"/>
        <v>0</v>
      </c>
      <c r="M111">
        <v>38043590000</v>
      </c>
      <c r="N111">
        <v>-9.8715981999999993</v>
      </c>
      <c r="P111" s="6">
        <f t="shared" si="24"/>
        <v>39.221769999999999</v>
      </c>
      <c r="Q111" s="6">
        <f t="shared" si="25"/>
        <v>-10.479839999999999</v>
      </c>
      <c r="R111" s="44">
        <f t="shared" si="26"/>
        <v>-10.461880000000001</v>
      </c>
      <c r="S111" s="44">
        <f t="shared" si="21"/>
        <v>-17.176469999999998</v>
      </c>
      <c r="T111" s="44">
        <f t="shared" si="22"/>
        <v>-11.108897000000001</v>
      </c>
      <c r="U111" s="44">
        <f t="shared" si="23"/>
        <v>-12.219401</v>
      </c>
      <c r="V111" s="44">
        <f t="shared" si="27"/>
        <v>0</v>
      </c>
    </row>
    <row r="112" spans="2:22" x14ac:dyDescent="0.25">
      <c r="B112">
        <v>38338135000</v>
      </c>
      <c r="C112">
        <v>-8.3461370000000006</v>
      </c>
      <c r="E112" s="6">
        <f t="shared" si="14"/>
        <v>39.516314999999999</v>
      </c>
      <c r="F112" s="6">
        <f t="shared" si="15"/>
        <v>-8.5366774000000003</v>
      </c>
      <c r="G112" s="44">
        <f t="shared" si="16"/>
        <v>-9.0337648000000002</v>
      </c>
      <c r="H112" s="44">
        <f t="shared" si="17"/>
        <v>-48.505867000000002</v>
      </c>
      <c r="I112" s="44">
        <f t="shared" si="18"/>
        <v>-10.763731</v>
      </c>
      <c r="J112" s="44">
        <f t="shared" si="19"/>
        <v>-20.80932</v>
      </c>
      <c r="K112" s="44">
        <f t="shared" si="20"/>
        <v>0</v>
      </c>
      <c r="M112">
        <v>38338135000</v>
      </c>
      <c r="N112">
        <v>-10.013025000000001</v>
      </c>
      <c r="P112" s="6">
        <f t="shared" si="24"/>
        <v>39.516314999999999</v>
      </c>
      <c r="Q112" s="6">
        <f t="shared" si="25"/>
        <v>-10.477968000000001</v>
      </c>
      <c r="R112" s="44">
        <f t="shared" si="26"/>
        <v>-10.446588999999999</v>
      </c>
      <c r="S112" s="44">
        <f t="shared" si="21"/>
        <v>-16.416278999999999</v>
      </c>
      <c r="T112" s="44">
        <f t="shared" si="22"/>
        <v>-11.066858</v>
      </c>
      <c r="U112" s="44">
        <f t="shared" si="23"/>
        <v>-12.115919999999999</v>
      </c>
      <c r="V112" s="44">
        <f t="shared" si="27"/>
        <v>0</v>
      </c>
    </row>
    <row r="113" spans="2:22" x14ac:dyDescent="0.25">
      <c r="B113">
        <v>38632680000</v>
      </c>
      <c r="C113">
        <v>-8.3447131999999993</v>
      </c>
      <c r="E113" s="6">
        <f t="shared" si="14"/>
        <v>39.810859999999998</v>
      </c>
      <c r="F113" s="6">
        <f t="shared" si="15"/>
        <v>-8.5596999999999994</v>
      </c>
      <c r="G113" s="44">
        <f t="shared" si="16"/>
        <v>-9.0933933000000007</v>
      </c>
      <c r="H113" s="44">
        <f t="shared" si="17"/>
        <v>-54.425507000000003</v>
      </c>
      <c r="I113" s="44">
        <f t="shared" si="18"/>
        <v>-11.161013000000001</v>
      </c>
      <c r="J113" s="44">
        <f t="shared" si="19"/>
        <v>-23.651420999999999</v>
      </c>
      <c r="K113" s="44">
        <f t="shared" si="20"/>
        <v>0</v>
      </c>
      <c r="M113">
        <v>38632680000</v>
      </c>
      <c r="N113">
        <v>-10.166198</v>
      </c>
      <c r="P113" s="6">
        <f t="shared" si="24"/>
        <v>39.810859999999998</v>
      </c>
      <c r="Q113" s="6">
        <f t="shared" si="25"/>
        <v>-10.479711999999999</v>
      </c>
      <c r="R113" s="44">
        <f t="shared" si="26"/>
        <v>-10.45905</v>
      </c>
      <c r="S113" s="44">
        <f t="shared" si="21"/>
        <v>-16.316486000000001</v>
      </c>
      <c r="T113" s="44">
        <f t="shared" si="22"/>
        <v>-11.087002</v>
      </c>
      <c r="U113" s="44">
        <f t="shared" si="23"/>
        <v>-12.182858</v>
      </c>
      <c r="V113" s="44">
        <f t="shared" si="27"/>
        <v>0</v>
      </c>
    </row>
    <row r="114" spans="2:22" x14ac:dyDescent="0.25">
      <c r="B114">
        <v>38927225000</v>
      </c>
      <c r="C114">
        <v>-8.4402132000000005</v>
      </c>
      <c r="E114" s="6">
        <f t="shared" si="14"/>
        <v>40.105404999999998</v>
      </c>
      <c r="F114" s="6">
        <f t="shared" si="15"/>
        <v>-8.6528416000000004</v>
      </c>
      <c r="G114" s="44">
        <f t="shared" si="16"/>
        <v>-9.2149295999999996</v>
      </c>
      <c r="H114" s="44">
        <f t="shared" si="17"/>
        <v>-59.076515000000001</v>
      </c>
      <c r="I114" s="44">
        <f t="shared" si="18"/>
        <v>-11.690721999999999</v>
      </c>
      <c r="J114" s="44">
        <f t="shared" si="19"/>
        <v>-26.472643000000001</v>
      </c>
      <c r="K114" s="44">
        <f t="shared" si="20"/>
        <v>0</v>
      </c>
      <c r="M114">
        <v>38927225000</v>
      </c>
      <c r="N114">
        <v>-10.385303</v>
      </c>
      <c r="P114" s="6">
        <f t="shared" si="24"/>
        <v>40.105404999999998</v>
      </c>
      <c r="Q114" s="6">
        <f t="shared" si="25"/>
        <v>-10.499345</v>
      </c>
      <c r="R114" s="44">
        <f t="shared" si="26"/>
        <v>-10.494414000000001</v>
      </c>
      <c r="S114" s="44">
        <f t="shared" si="21"/>
        <v>-17.125900000000001</v>
      </c>
      <c r="T114" s="44">
        <f t="shared" si="22"/>
        <v>-11.139155000000001</v>
      </c>
      <c r="U114" s="44">
        <f t="shared" si="23"/>
        <v>-12.273410999999999</v>
      </c>
      <c r="V114" s="44">
        <f t="shared" si="27"/>
        <v>0</v>
      </c>
    </row>
    <row r="115" spans="2:22" x14ac:dyDescent="0.25">
      <c r="B115">
        <v>39221770000</v>
      </c>
      <c r="C115">
        <v>-8.4666184999999992</v>
      </c>
      <c r="E115" s="6">
        <f t="shared" si="14"/>
        <v>40.399949999999997</v>
      </c>
      <c r="F115" s="6">
        <f t="shared" si="15"/>
        <v>-8.6918954999999993</v>
      </c>
      <c r="G115" s="44">
        <f t="shared" si="16"/>
        <v>-9.3377675999999994</v>
      </c>
      <c r="H115" s="44">
        <f t="shared" si="17"/>
        <v>-64.573089999999993</v>
      </c>
      <c r="I115" s="44">
        <f t="shared" si="18"/>
        <v>-12.464971999999999</v>
      </c>
      <c r="J115" s="44">
        <f t="shared" si="19"/>
        <v>-30.187467999999999</v>
      </c>
      <c r="K115" s="44">
        <f t="shared" si="20"/>
        <v>0</v>
      </c>
      <c r="M115">
        <v>39221770000</v>
      </c>
      <c r="N115">
        <v>-10.479839999999999</v>
      </c>
      <c r="P115" s="6">
        <f t="shared" si="24"/>
        <v>40.399949999999997</v>
      </c>
      <c r="Q115" s="6">
        <f t="shared" si="25"/>
        <v>-10.425411</v>
      </c>
      <c r="R115" s="44">
        <f t="shared" si="26"/>
        <v>-10.447215</v>
      </c>
      <c r="S115" s="44">
        <f t="shared" si="21"/>
        <v>-17.862870999999998</v>
      </c>
      <c r="T115" s="44">
        <f t="shared" si="22"/>
        <v>-11.121475999999999</v>
      </c>
      <c r="U115" s="44">
        <f t="shared" si="23"/>
        <v>-12.351414999999999</v>
      </c>
      <c r="V115" s="44">
        <f t="shared" si="27"/>
        <v>0</v>
      </c>
    </row>
    <row r="116" spans="2:22" x14ac:dyDescent="0.25">
      <c r="B116">
        <v>39516315000</v>
      </c>
      <c r="C116">
        <v>-8.5366774000000003</v>
      </c>
      <c r="E116" s="6">
        <f t="shared" si="14"/>
        <v>40.694495000000003</v>
      </c>
      <c r="F116" s="6">
        <f t="shared" si="15"/>
        <v>-8.7936382000000002</v>
      </c>
      <c r="G116" s="44">
        <f t="shared" si="16"/>
        <v>-9.4569510999999995</v>
      </c>
      <c r="H116" s="44">
        <f t="shared" si="17"/>
        <v>-74.308479000000005</v>
      </c>
      <c r="I116" s="44">
        <f t="shared" si="18"/>
        <v>-12.824999</v>
      </c>
      <c r="J116" s="44">
        <f t="shared" si="19"/>
        <v>-31.887637999999999</v>
      </c>
      <c r="K116" s="44">
        <f t="shared" si="20"/>
        <v>0</v>
      </c>
      <c r="M116">
        <v>39516315000</v>
      </c>
      <c r="N116">
        <v>-10.477968000000001</v>
      </c>
      <c r="P116" s="6">
        <f t="shared" si="24"/>
        <v>40.694495000000003</v>
      </c>
      <c r="Q116" s="6">
        <f t="shared" si="25"/>
        <v>-10.401414000000001</v>
      </c>
      <c r="R116" s="44">
        <f t="shared" si="26"/>
        <v>-10.443897</v>
      </c>
      <c r="S116" s="44">
        <f t="shared" si="21"/>
        <v>-19.759723999999999</v>
      </c>
      <c r="T116" s="44">
        <f t="shared" si="22"/>
        <v>-11.154083</v>
      </c>
      <c r="U116" s="44">
        <f t="shared" si="23"/>
        <v>-12.646369</v>
      </c>
      <c r="V116" s="44">
        <f t="shared" si="27"/>
        <v>0</v>
      </c>
    </row>
    <row r="117" spans="2:22" x14ac:dyDescent="0.25">
      <c r="B117">
        <v>39810860000</v>
      </c>
      <c r="C117">
        <v>-8.5596999999999994</v>
      </c>
      <c r="E117" s="6">
        <f t="shared" si="14"/>
        <v>40.989040000000003</v>
      </c>
      <c r="F117" s="6">
        <f t="shared" si="15"/>
        <v>-8.8837395000000008</v>
      </c>
      <c r="G117" s="44">
        <f t="shared" si="16"/>
        <v>-9.5266380000000002</v>
      </c>
      <c r="H117" s="44">
        <f t="shared" si="17"/>
        <v>-74.756050000000002</v>
      </c>
      <c r="I117" s="44">
        <f t="shared" si="18"/>
        <v>-12.900784</v>
      </c>
      <c r="J117" s="44">
        <f t="shared" si="19"/>
        <v>-32.024310999999997</v>
      </c>
      <c r="K117" s="44">
        <f t="shared" si="20"/>
        <v>0</v>
      </c>
      <c r="M117">
        <v>39810860000</v>
      </c>
      <c r="N117">
        <v>-10.479711999999999</v>
      </c>
      <c r="P117" s="6">
        <f t="shared" si="24"/>
        <v>40.989040000000003</v>
      </c>
      <c r="Q117" s="6">
        <f t="shared" si="25"/>
        <v>-10.411242</v>
      </c>
      <c r="R117" s="44">
        <f t="shared" si="26"/>
        <v>-10.455973999999999</v>
      </c>
      <c r="S117" s="44">
        <f t="shared" si="21"/>
        <v>-22.468544000000001</v>
      </c>
      <c r="T117" s="44">
        <f t="shared" si="22"/>
        <v>-11.196260000000001</v>
      </c>
      <c r="U117" s="44">
        <f t="shared" si="23"/>
        <v>-12.892127</v>
      </c>
      <c r="V117" s="44">
        <f t="shared" si="27"/>
        <v>0</v>
      </c>
    </row>
    <row r="118" spans="2:22" x14ac:dyDescent="0.25">
      <c r="B118">
        <v>40105405000</v>
      </c>
      <c r="C118">
        <v>-8.6528416000000004</v>
      </c>
      <c r="E118" s="6">
        <f t="shared" si="14"/>
        <v>41.283585000000002</v>
      </c>
      <c r="F118" s="6">
        <f t="shared" si="15"/>
        <v>-9.0035781999999998</v>
      </c>
      <c r="G118" s="44">
        <f t="shared" si="16"/>
        <v>-9.6676825999999991</v>
      </c>
      <c r="H118" s="44">
        <f t="shared" si="17"/>
        <v>-73.536095000000003</v>
      </c>
      <c r="I118" s="44">
        <f t="shared" si="18"/>
        <v>-13.687143000000001</v>
      </c>
      <c r="J118" s="44">
        <f t="shared" si="19"/>
        <v>-34.442363999999998</v>
      </c>
      <c r="K118" s="44">
        <f t="shared" si="20"/>
        <v>0</v>
      </c>
      <c r="M118">
        <v>40105405000</v>
      </c>
      <c r="N118">
        <v>-10.499345</v>
      </c>
      <c r="P118" s="6">
        <f t="shared" si="24"/>
        <v>41.283585000000002</v>
      </c>
      <c r="Q118" s="6">
        <f t="shared" si="25"/>
        <v>-10.422058</v>
      </c>
      <c r="R118" s="44">
        <f t="shared" si="26"/>
        <v>-10.460213</v>
      </c>
      <c r="S118" s="44">
        <f t="shared" si="21"/>
        <v>-24.937131999999998</v>
      </c>
      <c r="T118" s="44">
        <f t="shared" si="22"/>
        <v>-11.218749000000001</v>
      </c>
      <c r="U118" s="44">
        <f t="shared" si="23"/>
        <v>-13.125527</v>
      </c>
      <c r="V118" s="44">
        <f t="shared" si="27"/>
        <v>0</v>
      </c>
    </row>
    <row r="119" spans="2:22" x14ac:dyDescent="0.25">
      <c r="B119">
        <v>40399950000</v>
      </c>
      <c r="C119">
        <v>-8.6918954999999993</v>
      </c>
      <c r="E119" s="6">
        <f t="shared" si="14"/>
        <v>41.578130000000002</v>
      </c>
      <c r="F119" s="6">
        <f t="shared" si="15"/>
        <v>-9.0267906</v>
      </c>
      <c r="G119" s="44">
        <f t="shared" si="16"/>
        <v>-9.6752061999999999</v>
      </c>
      <c r="H119" s="44">
        <f t="shared" si="17"/>
        <v>-66.347977</v>
      </c>
      <c r="I119" s="44">
        <f t="shared" si="18"/>
        <v>-13.672371</v>
      </c>
      <c r="J119" s="44">
        <f t="shared" si="19"/>
        <v>-34.596443000000001</v>
      </c>
      <c r="K119" s="44">
        <f t="shared" si="20"/>
        <v>0</v>
      </c>
      <c r="M119">
        <v>40399950000</v>
      </c>
      <c r="N119">
        <v>-10.425411</v>
      </c>
      <c r="P119" s="6">
        <f t="shared" si="24"/>
        <v>41.578130000000002</v>
      </c>
      <c r="Q119" s="6">
        <f t="shared" si="25"/>
        <v>-10.366784000000001</v>
      </c>
      <c r="R119" s="44">
        <f t="shared" si="26"/>
        <v>-10.398519</v>
      </c>
      <c r="S119" s="44">
        <f t="shared" si="21"/>
        <v>-26.935870999999999</v>
      </c>
      <c r="T119" s="44">
        <f t="shared" si="22"/>
        <v>-11.198611</v>
      </c>
      <c r="U119" s="44">
        <f t="shared" si="23"/>
        <v>-13.546403</v>
      </c>
      <c r="V119" s="44">
        <f t="shared" si="27"/>
        <v>0</v>
      </c>
    </row>
    <row r="120" spans="2:22" x14ac:dyDescent="0.25">
      <c r="B120">
        <v>40694495000</v>
      </c>
      <c r="C120">
        <v>-8.7936382000000002</v>
      </c>
      <c r="E120" s="6">
        <f t="shared" si="14"/>
        <v>41.872675000000001</v>
      </c>
      <c r="F120" s="6">
        <f t="shared" si="15"/>
        <v>-9.0749817000000004</v>
      </c>
      <c r="G120" s="44">
        <f t="shared" si="16"/>
        <v>-9.6820468999999996</v>
      </c>
      <c r="H120" s="44">
        <f t="shared" si="17"/>
        <v>-67.816772</v>
      </c>
      <c r="I120" s="44">
        <f t="shared" si="18"/>
        <v>-13.386965999999999</v>
      </c>
      <c r="J120" s="44">
        <f t="shared" si="19"/>
        <v>-33.898738999999999</v>
      </c>
      <c r="K120" s="44">
        <f t="shared" si="20"/>
        <v>0</v>
      </c>
      <c r="M120">
        <v>40694495000</v>
      </c>
      <c r="N120">
        <v>-10.401414000000001</v>
      </c>
      <c r="P120" s="6">
        <f t="shared" si="24"/>
        <v>41.872675000000001</v>
      </c>
      <c r="Q120" s="6">
        <f t="shared" si="25"/>
        <v>-10.319922</v>
      </c>
      <c r="R120" s="44">
        <f t="shared" si="26"/>
        <v>-10.352083</v>
      </c>
      <c r="S120" s="44">
        <f t="shared" si="21"/>
        <v>-28.820879000000001</v>
      </c>
      <c r="T120" s="44">
        <f t="shared" si="22"/>
        <v>-11.208881999999999</v>
      </c>
      <c r="U120" s="44">
        <f t="shared" si="23"/>
        <v>-14.240964999999999</v>
      </c>
      <c r="V120" s="44">
        <f t="shared" si="27"/>
        <v>0</v>
      </c>
    </row>
    <row r="121" spans="2:22" x14ac:dyDescent="0.25">
      <c r="B121">
        <v>40989040000</v>
      </c>
      <c r="C121">
        <v>-8.8837395000000008</v>
      </c>
      <c r="E121" s="6">
        <f t="shared" si="14"/>
        <v>42.16722</v>
      </c>
      <c r="F121" s="6">
        <f t="shared" si="15"/>
        <v>-9.1288871999999994</v>
      </c>
      <c r="G121" s="44">
        <f t="shared" si="16"/>
        <v>-9.7448397</v>
      </c>
      <c r="H121" s="44">
        <f t="shared" si="17"/>
        <v>-66.591057000000006</v>
      </c>
      <c r="I121" s="44">
        <f t="shared" si="18"/>
        <v>-13.969707</v>
      </c>
      <c r="J121" s="44">
        <f t="shared" si="19"/>
        <v>-36.063575999999998</v>
      </c>
      <c r="K121" s="44">
        <f t="shared" si="20"/>
        <v>0</v>
      </c>
      <c r="M121">
        <v>40989040000</v>
      </c>
      <c r="N121">
        <v>-10.411242</v>
      </c>
      <c r="P121" s="6">
        <f t="shared" si="24"/>
        <v>42.16722</v>
      </c>
      <c r="Q121" s="6">
        <f t="shared" si="25"/>
        <v>-10.300216000000001</v>
      </c>
      <c r="R121" s="44">
        <f t="shared" si="26"/>
        <v>-10.318098000000001</v>
      </c>
      <c r="S121" s="44">
        <f t="shared" si="21"/>
        <v>-33.334904000000002</v>
      </c>
      <c r="T121" s="44">
        <f t="shared" si="22"/>
        <v>-11.226732</v>
      </c>
      <c r="U121" s="44">
        <f t="shared" si="23"/>
        <v>-14.766726</v>
      </c>
      <c r="V121" s="44">
        <f t="shared" si="27"/>
        <v>0</v>
      </c>
    </row>
    <row r="122" spans="2:22" x14ac:dyDescent="0.25">
      <c r="B122">
        <v>41283585000</v>
      </c>
      <c r="C122">
        <v>-9.0035781999999998</v>
      </c>
      <c r="E122" s="6">
        <f t="shared" si="14"/>
        <v>42.461765</v>
      </c>
      <c r="F122" s="6">
        <f t="shared" si="15"/>
        <v>-9.1603556000000008</v>
      </c>
      <c r="G122" s="44">
        <f t="shared" si="16"/>
        <v>-9.7734375</v>
      </c>
      <c r="H122" s="44">
        <f t="shared" si="17"/>
        <v>-65.803618999999998</v>
      </c>
      <c r="I122" s="44">
        <f t="shared" si="18"/>
        <v>-14.123602</v>
      </c>
      <c r="J122" s="44">
        <f t="shared" si="19"/>
        <v>-37.256999999999998</v>
      </c>
      <c r="K122" s="44">
        <f t="shared" si="20"/>
        <v>0</v>
      </c>
      <c r="M122">
        <v>41283585000</v>
      </c>
      <c r="N122">
        <v>-10.422058</v>
      </c>
      <c r="P122" s="6">
        <f t="shared" si="24"/>
        <v>42.461765</v>
      </c>
      <c r="Q122" s="6">
        <f t="shared" si="25"/>
        <v>-10.230838</v>
      </c>
      <c r="R122" s="44">
        <f t="shared" si="26"/>
        <v>-10.273485000000001</v>
      </c>
      <c r="S122" s="44">
        <f t="shared" si="21"/>
        <v>-37.179519999999997</v>
      </c>
      <c r="T122" s="44">
        <f t="shared" si="22"/>
        <v>-11.363547000000001</v>
      </c>
      <c r="U122" s="44">
        <f t="shared" si="23"/>
        <v>-16.667383000000001</v>
      </c>
      <c r="V122" s="44">
        <f t="shared" si="27"/>
        <v>0</v>
      </c>
    </row>
    <row r="123" spans="2:22" x14ac:dyDescent="0.25">
      <c r="B123">
        <v>41578130000</v>
      </c>
      <c r="C123">
        <v>-9.0267906</v>
      </c>
      <c r="E123" s="6">
        <f t="shared" si="14"/>
        <v>42.756309999999999</v>
      </c>
      <c r="F123" s="6">
        <f t="shared" si="15"/>
        <v>-9.1473283999999992</v>
      </c>
      <c r="G123" s="44">
        <f t="shared" si="16"/>
        <v>-9.6896973000000006</v>
      </c>
      <c r="H123" s="44">
        <f t="shared" si="17"/>
        <v>-65.971862999999999</v>
      </c>
      <c r="I123" s="44">
        <f t="shared" si="18"/>
        <v>-13.022859</v>
      </c>
      <c r="J123" s="44">
        <f t="shared" si="19"/>
        <v>-32.764194000000003</v>
      </c>
      <c r="K123" s="44">
        <f t="shared" si="20"/>
        <v>0</v>
      </c>
      <c r="M123">
        <v>41578130000</v>
      </c>
      <c r="N123">
        <v>-10.366784000000001</v>
      </c>
      <c r="P123" s="6">
        <f t="shared" si="24"/>
        <v>42.756309999999999</v>
      </c>
      <c r="Q123" s="6">
        <f t="shared" si="25"/>
        <v>-10.091704999999999</v>
      </c>
      <c r="R123" s="44">
        <f t="shared" si="26"/>
        <v>-10.150183999999999</v>
      </c>
      <c r="S123" s="44">
        <f t="shared" si="21"/>
        <v>-43.809708000000001</v>
      </c>
      <c r="T123" s="44">
        <f t="shared" si="22"/>
        <v>-11.404116999999999</v>
      </c>
      <c r="U123" s="44">
        <f t="shared" si="23"/>
        <v>-18.352996999999998</v>
      </c>
      <c r="V123" s="44">
        <f t="shared" si="27"/>
        <v>0</v>
      </c>
    </row>
    <row r="124" spans="2:22" x14ac:dyDescent="0.25">
      <c r="B124">
        <v>41872675000</v>
      </c>
      <c r="C124">
        <v>-9.0749817000000004</v>
      </c>
      <c r="E124" s="6">
        <f t="shared" si="14"/>
        <v>43.050854999999999</v>
      </c>
      <c r="F124" s="6">
        <f t="shared" si="15"/>
        <v>-9.1511574000000007</v>
      </c>
      <c r="G124" s="44">
        <f t="shared" si="16"/>
        <v>-9.6494532</v>
      </c>
      <c r="H124" s="44">
        <f t="shared" si="17"/>
        <v>-61.273788000000003</v>
      </c>
      <c r="I124" s="44">
        <f t="shared" si="18"/>
        <v>-12.469954</v>
      </c>
      <c r="J124" s="44">
        <f t="shared" si="19"/>
        <v>-29.358086</v>
      </c>
      <c r="K124" s="44">
        <f t="shared" si="20"/>
        <v>0</v>
      </c>
      <c r="M124">
        <v>41872675000</v>
      </c>
      <c r="N124">
        <v>-10.319922</v>
      </c>
      <c r="P124" s="6">
        <f t="shared" si="24"/>
        <v>43.050854999999999</v>
      </c>
      <c r="Q124" s="6">
        <f t="shared" si="25"/>
        <v>-9.9454203000000003</v>
      </c>
      <c r="R124" s="44">
        <f t="shared" si="26"/>
        <v>-10.00235</v>
      </c>
      <c r="S124" s="44">
        <f t="shared" si="21"/>
        <v>-48.230224999999997</v>
      </c>
      <c r="T124" s="44">
        <f t="shared" si="22"/>
        <v>-11.331052</v>
      </c>
      <c r="U124" s="44">
        <f t="shared" si="23"/>
        <v>-18.935966000000001</v>
      </c>
      <c r="V124" s="44">
        <f t="shared" si="27"/>
        <v>0</v>
      </c>
    </row>
    <row r="125" spans="2:22" x14ac:dyDescent="0.25">
      <c r="B125">
        <v>42167220000</v>
      </c>
      <c r="C125">
        <v>-9.1288871999999994</v>
      </c>
      <c r="E125" s="6">
        <f t="shared" si="14"/>
        <v>43.345399999999998</v>
      </c>
      <c r="F125" s="6">
        <f t="shared" si="15"/>
        <v>-9.2076674000000001</v>
      </c>
      <c r="G125" s="44">
        <f t="shared" si="16"/>
        <v>-9.6898116999999999</v>
      </c>
      <c r="H125" s="44">
        <f t="shared" si="17"/>
        <v>-52.553814000000003</v>
      </c>
      <c r="I125" s="44">
        <f t="shared" si="18"/>
        <v>-12.248163999999999</v>
      </c>
      <c r="J125" s="44">
        <f t="shared" si="19"/>
        <v>-28.189007</v>
      </c>
      <c r="K125" s="44">
        <f t="shared" si="20"/>
        <v>0</v>
      </c>
      <c r="M125">
        <v>42167220000</v>
      </c>
      <c r="N125">
        <v>-10.300216000000001</v>
      </c>
      <c r="P125" s="6">
        <f t="shared" si="24"/>
        <v>43.345399999999998</v>
      </c>
      <c r="Q125" s="6">
        <f t="shared" si="25"/>
        <v>-9.8117122999999999</v>
      </c>
      <c r="R125" s="44">
        <f t="shared" si="26"/>
        <v>-9.8746176000000006</v>
      </c>
      <c r="S125" s="44">
        <f t="shared" si="21"/>
        <v>-49.851897999999998</v>
      </c>
      <c r="T125" s="44">
        <f t="shared" si="22"/>
        <v>-11.296771</v>
      </c>
      <c r="U125" s="44">
        <f t="shared" si="23"/>
        <v>-19.554034999999999</v>
      </c>
      <c r="V125" s="44">
        <f t="shared" si="27"/>
        <v>0</v>
      </c>
    </row>
    <row r="126" spans="2:22" x14ac:dyDescent="0.25">
      <c r="B126">
        <v>42461765000</v>
      </c>
      <c r="C126">
        <v>-9.1603556000000008</v>
      </c>
      <c r="E126" s="6">
        <f t="shared" si="14"/>
        <v>43.639944999999997</v>
      </c>
      <c r="F126" s="6">
        <f t="shared" si="15"/>
        <v>-9.1835880000000003</v>
      </c>
      <c r="G126" s="44">
        <f t="shared" si="16"/>
        <v>-9.5954113000000003</v>
      </c>
      <c r="H126" s="44">
        <f t="shared" si="17"/>
        <v>-51.689140000000002</v>
      </c>
      <c r="I126" s="44">
        <f t="shared" si="18"/>
        <v>-11.140446000000001</v>
      </c>
      <c r="J126" s="44">
        <f t="shared" si="19"/>
        <v>-22.620045000000001</v>
      </c>
      <c r="K126" s="44">
        <f t="shared" si="20"/>
        <v>0</v>
      </c>
      <c r="M126">
        <v>42461765000</v>
      </c>
      <c r="N126">
        <v>-10.230838</v>
      </c>
      <c r="P126" s="6">
        <f t="shared" si="24"/>
        <v>43.639944999999997</v>
      </c>
      <c r="Q126" s="6">
        <f t="shared" si="25"/>
        <v>-9.6307410999999998</v>
      </c>
      <c r="R126" s="44">
        <f t="shared" si="26"/>
        <v>-9.7301865000000003</v>
      </c>
      <c r="S126" s="44">
        <f t="shared" si="21"/>
        <v>-47.878456</v>
      </c>
      <c r="T126" s="44">
        <f t="shared" si="22"/>
        <v>-11.352296000000001</v>
      </c>
      <c r="U126" s="44">
        <f t="shared" si="23"/>
        <v>-21.268886999999999</v>
      </c>
      <c r="V126" s="44">
        <f t="shared" si="27"/>
        <v>0</v>
      </c>
    </row>
    <row r="127" spans="2:22" x14ac:dyDescent="0.25">
      <c r="B127">
        <v>42756310000</v>
      </c>
      <c r="C127">
        <v>-9.1473283999999992</v>
      </c>
      <c r="E127" s="6">
        <f t="shared" si="14"/>
        <v>43.934489999999997</v>
      </c>
      <c r="F127" s="6">
        <f t="shared" si="15"/>
        <v>-9.2087716999999998</v>
      </c>
      <c r="G127" s="44">
        <f t="shared" si="16"/>
        <v>-9.5923824</v>
      </c>
      <c r="H127" s="44">
        <f t="shared" si="17"/>
        <v>-47.995646999999998</v>
      </c>
      <c r="I127" s="44">
        <f t="shared" si="18"/>
        <v>-10.751450999999999</v>
      </c>
      <c r="J127" s="44">
        <f t="shared" si="19"/>
        <v>-20.534931</v>
      </c>
      <c r="K127" s="44">
        <f t="shared" si="20"/>
        <v>0</v>
      </c>
      <c r="M127">
        <v>42756310000</v>
      </c>
      <c r="N127">
        <v>-10.091704999999999</v>
      </c>
      <c r="P127" s="6">
        <f t="shared" si="24"/>
        <v>43.934489999999997</v>
      </c>
      <c r="Q127" s="6">
        <f t="shared" si="25"/>
        <v>-9.5133495000000003</v>
      </c>
      <c r="R127" s="44">
        <f t="shared" si="26"/>
        <v>-9.5973872999999994</v>
      </c>
      <c r="S127" s="44">
        <f t="shared" si="21"/>
        <v>-49.299979999999998</v>
      </c>
      <c r="T127" s="44">
        <f t="shared" si="22"/>
        <v>-11.108525</v>
      </c>
      <c r="U127" s="44">
        <f t="shared" si="23"/>
        <v>-19.779751000000001</v>
      </c>
      <c r="V127" s="44">
        <f t="shared" si="27"/>
        <v>0</v>
      </c>
    </row>
    <row r="128" spans="2:22" x14ac:dyDescent="0.25">
      <c r="B128">
        <v>43050855000</v>
      </c>
      <c r="C128">
        <v>-9.1511574000000007</v>
      </c>
      <c r="E128" s="6">
        <f t="shared" si="14"/>
        <v>44.229035000000003</v>
      </c>
      <c r="F128" s="6">
        <f t="shared" si="15"/>
        <v>-9.2645102000000001</v>
      </c>
      <c r="G128" s="44">
        <f t="shared" si="16"/>
        <v>-9.6379766</v>
      </c>
      <c r="H128" s="44">
        <f t="shared" si="17"/>
        <v>-53.900635000000001</v>
      </c>
      <c r="I128" s="44">
        <f t="shared" si="18"/>
        <v>-10.865036999999999</v>
      </c>
      <c r="J128" s="44">
        <f t="shared" si="19"/>
        <v>-21.452031999999999</v>
      </c>
      <c r="K128" s="44">
        <f t="shared" si="20"/>
        <v>0</v>
      </c>
      <c r="M128">
        <v>43050855000</v>
      </c>
      <c r="N128">
        <v>-9.9454203000000003</v>
      </c>
      <c r="P128" s="6">
        <f t="shared" si="24"/>
        <v>44.229035000000003</v>
      </c>
      <c r="Q128" s="6">
        <f t="shared" si="25"/>
        <v>-9.4902134</v>
      </c>
      <c r="R128" s="44">
        <f t="shared" si="26"/>
        <v>-9.6416377999999998</v>
      </c>
      <c r="S128" s="44">
        <f t="shared" si="21"/>
        <v>-47.167473000000001</v>
      </c>
      <c r="T128" s="44">
        <f t="shared" si="22"/>
        <v>-11.524065</v>
      </c>
      <c r="U128" s="44">
        <f t="shared" si="23"/>
        <v>-21.911102</v>
      </c>
      <c r="V128" s="44">
        <f t="shared" si="27"/>
        <v>0</v>
      </c>
    </row>
    <row r="129" spans="2:22" x14ac:dyDescent="0.25">
      <c r="B129">
        <v>43345400000</v>
      </c>
      <c r="C129">
        <v>-9.2076674000000001</v>
      </c>
      <c r="E129" s="6">
        <f t="shared" si="14"/>
        <v>44.523580000000003</v>
      </c>
      <c r="F129" s="6">
        <f t="shared" si="15"/>
        <v>-9.3713321999999994</v>
      </c>
      <c r="G129" s="44">
        <f t="shared" si="16"/>
        <v>-9.7384567000000004</v>
      </c>
      <c r="H129" s="44">
        <f t="shared" si="17"/>
        <v>-50.931621999999997</v>
      </c>
      <c r="I129" s="44">
        <f t="shared" si="18"/>
        <v>-10.971351</v>
      </c>
      <c r="J129" s="44">
        <f t="shared" si="19"/>
        <v>-21.663734000000002</v>
      </c>
      <c r="K129" s="44">
        <f t="shared" si="20"/>
        <v>0</v>
      </c>
      <c r="M129">
        <v>43345400000</v>
      </c>
      <c r="N129">
        <v>-9.8117122999999999</v>
      </c>
      <c r="P129" s="6">
        <f t="shared" si="24"/>
        <v>44.523580000000003</v>
      </c>
      <c r="Q129" s="6">
        <f t="shared" si="25"/>
        <v>-9.4741458999999999</v>
      </c>
      <c r="R129" s="44">
        <f t="shared" si="26"/>
        <v>-9.6697234999999999</v>
      </c>
      <c r="S129" s="44">
        <f t="shared" si="21"/>
        <v>-52.643889999999999</v>
      </c>
      <c r="T129" s="44">
        <f t="shared" si="22"/>
        <v>-11.706716999999999</v>
      </c>
      <c r="U129" s="44">
        <f t="shared" si="23"/>
        <v>-23.343491</v>
      </c>
      <c r="V129" s="44">
        <f t="shared" si="27"/>
        <v>0</v>
      </c>
    </row>
    <row r="130" spans="2:22" x14ac:dyDescent="0.25">
      <c r="B130">
        <v>43639945000</v>
      </c>
      <c r="C130">
        <v>-9.1835880000000003</v>
      </c>
      <c r="E130" s="6">
        <f t="shared" si="14"/>
        <v>44.818125000000002</v>
      </c>
      <c r="F130" s="6">
        <f t="shared" si="15"/>
        <v>-9.4358845000000002</v>
      </c>
      <c r="G130" s="44">
        <f t="shared" si="16"/>
        <v>-9.7781161999999995</v>
      </c>
      <c r="H130" s="44">
        <f t="shared" si="17"/>
        <v>-53.026608000000003</v>
      </c>
      <c r="I130" s="44">
        <f t="shared" si="18"/>
        <v>-10.849088999999999</v>
      </c>
      <c r="J130" s="44">
        <f t="shared" si="19"/>
        <v>-20.311669999999999</v>
      </c>
      <c r="K130" s="44">
        <f t="shared" si="20"/>
        <v>0</v>
      </c>
      <c r="M130">
        <v>43639945000</v>
      </c>
      <c r="N130">
        <v>-9.6307410999999998</v>
      </c>
      <c r="P130" s="6">
        <f t="shared" si="24"/>
        <v>44.818125000000002</v>
      </c>
      <c r="Q130" s="6">
        <f t="shared" si="25"/>
        <v>-9.5263500000000008</v>
      </c>
      <c r="R130" s="44">
        <f t="shared" si="26"/>
        <v>-9.8090762999999992</v>
      </c>
      <c r="S130" s="44">
        <f t="shared" si="21"/>
        <v>-52.249125999999997</v>
      </c>
      <c r="T130" s="44">
        <f t="shared" si="22"/>
        <v>-12.285450000000001</v>
      </c>
      <c r="U130" s="44">
        <f t="shared" si="23"/>
        <v>-26.229990000000001</v>
      </c>
      <c r="V130" s="44">
        <f t="shared" si="27"/>
        <v>0</v>
      </c>
    </row>
    <row r="131" spans="2:22" x14ac:dyDescent="0.25">
      <c r="B131">
        <v>43934490000</v>
      </c>
      <c r="C131">
        <v>-9.2087716999999998</v>
      </c>
      <c r="E131" s="6">
        <f t="shared" si="14"/>
        <v>45.112670000000001</v>
      </c>
      <c r="F131" s="6">
        <f t="shared" si="15"/>
        <v>-9.4712934000000004</v>
      </c>
      <c r="G131" s="44">
        <f t="shared" si="16"/>
        <v>-9.8120203000000004</v>
      </c>
      <c r="H131" s="44">
        <f t="shared" si="17"/>
        <v>-50.270809</v>
      </c>
      <c r="I131" s="44">
        <f t="shared" si="18"/>
        <v>-10.900679999999999</v>
      </c>
      <c r="J131" s="44">
        <f t="shared" si="19"/>
        <v>-20.528701999999999</v>
      </c>
      <c r="K131" s="44">
        <f t="shared" si="20"/>
        <v>0</v>
      </c>
      <c r="M131">
        <v>43934490000</v>
      </c>
      <c r="N131">
        <v>-9.5133495000000003</v>
      </c>
      <c r="P131" s="6">
        <f t="shared" si="24"/>
        <v>45.112670000000001</v>
      </c>
      <c r="Q131" s="6">
        <f t="shared" si="25"/>
        <v>-9.5396929000000004</v>
      </c>
      <c r="R131" s="44">
        <f t="shared" si="26"/>
        <v>-9.8894701000000005</v>
      </c>
      <c r="S131" s="44">
        <f t="shared" si="21"/>
        <v>-63.207199000000003</v>
      </c>
      <c r="T131" s="44">
        <f t="shared" si="22"/>
        <v>-12.772729</v>
      </c>
      <c r="U131" s="44">
        <f t="shared" si="23"/>
        <v>-28.313341000000001</v>
      </c>
      <c r="V131" s="44">
        <f t="shared" si="27"/>
        <v>0</v>
      </c>
    </row>
    <row r="132" spans="2:22" x14ac:dyDescent="0.25">
      <c r="B132">
        <v>44229035000</v>
      </c>
      <c r="C132">
        <v>-9.2645102000000001</v>
      </c>
      <c r="E132" s="6">
        <f t="shared" si="14"/>
        <v>45.407215000000001</v>
      </c>
      <c r="F132" s="6">
        <f t="shared" si="15"/>
        <v>-9.4992312999999999</v>
      </c>
      <c r="G132" s="44">
        <f t="shared" si="16"/>
        <v>-9.8127850999999993</v>
      </c>
      <c r="H132" s="44">
        <f t="shared" si="17"/>
        <v>-45.410983999999999</v>
      </c>
      <c r="I132" s="44">
        <f t="shared" si="18"/>
        <v>-10.692052</v>
      </c>
      <c r="J132" s="44">
        <f t="shared" si="19"/>
        <v>-18.2514</v>
      </c>
      <c r="K132" s="44">
        <f t="shared" si="20"/>
        <v>0</v>
      </c>
      <c r="M132">
        <v>44229035000</v>
      </c>
      <c r="N132">
        <v>-9.4902134</v>
      </c>
      <c r="P132" s="6">
        <f t="shared" si="24"/>
        <v>45.407215000000001</v>
      </c>
      <c r="Q132" s="6">
        <f t="shared" si="25"/>
        <v>-9.5577822000000001</v>
      </c>
      <c r="R132" s="44">
        <f t="shared" si="26"/>
        <v>-10.00023</v>
      </c>
      <c r="S132" s="44">
        <f t="shared" si="21"/>
        <v>-63.338572999999997</v>
      </c>
      <c r="T132" s="44">
        <f t="shared" si="22"/>
        <v>-13.4543</v>
      </c>
      <c r="U132" s="44">
        <f t="shared" si="23"/>
        <v>-32.316291999999997</v>
      </c>
      <c r="V132" s="44">
        <f t="shared" si="27"/>
        <v>0</v>
      </c>
    </row>
    <row r="133" spans="2:22" x14ac:dyDescent="0.25">
      <c r="B133">
        <v>44523580000</v>
      </c>
      <c r="C133">
        <v>-9.3713321999999994</v>
      </c>
      <c r="E133" s="6">
        <f t="shared" ref="E133:E196" si="28">B137/1000000000</f>
        <v>45.70176</v>
      </c>
      <c r="F133" s="6">
        <f t="shared" ref="F133:F196" si="29">C137</f>
        <v>-9.5739278999999993</v>
      </c>
      <c r="G133" s="44">
        <f t="shared" ref="G133:G196" si="30">C343</f>
        <v>-9.8812856999999994</v>
      </c>
      <c r="H133" s="44">
        <f t="shared" ref="H133:H196" si="31">C961</f>
        <v>-43.793537000000001</v>
      </c>
      <c r="I133" s="44">
        <f t="shared" ref="I133:I196" si="32">C549</f>
        <v>-10.648709</v>
      </c>
      <c r="J133" s="44">
        <f t="shared" ref="J133:J196" si="33">C755</f>
        <v>-16.584461000000001</v>
      </c>
      <c r="K133" s="44">
        <f t="shared" ref="K133:K196" si="34">C1167</f>
        <v>0</v>
      </c>
      <c r="M133">
        <v>44523580000</v>
      </c>
      <c r="N133">
        <v>-9.4741458999999999</v>
      </c>
      <c r="P133" s="6">
        <f t="shared" si="24"/>
        <v>45.70176</v>
      </c>
      <c r="Q133" s="6">
        <f t="shared" si="25"/>
        <v>-9.5481739000000001</v>
      </c>
      <c r="R133" s="44">
        <f t="shared" si="26"/>
        <v>-9.9976634999999998</v>
      </c>
      <c r="S133" s="44">
        <f t="shared" ref="S133:S196" si="35">N961</f>
        <v>-66.656554999999997</v>
      </c>
      <c r="T133" s="44">
        <f t="shared" ref="T133:T196" si="36">N549</f>
        <v>-13.545059</v>
      </c>
      <c r="U133" s="44">
        <f t="shared" ref="U133:U196" si="37">N755</f>
        <v>-32.869877000000002</v>
      </c>
      <c r="V133" s="44">
        <f t="shared" si="27"/>
        <v>0</v>
      </c>
    </row>
    <row r="134" spans="2:22" x14ac:dyDescent="0.25">
      <c r="B134">
        <v>44818125000</v>
      </c>
      <c r="C134">
        <v>-9.4358845000000002</v>
      </c>
      <c r="E134" s="6">
        <f t="shared" si="28"/>
        <v>45.996305</v>
      </c>
      <c r="F134" s="6">
        <f t="shared" si="29"/>
        <v>-9.7216968999999995</v>
      </c>
      <c r="G134" s="44">
        <f t="shared" si="30"/>
        <v>-10.028249000000001</v>
      </c>
      <c r="H134" s="44">
        <f t="shared" si="31"/>
        <v>-39.715420000000002</v>
      </c>
      <c r="I134" s="44">
        <f t="shared" si="32"/>
        <v>-10.772129</v>
      </c>
      <c r="J134" s="44">
        <f t="shared" si="33"/>
        <v>-16.082180000000001</v>
      </c>
      <c r="K134" s="44">
        <f t="shared" si="34"/>
        <v>0</v>
      </c>
      <c r="M134">
        <v>44818125000</v>
      </c>
      <c r="N134">
        <v>-9.5263500000000008</v>
      </c>
      <c r="P134" s="6">
        <f t="shared" ref="P134:P197" si="38">M138/1000000000</f>
        <v>45.996305</v>
      </c>
      <c r="Q134" s="6">
        <f t="shared" ref="Q134:Q197" si="39">N138</f>
        <v>-9.6025810000000007</v>
      </c>
      <c r="R134" s="44">
        <f t="shared" ref="R134:R197" si="40">N344</f>
        <v>-10.122068000000001</v>
      </c>
      <c r="S134" s="44">
        <f t="shared" si="35"/>
        <v>-64.128051999999997</v>
      </c>
      <c r="T134" s="44">
        <f t="shared" si="36"/>
        <v>-14.352822</v>
      </c>
      <c r="U134" s="44">
        <f t="shared" si="37"/>
        <v>-36.013793999999997</v>
      </c>
      <c r="V134" s="44">
        <f t="shared" ref="V134:V197" si="41">N1168</f>
        <v>0</v>
      </c>
    </row>
    <row r="135" spans="2:22" x14ac:dyDescent="0.25">
      <c r="B135">
        <v>45112670000</v>
      </c>
      <c r="C135">
        <v>-9.4712934000000004</v>
      </c>
      <c r="E135" s="6">
        <f t="shared" si="28"/>
        <v>46.290849999999999</v>
      </c>
      <c r="F135" s="6">
        <f t="shared" si="29"/>
        <v>-9.7088823000000009</v>
      </c>
      <c r="G135" s="44">
        <f t="shared" si="30"/>
        <v>-10.007298</v>
      </c>
      <c r="H135" s="44">
        <f t="shared" si="31"/>
        <v>-38.059390999999998</v>
      </c>
      <c r="I135" s="44">
        <f t="shared" si="32"/>
        <v>-10.682976</v>
      </c>
      <c r="J135" s="44">
        <f t="shared" si="33"/>
        <v>-14.814079</v>
      </c>
      <c r="K135" s="44">
        <f t="shared" si="34"/>
        <v>0</v>
      </c>
      <c r="M135">
        <v>45112670000</v>
      </c>
      <c r="N135">
        <v>-9.5396929000000004</v>
      </c>
      <c r="P135" s="6">
        <f t="shared" si="38"/>
        <v>46.290849999999999</v>
      </c>
      <c r="Q135" s="6">
        <f t="shared" si="39"/>
        <v>-9.5258245000000006</v>
      </c>
      <c r="R135" s="44">
        <f t="shared" si="40"/>
        <v>-10.02805</v>
      </c>
      <c r="S135" s="44">
        <f t="shared" si="35"/>
        <v>-66.943038999999999</v>
      </c>
      <c r="T135" s="44">
        <f t="shared" si="36"/>
        <v>-14.26343</v>
      </c>
      <c r="U135" s="44">
        <f t="shared" si="37"/>
        <v>-36.257263000000002</v>
      </c>
      <c r="V135" s="44">
        <f t="shared" si="41"/>
        <v>0</v>
      </c>
    </row>
    <row r="136" spans="2:22" x14ac:dyDescent="0.25">
      <c r="B136">
        <v>45407215000</v>
      </c>
      <c r="C136">
        <v>-9.4992312999999999</v>
      </c>
      <c r="E136" s="6">
        <f t="shared" si="28"/>
        <v>46.585394999999998</v>
      </c>
      <c r="F136" s="6">
        <f t="shared" si="29"/>
        <v>-9.7744894000000002</v>
      </c>
      <c r="G136" s="44">
        <f t="shared" si="30"/>
        <v>-10.066065999999999</v>
      </c>
      <c r="H136" s="44">
        <f t="shared" si="31"/>
        <v>-37.582909000000001</v>
      </c>
      <c r="I136" s="44">
        <f t="shared" si="32"/>
        <v>-10.744267000000001</v>
      </c>
      <c r="J136" s="44">
        <f t="shared" si="33"/>
        <v>-14.662765</v>
      </c>
      <c r="K136" s="44">
        <f t="shared" si="34"/>
        <v>0</v>
      </c>
      <c r="M136">
        <v>45407215000</v>
      </c>
      <c r="N136">
        <v>-9.5577822000000001</v>
      </c>
      <c r="P136" s="6">
        <f t="shared" si="38"/>
        <v>46.585394999999998</v>
      </c>
      <c r="Q136" s="6">
        <f t="shared" si="39"/>
        <v>-9.5276718000000002</v>
      </c>
      <c r="R136" s="44">
        <f t="shared" si="40"/>
        <v>-10.004923</v>
      </c>
      <c r="S136" s="44">
        <f t="shared" si="35"/>
        <v>-66.138892999999996</v>
      </c>
      <c r="T136" s="44">
        <f t="shared" si="36"/>
        <v>-14.231391</v>
      </c>
      <c r="U136" s="44">
        <f t="shared" si="37"/>
        <v>-36.462856000000002</v>
      </c>
      <c r="V136" s="44">
        <f t="shared" si="41"/>
        <v>0</v>
      </c>
    </row>
    <row r="137" spans="2:22" x14ac:dyDescent="0.25">
      <c r="B137">
        <v>45701760000</v>
      </c>
      <c r="C137">
        <v>-9.5739278999999993</v>
      </c>
      <c r="E137" s="6">
        <f t="shared" si="28"/>
        <v>46.879939999999998</v>
      </c>
      <c r="F137" s="6">
        <f t="shared" si="29"/>
        <v>-9.8181639000000001</v>
      </c>
      <c r="G137" s="44">
        <f t="shared" si="30"/>
        <v>-10.107452</v>
      </c>
      <c r="H137" s="44">
        <f t="shared" si="31"/>
        <v>-36.835296999999997</v>
      </c>
      <c r="I137" s="44">
        <f t="shared" si="32"/>
        <v>-10.790749999999999</v>
      </c>
      <c r="J137" s="44">
        <f t="shared" si="33"/>
        <v>-14.609885</v>
      </c>
      <c r="K137" s="44">
        <f t="shared" si="34"/>
        <v>0</v>
      </c>
      <c r="M137">
        <v>45701760000</v>
      </c>
      <c r="N137">
        <v>-9.5481739000000001</v>
      </c>
      <c r="P137" s="6">
        <f t="shared" si="38"/>
        <v>46.879939999999998</v>
      </c>
      <c r="Q137" s="6">
        <f t="shared" si="39"/>
        <v>-9.5207996000000001</v>
      </c>
      <c r="R137" s="44">
        <f t="shared" si="40"/>
        <v>-9.9781656000000005</v>
      </c>
      <c r="S137" s="44">
        <f t="shared" si="35"/>
        <v>-66.414451999999997</v>
      </c>
      <c r="T137" s="44">
        <f t="shared" si="36"/>
        <v>-14.220988999999999</v>
      </c>
      <c r="U137" s="44">
        <f t="shared" si="37"/>
        <v>-36.750866000000002</v>
      </c>
      <c r="V137" s="44">
        <f t="shared" si="41"/>
        <v>0</v>
      </c>
    </row>
    <row r="138" spans="2:22" x14ac:dyDescent="0.25">
      <c r="B138">
        <v>45996305000</v>
      </c>
      <c r="C138">
        <v>-9.7216968999999995</v>
      </c>
      <c r="E138" s="6">
        <f t="shared" si="28"/>
        <v>47.174484999999997</v>
      </c>
      <c r="F138" s="6">
        <f t="shared" si="29"/>
        <v>-9.8082913999999999</v>
      </c>
      <c r="G138" s="44">
        <f t="shared" si="30"/>
        <v>-10.096470999999999</v>
      </c>
      <c r="H138" s="44">
        <f t="shared" si="31"/>
        <v>-37.191811000000001</v>
      </c>
      <c r="I138" s="44">
        <f t="shared" si="32"/>
        <v>-10.782857999999999</v>
      </c>
      <c r="J138" s="44">
        <f t="shared" si="33"/>
        <v>-14.587020000000001</v>
      </c>
      <c r="K138" s="44">
        <f t="shared" si="34"/>
        <v>0</v>
      </c>
      <c r="M138">
        <v>45996305000</v>
      </c>
      <c r="N138">
        <v>-9.6025810000000007</v>
      </c>
      <c r="P138" s="6">
        <f t="shared" si="38"/>
        <v>47.174484999999997</v>
      </c>
      <c r="Q138" s="6">
        <f t="shared" si="39"/>
        <v>-9.4861278999999996</v>
      </c>
      <c r="R138" s="44">
        <f t="shared" si="40"/>
        <v>-9.9256925999999996</v>
      </c>
      <c r="S138" s="44">
        <f t="shared" si="35"/>
        <v>-63.991512</v>
      </c>
      <c r="T138" s="44">
        <f t="shared" si="36"/>
        <v>-14.178677</v>
      </c>
      <c r="U138" s="44">
        <f t="shared" si="37"/>
        <v>-36.867119000000002</v>
      </c>
      <c r="V138" s="44">
        <f t="shared" si="41"/>
        <v>0</v>
      </c>
    </row>
    <row r="139" spans="2:22" x14ac:dyDescent="0.25">
      <c r="B139">
        <v>46290850000</v>
      </c>
      <c r="C139">
        <v>-9.7088823000000009</v>
      </c>
      <c r="E139" s="6">
        <f t="shared" si="28"/>
        <v>47.469029999999997</v>
      </c>
      <c r="F139" s="6">
        <f t="shared" si="29"/>
        <v>-9.7009840000000001</v>
      </c>
      <c r="G139" s="44">
        <f t="shared" si="30"/>
        <v>-9.9786558000000003</v>
      </c>
      <c r="H139" s="44">
        <f t="shared" si="31"/>
        <v>-37.184775999999999</v>
      </c>
      <c r="I139" s="44">
        <f t="shared" si="32"/>
        <v>-10.676223999999999</v>
      </c>
      <c r="J139" s="44">
        <f t="shared" si="33"/>
        <v>-14.508338</v>
      </c>
      <c r="K139" s="44">
        <f t="shared" si="34"/>
        <v>0</v>
      </c>
      <c r="M139">
        <v>46290850000</v>
      </c>
      <c r="N139">
        <v>-9.5258245000000006</v>
      </c>
      <c r="P139" s="6">
        <f t="shared" si="38"/>
        <v>47.469029999999997</v>
      </c>
      <c r="Q139" s="6">
        <f t="shared" si="39"/>
        <v>-9.5051365000000008</v>
      </c>
      <c r="R139" s="44">
        <f t="shared" si="40"/>
        <v>-9.9405231000000001</v>
      </c>
      <c r="S139" s="44">
        <f t="shared" si="35"/>
        <v>-65.083252000000002</v>
      </c>
      <c r="T139" s="44">
        <f t="shared" si="36"/>
        <v>-14.441511999999999</v>
      </c>
      <c r="U139" s="44">
        <f t="shared" si="37"/>
        <v>-37.330742000000001</v>
      </c>
      <c r="V139" s="44">
        <f t="shared" si="41"/>
        <v>0</v>
      </c>
    </row>
    <row r="140" spans="2:22" x14ac:dyDescent="0.25">
      <c r="B140">
        <v>46585395000</v>
      </c>
      <c r="C140">
        <v>-9.7744894000000002</v>
      </c>
      <c r="E140" s="6">
        <f t="shared" si="28"/>
        <v>47.763575000000003</v>
      </c>
      <c r="F140" s="6">
        <f t="shared" si="29"/>
        <v>-9.6640481999999999</v>
      </c>
      <c r="G140" s="44">
        <f t="shared" si="30"/>
        <v>-9.9413967000000003</v>
      </c>
      <c r="H140" s="44">
        <f t="shared" si="31"/>
        <v>-36.271790000000003</v>
      </c>
      <c r="I140" s="44">
        <f t="shared" si="32"/>
        <v>-10.624838</v>
      </c>
      <c r="J140" s="44">
        <f t="shared" si="33"/>
        <v>-14.292631</v>
      </c>
      <c r="K140" s="44">
        <f t="shared" si="34"/>
        <v>0</v>
      </c>
      <c r="M140">
        <v>46585395000</v>
      </c>
      <c r="N140">
        <v>-9.5276718000000002</v>
      </c>
      <c r="P140" s="6">
        <f t="shared" si="38"/>
        <v>47.763575000000003</v>
      </c>
      <c r="Q140" s="6">
        <f t="shared" si="39"/>
        <v>-9.5778216999999994</v>
      </c>
      <c r="R140" s="44">
        <f t="shared" si="40"/>
        <v>-10.088699</v>
      </c>
      <c r="S140" s="44">
        <f t="shared" si="35"/>
        <v>-71.779121000000004</v>
      </c>
      <c r="T140" s="44">
        <f t="shared" si="36"/>
        <v>-15.939757999999999</v>
      </c>
      <c r="U140" s="44">
        <f t="shared" si="37"/>
        <v>-40.625084000000001</v>
      </c>
      <c r="V140" s="44">
        <f t="shared" si="41"/>
        <v>0</v>
      </c>
    </row>
    <row r="141" spans="2:22" x14ac:dyDescent="0.25">
      <c r="B141">
        <v>46879940000</v>
      </c>
      <c r="C141">
        <v>-9.8181639000000001</v>
      </c>
      <c r="E141" s="6">
        <f t="shared" si="28"/>
        <v>48.058120000000002</v>
      </c>
      <c r="F141" s="6">
        <f t="shared" si="29"/>
        <v>-9.6263846999999991</v>
      </c>
      <c r="G141" s="44">
        <f t="shared" si="30"/>
        <v>-9.9149054999999997</v>
      </c>
      <c r="H141" s="44">
        <f t="shared" si="31"/>
        <v>-34.727020000000003</v>
      </c>
      <c r="I141" s="44">
        <f t="shared" si="32"/>
        <v>-10.653589999999999</v>
      </c>
      <c r="J141" s="44">
        <f t="shared" si="33"/>
        <v>-14.848329</v>
      </c>
      <c r="K141" s="44">
        <f t="shared" si="34"/>
        <v>0</v>
      </c>
      <c r="M141">
        <v>46879940000</v>
      </c>
      <c r="N141">
        <v>-9.5207996000000001</v>
      </c>
      <c r="P141" s="6">
        <f t="shared" si="38"/>
        <v>48.058120000000002</v>
      </c>
      <c r="Q141" s="6">
        <f t="shared" si="39"/>
        <v>-9.6785774</v>
      </c>
      <c r="R141" s="44">
        <f t="shared" si="40"/>
        <v>-10.184329</v>
      </c>
      <c r="S141" s="44">
        <f t="shared" si="35"/>
        <v>-73.228485000000006</v>
      </c>
      <c r="T141" s="44">
        <f t="shared" si="36"/>
        <v>-16.180672000000001</v>
      </c>
      <c r="U141" s="44">
        <f t="shared" si="37"/>
        <v>-41.252895000000002</v>
      </c>
      <c r="V141" s="44">
        <f t="shared" si="41"/>
        <v>0</v>
      </c>
    </row>
    <row r="142" spans="2:22" x14ac:dyDescent="0.25">
      <c r="B142">
        <v>47174485000</v>
      </c>
      <c r="C142">
        <v>-9.8082913999999999</v>
      </c>
      <c r="E142" s="6">
        <f t="shared" si="28"/>
        <v>48.352665000000002</v>
      </c>
      <c r="F142" s="6">
        <f t="shared" si="29"/>
        <v>-9.6449584999999995</v>
      </c>
      <c r="G142" s="44">
        <f t="shared" si="30"/>
        <v>-9.9410361999999992</v>
      </c>
      <c r="H142" s="44">
        <f t="shared" si="31"/>
        <v>-36.695369999999997</v>
      </c>
      <c r="I142" s="44">
        <f t="shared" si="32"/>
        <v>-10.796030999999999</v>
      </c>
      <c r="J142" s="44">
        <f t="shared" si="33"/>
        <v>-16.029266</v>
      </c>
      <c r="K142" s="44">
        <f t="shared" si="34"/>
        <v>0</v>
      </c>
      <c r="M142">
        <v>47174485000</v>
      </c>
      <c r="N142">
        <v>-9.4861278999999996</v>
      </c>
      <c r="P142" s="6">
        <f t="shared" si="38"/>
        <v>48.352665000000002</v>
      </c>
      <c r="Q142" s="6">
        <f t="shared" si="39"/>
        <v>-9.7769384000000006</v>
      </c>
      <c r="R142" s="44">
        <f t="shared" si="40"/>
        <v>-10.240653999999999</v>
      </c>
      <c r="S142" s="44">
        <f t="shared" si="35"/>
        <v>-74.173561000000007</v>
      </c>
      <c r="T142" s="44">
        <f t="shared" si="36"/>
        <v>-16.011552999999999</v>
      </c>
      <c r="U142" s="44">
        <f t="shared" si="37"/>
        <v>-40.530597999999998</v>
      </c>
      <c r="V142" s="44">
        <f t="shared" si="41"/>
        <v>0</v>
      </c>
    </row>
    <row r="143" spans="2:22" x14ac:dyDescent="0.25">
      <c r="B143">
        <v>47469030000</v>
      </c>
      <c r="C143">
        <v>-9.7009840000000001</v>
      </c>
      <c r="E143" s="6">
        <f t="shared" si="28"/>
        <v>48.647210000000001</v>
      </c>
      <c r="F143" s="6">
        <f t="shared" si="29"/>
        <v>-9.6372546999999997</v>
      </c>
      <c r="G143" s="44">
        <f t="shared" si="30"/>
        <v>-9.9432621000000001</v>
      </c>
      <c r="H143" s="44">
        <f t="shared" si="31"/>
        <v>-41.854228999999997</v>
      </c>
      <c r="I143" s="44">
        <f t="shared" si="32"/>
        <v>-10.918118</v>
      </c>
      <c r="J143" s="44">
        <f t="shared" si="33"/>
        <v>-17.301117000000001</v>
      </c>
      <c r="K143" s="44">
        <f t="shared" si="34"/>
        <v>0</v>
      </c>
      <c r="M143">
        <v>47469030000</v>
      </c>
      <c r="N143">
        <v>-9.5051365000000008</v>
      </c>
      <c r="P143" s="6">
        <f t="shared" si="38"/>
        <v>48.647210000000001</v>
      </c>
      <c r="Q143" s="6">
        <f t="shared" si="39"/>
        <v>-9.8904791000000003</v>
      </c>
      <c r="R143" s="44">
        <f t="shared" si="40"/>
        <v>-10.309233000000001</v>
      </c>
      <c r="S143" s="44">
        <f t="shared" si="35"/>
        <v>-68.315628000000004</v>
      </c>
      <c r="T143" s="44">
        <f t="shared" si="36"/>
        <v>-15.783189</v>
      </c>
      <c r="U143" s="44">
        <f t="shared" si="37"/>
        <v>-39.51614</v>
      </c>
      <c r="V143" s="44">
        <f t="shared" si="41"/>
        <v>0</v>
      </c>
    </row>
    <row r="144" spans="2:22" x14ac:dyDescent="0.25">
      <c r="B144">
        <v>47763575000</v>
      </c>
      <c r="C144">
        <v>-9.6640481999999999</v>
      </c>
      <c r="E144" s="6">
        <f t="shared" si="28"/>
        <v>48.941755000000001</v>
      </c>
      <c r="F144" s="6">
        <f t="shared" si="29"/>
        <v>-9.5913544000000002</v>
      </c>
      <c r="G144" s="44">
        <f t="shared" si="30"/>
        <v>-9.9247656000000006</v>
      </c>
      <c r="H144" s="44">
        <f t="shared" si="31"/>
        <v>-48.287582</v>
      </c>
      <c r="I144" s="44">
        <f t="shared" si="32"/>
        <v>-11.080015</v>
      </c>
      <c r="J144" s="44">
        <f t="shared" si="33"/>
        <v>-19.070447999999999</v>
      </c>
      <c r="K144" s="44">
        <f t="shared" si="34"/>
        <v>0</v>
      </c>
      <c r="M144">
        <v>47763575000</v>
      </c>
      <c r="N144">
        <v>-9.5778216999999994</v>
      </c>
      <c r="P144" s="6">
        <f t="shared" si="38"/>
        <v>48.941755000000001</v>
      </c>
      <c r="Q144" s="6">
        <f t="shared" si="39"/>
        <v>-10.006845</v>
      </c>
      <c r="R144" s="44">
        <f t="shared" si="40"/>
        <v>-10.354934</v>
      </c>
      <c r="S144" s="44">
        <f t="shared" si="35"/>
        <v>-67.491202999999999</v>
      </c>
      <c r="T144" s="44">
        <f t="shared" si="36"/>
        <v>-15.168577000000001</v>
      </c>
      <c r="U144" s="44">
        <f t="shared" si="37"/>
        <v>-38.045521000000001</v>
      </c>
      <c r="V144" s="44">
        <f t="shared" si="41"/>
        <v>0</v>
      </c>
    </row>
    <row r="145" spans="2:22" x14ac:dyDescent="0.25">
      <c r="B145">
        <v>48058120000</v>
      </c>
      <c r="C145">
        <v>-9.6263846999999991</v>
      </c>
      <c r="E145" s="6">
        <f t="shared" si="28"/>
        <v>49.2363</v>
      </c>
      <c r="F145" s="6">
        <f t="shared" si="29"/>
        <v>-9.5168160999999998</v>
      </c>
      <c r="G145" s="44">
        <f t="shared" si="30"/>
        <v>-9.8819990000000004</v>
      </c>
      <c r="H145" s="44">
        <f t="shared" si="31"/>
        <v>-51.838009</v>
      </c>
      <c r="I145" s="44">
        <f t="shared" si="32"/>
        <v>-11.254671999999999</v>
      </c>
      <c r="J145" s="44">
        <f t="shared" si="33"/>
        <v>-21.210194000000001</v>
      </c>
      <c r="K145" s="44">
        <f t="shared" si="34"/>
        <v>0</v>
      </c>
      <c r="M145">
        <v>48058120000</v>
      </c>
      <c r="N145">
        <v>-9.6785774</v>
      </c>
      <c r="P145" s="6">
        <f t="shared" si="38"/>
        <v>49.2363</v>
      </c>
      <c r="Q145" s="6">
        <f t="shared" si="39"/>
        <v>-10.086278999999999</v>
      </c>
      <c r="R145" s="44">
        <f t="shared" si="40"/>
        <v>-10.289695</v>
      </c>
      <c r="S145" s="44">
        <f t="shared" si="35"/>
        <v>-67.496032999999997</v>
      </c>
      <c r="T145" s="44">
        <f t="shared" si="36"/>
        <v>-13.285715</v>
      </c>
      <c r="U145" s="44">
        <f t="shared" si="37"/>
        <v>-32.557521999999999</v>
      </c>
      <c r="V145" s="44">
        <f t="shared" si="41"/>
        <v>0</v>
      </c>
    </row>
    <row r="146" spans="2:22" x14ac:dyDescent="0.25">
      <c r="B146">
        <v>48352665000</v>
      </c>
      <c r="C146">
        <v>-9.6449584999999995</v>
      </c>
      <c r="E146" s="6">
        <f t="shared" si="28"/>
        <v>49.530844999999999</v>
      </c>
      <c r="F146" s="6">
        <f t="shared" si="29"/>
        <v>-9.4812717000000006</v>
      </c>
      <c r="G146" s="44">
        <f t="shared" si="30"/>
        <v>-9.8504848000000003</v>
      </c>
      <c r="H146" s="44">
        <f t="shared" si="31"/>
        <v>-53.790622999999997</v>
      </c>
      <c r="I146" s="44">
        <f t="shared" si="32"/>
        <v>-11.269882000000001</v>
      </c>
      <c r="J146" s="44">
        <f t="shared" si="33"/>
        <v>-21.643421</v>
      </c>
      <c r="K146" s="44">
        <f t="shared" si="34"/>
        <v>0</v>
      </c>
      <c r="M146">
        <v>48352665000</v>
      </c>
      <c r="N146">
        <v>-9.7769384000000006</v>
      </c>
      <c r="P146" s="6">
        <f t="shared" si="38"/>
        <v>49.530844999999999</v>
      </c>
      <c r="Q146" s="6">
        <f t="shared" si="39"/>
        <v>-10.16672</v>
      </c>
      <c r="R146" s="44">
        <f t="shared" si="40"/>
        <v>-10.323707000000001</v>
      </c>
      <c r="S146" s="44">
        <f t="shared" si="35"/>
        <v>-63.737827000000003</v>
      </c>
      <c r="T146" s="44">
        <f t="shared" si="36"/>
        <v>-13.072482000000001</v>
      </c>
      <c r="U146" s="44">
        <f t="shared" si="37"/>
        <v>-31.843783999999999</v>
      </c>
      <c r="V146" s="44">
        <f t="shared" si="41"/>
        <v>0</v>
      </c>
    </row>
    <row r="147" spans="2:22" x14ac:dyDescent="0.25">
      <c r="B147">
        <v>48647210000</v>
      </c>
      <c r="C147">
        <v>-9.6372546999999997</v>
      </c>
      <c r="E147" s="6">
        <f t="shared" si="28"/>
        <v>49.825389999999999</v>
      </c>
      <c r="F147" s="6">
        <f t="shared" si="29"/>
        <v>-9.3655709999999992</v>
      </c>
      <c r="G147" s="44">
        <f t="shared" si="30"/>
        <v>-9.7560005000000007</v>
      </c>
      <c r="H147" s="44">
        <f t="shared" si="31"/>
        <v>-52.975589999999997</v>
      </c>
      <c r="I147" s="44">
        <f t="shared" si="32"/>
        <v>-11.201843999999999</v>
      </c>
      <c r="J147" s="44">
        <f t="shared" si="33"/>
        <v>-21.799688</v>
      </c>
      <c r="K147" s="44">
        <f t="shared" si="34"/>
        <v>0</v>
      </c>
      <c r="M147">
        <v>48647210000</v>
      </c>
      <c r="N147">
        <v>-9.8904791000000003</v>
      </c>
      <c r="P147" s="6">
        <f t="shared" si="38"/>
        <v>49.825389999999999</v>
      </c>
      <c r="Q147" s="6">
        <f t="shared" si="39"/>
        <v>-10.277760000000001</v>
      </c>
      <c r="R147" s="44">
        <f t="shared" si="40"/>
        <v>-10.443783</v>
      </c>
      <c r="S147" s="44">
        <f t="shared" si="35"/>
        <v>-65.404799999999994</v>
      </c>
      <c r="T147" s="44">
        <f t="shared" si="36"/>
        <v>-13.792546</v>
      </c>
      <c r="U147" s="44">
        <f t="shared" si="37"/>
        <v>-33.943935000000003</v>
      </c>
      <c r="V147" s="44">
        <f t="shared" si="41"/>
        <v>0</v>
      </c>
    </row>
    <row r="148" spans="2:22" x14ac:dyDescent="0.25">
      <c r="B148">
        <v>48941755000</v>
      </c>
      <c r="C148">
        <v>-9.5913544000000002</v>
      </c>
      <c r="E148" s="6">
        <f t="shared" si="28"/>
        <v>50.119934999999998</v>
      </c>
      <c r="F148" s="6">
        <f t="shared" si="29"/>
        <v>-9.2873783000000003</v>
      </c>
      <c r="G148" s="44">
        <f t="shared" si="30"/>
        <v>-9.7354450000000003</v>
      </c>
      <c r="H148" s="44">
        <f t="shared" si="31"/>
        <v>-51.928691999999998</v>
      </c>
      <c r="I148" s="44">
        <f t="shared" si="32"/>
        <v>-11.519043</v>
      </c>
      <c r="J148" s="44">
        <f t="shared" si="33"/>
        <v>-23.907698</v>
      </c>
      <c r="K148" s="44">
        <f t="shared" si="34"/>
        <v>0</v>
      </c>
      <c r="M148">
        <v>48941755000</v>
      </c>
      <c r="N148">
        <v>-10.006845</v>
      </c>
      <c r="P148" s="6">
        <f t="shared" si="38"/>
        <v>50.119934999999998</v>
      </c>
      <c r="Q148" s="6">
        <f t="shared" si="39"/>
        <v>-10.405764</v>
      </c>
      <c r="R148" s="44">
        <f t="shared" si="40"/>
        <v>-10.548996000000001</v>
      </c>
      <c r="S148" s="44">
        <f t="shared" si="35"/>
        <v>-62.785834999999999</v>
      </c>
      <c r="T148" s="44">
        <f t="shared" si="36"/>
        <v>-13.998576</v>
      </c>
      <c r="U148" s="44">
        <f t="shared" si="37"/>
        <v>-34.492412999999999</v>
      </c>
      <c r="V148" s="44">
        <f t="shared" si="41"/>
        <v>0</v>
      </c>
    </row>
    <row r="149" spans="2:22" x14ac:dyDescent="0.25">
      <c r="B149">
        <v>49236300000</v>
      </c>
      <c r="C149">
        <v>-9.5168160999999998</v>
      </c>
      <c r="E149" s="6">
        <f t="shared" si="28"/>
        <v>50.414479999999998</v>
      </c>
      <c r="F149" s="6">
        <f t="shared" si="29"/>
        <v>-9.1843281000000001</v>
      </c>
      <c r="G149" s="44">
        <f t="shared" si="30"/>
        <v>-9.6492310000000003</v>
      </c>
      <c r="H149" s="44">
        <f t="shared" si="31"/>
        <v>-54.980888</v>
      </c>
      <c r="I149" s="44">
        <f t="shared" si="32"/>
        <v>-11.492081000000001</v>
      </c>
      <c r="J149" s="44">
        <f t="shared" si="33"/>
        <v>-24.322362999999999</v>
      </c>
      <c r="K149" s="44">
        <f t="shared" si="34"/>
        <v>0</v>
      </c>
      <c r="M149">
        <v>49236300000</v>
      </c>
      <c r="N149">
        <v>-10.086278999999999</v>
      </c>
      <c r="P149" s="6">
        <f t="shared" si="38"/>
        <v>50.414479999999998</v>
      </c>
      <c r="Q149" s="6">
        <f t="shared" si="39"/>
        <v>-10.529054</v>
      </c>
      <c r="R149" s="44">
        <f t="shared" si="40"/>
        <v>-10.67431</v>
      </c>
      <c r="S149" s="44">
        <f t="shared" si="35"/>
        <v>-65.568450999999996</v>
      </c>
      <c r="T149" s="44">
        <f t="shared" si="36"/>
        <v>-14.486694999999999</v>
      </c>
      <c r="U149" s="44">
        <f t="shared" si="37"/>
        <v>-35.543312</v>
      </c>
      <c r="V149" s="44">
        <f t="shared" si="41"/>
        <v>0</v>
      </c>
    </row>
    <row r="150" spans="2:22" x14ac:dyDescent="0.25">
      <c r="B150">
        <v>49530845000</v>
      </c>
      <c r="C150">
        <v>-9.4812717000000006</v>
      </c>
      <c r="E150" s="6">
        <f t="shared" si="28"/>
        <v>50.709024999999997</v>
      </c>
      <c r="F150" s="6">
        <f t="shared" si="29"/>
        <v>-9.1797924000000002</v>
      </c>
      <c r="G150" s="44">
        <f t="shared" si="30"/>
        <v>-9.6910257000000009</v>
      </c>
      <c r="H150" s="44">
        <f t="shared" si="31"/>
        <v>-57.689312000000001</v>
      </c>
      <c r="I150" s="44">
        <f t="shared" si="32"/>
        <v>-11.895441999999999</v>
      </c>
      <c r="J150" s="44">
        <f t="shared" si="33"/>
        <v>-26.306747000000001</v>
      </c>
      <c r="K150" s="44">
        <f t="shared" si="34"/>
        <v>0</v>
      </c>
      <c r="M150">
        <v>49530845000</v>
      </c>
      <c r="N150">
        <v>-10.16672</v>
      </c>
      <c r="P150" s="6">
        <f t="shared" si="38"/>
        <v>50.709024999999997</v>
      </c>
      <c r="Q150" s="6">
        <f t="shared" si="39"/>
        <v>-10.669879999999999</v>
      </c>
      <c r="R150" s="44">
        <f t="shared" si="40"/>
        <v>-10.856021</v>
      </c>
      <c r="S150" s="44">
        <f t="shared" si="35"/>
        <v>-64.252724000000001</v>
      </c>
      <c r="T150" s="44">
        <f t="shared" si="36"/>
        <v>-15.604145000000001</v>
      </c>
      <c r="U150" s="44">
        <f t="shared" si="37"/>
        <v>-39.550185999999997</v>
      </c>
      <c r="V150" s="44">
        <f t="shared" si="41"/>
        <v>0</v>
      </c>
    </row>
    <row r="151" spans="2:22" x14ac:dyDescent="0.25">
      <c r="B151">
        <v>49825390000</v>
      </c>
      <c r="C151">
        <v>-9.3655709999999992</v>
      </c>
      <c r="E151" s="6">
        <f t="shared" si="28"/>
        <v>51.003570000000003</v>
      </c>
      <c r="F151" s="6">
        <f t="shared" si="29"/>
        <v>-9.1224451000000002</v>
      </c>
      <c r="G151" s="44">
        <f t="shared" si="30"/>
        <v>-9.7641544000000007</v>
      </c>
      <c r="H151" s="44">
        <f t="shared" si="31"/>
        <v>-63.017338000000002</v>
      </c>
      <c r="I151" s="44">
        <f t="shared" si="32"/>
        <v>-13.259285</v>
      </c>
      <c r="J151" s="44">
        <f t="shared" si="33"/>
        <v>-31.584617999999999</v>
      </c>
      <c r="K151" s="44">
        <f t="shared" si="34"/>
        <v>0</v>
      </c>
      <c r="M151">
        <v>49825390000</v>
      </c>
      <c r="N151">
        <v>-10.277760000000001</v>
      </c>
      <c r="P151" s="6">
        <f t="shared" si="38"/>
        <v>51.003570000000003</v>
      </c>
      <c r="Q151" s="6">
        <f t="shared" si="39"/>
        <v>-10.783348</v>
      </c>
      <c r="R151" s="44">
        <f t="shared" si="40"/>
        <v>-10.938549999999999</v>
      </c>
      <c r="S151" s="44">
        <f t="shared" si="35"/>
        <v>-73.433739000000003</v>
      </c>
      <c r="T151" s="44">
        <f t="shared" si="36"/>
        <v>-15.259607000000001</v>
      </c>
      <c r="U151" s="44">
        <f t="shared" si="37"/>
        <v>-37.086193000000002</v>
      </c>
      <c r="V151" s="44">
        <f t="shared" si="41"/>
        <v>0</v>
      </c>
    </row>
    <row r="152" spans="2:22" x14ac:dyDescent="0.25">
      <c r="B152">
        <v>50119935000</v>
      </c>
      <c r="C152">
        <v>-9.2873783000000003</v>
      </c>
      <c r="E152" s="6">
        <f t="shared" si="28"/>
        <v>51.298115000000003</v>
      </c>
      <c r="F152" s="6">
        <f t="shared" si="29"/>
        <v>-9.0719308999999999</v>
      </c>
      <c r="G152" s="44">
        <f t="shared" si="30"/>
        <v>-9.7823811000000003</v>
      </c>
      <c r="H152" s="44">
        <f t="shared" si="31"/>
        <v>-64.253769000000005</v>
      </c>
      <c r="I152" s="44">
        <f t="shared" si="32"/>
        <v>-14.018473999999999</v>
      </c>
      <c r="J152" s="44">
        <f t="shared" si="33"/>
        <v>-35.311515999999997</v>
      </c>
      <c r="K152" s="44">
        <f t="shared" si="34"/>
        <v>0</v>
      </c>
      <c r="M152">
        <v>50119935000</v>
      </c>
      <c r="N152">
        <v>-10.405764</v>
      </c>
      <c r="P152" s="6">
        <f t="shared" si="38"/>
        <v>51.298115000000003</v>
      </c>
      <c r="Q152" s="6">
        <f t="shared" si="39"/>
        <v>-10.848001</v>
      </c>
      <c r="R152" s="44">
        <f t="shared" si="40"/>
        <v>-10.957034999999999</v>
      </c>
      <c r="S152" s="44">
        <f t="shared" si="35"/>
        <v>-70.824248999999995</v>
      </c>
      <c r="T152" s="44">
        <f t="shared" si="36"/>
        <v>-14.402255</v>
      </c>
      <c r="U152" s="44">
        <f t="shared" si="37"/>
        <v>-33.206608000000003</v>
      </c>
      <c r="V152" s="44">
        <f t="shared" si="41"/>
        <v>0</v>
      </c>
    </row>
    <row r="153" spans="2:22" x14ac:dyDescent="0.25">
      <c r="B153">
        <v>50414480000</v>
      </c>
      <c r="C153">
        <v>-9.1843281000000001</v>
      </c>
      <c r="E153" s="6">
        <f t="shared" si="28"/>
        <v>51.592660000000002</v>
      </c>
      <c r="F153" s="6">
        <f t="shared" si="29"/>
        <v>-8.8854246000000003</v>
      </c>
      <c r="G153" s="44">
        <f t="shared" si="30"/>
        <v>-9.5848227000000001</v>
      </c>
      <c r="H153" s="44">
        <f t="shared" si="31"/>
        <v>-67.547043000000002</v>
      </c>
      <c r="I153" s="44">
        <f t="shared" si="32"/>
        <v>-13.765003999999999</v>
      </c>
      <c r="J153" s="44">
        <f t="shared" si="33"/>
        <v>-35.082431999999997</v>
      </c>
      <c r="K153" s="44">
        <f t="shared" si="34"/>
        <v>0</v>
      </c>
      <c r="M153">
        <v>50414480000</v>
      </c>
      <c r="N153">
        <v>-10.529054</v>
      </c>
      <c r="P153" s="6">
        <f t="shared" si="38"/>
        <v>51.592660000000002</v>
      </c>
      <c r="Q153" s="6">
        <f t="shared" si="39"/>
        <v>-10.857991</v>
      </c>
      <c r="R153" s="44">
        <f t="shared" si="40"/>
        <v>-10.953894</v>
      </c>
      <c r="S153" s="44">
        <f t="shared" si="35"/>
        <v>-66.988274000000004</v>
      </c>
      <c r="T153" s="44">
        <f t="shared" si="36"/>
        <v>-14.069100000000001</v>
      </c>
      <c r="U153" s="44">
        <f t="shared" si="37"/>
        <v>-30.966532000000001</v>
      </c>
      <c r="V153" s="44">
        <f t="shared" si="41"/>
        <v>0</v>
      </c>
    </row>
    <row r="154" spans="2:22" x14ac:dyDescent="0.25">
      <c r="B154">
        <v>50709025000</v>
      </c>
      <c r="C154">
        <v>-9.1797924000000002</v>
      </c>
      <c r="E154" s="6">
        <f t="shared" si="28"/>
        <v>51.887205000000002</v>
      </c>
      <c r="F154" s="6">
        <f t="shared" si="29"/>
        <v>-8.7765818000000007</v>
      </c>
      <c r="G154" s="44">
        <f t="shared" si="30"/>
        <v>-9.5652618</v>
      </c>
      <c r="H154" s="44">
        <f t="shared" si="31"/>
        <v>-65.990768000000003</v>
      </c>
      <c r="I154" s="44">
        <f t="shared" si="32"/>
        <v>-14.724608</v>
      </c>
      <c r="J154" s="44">
        <f t="shared" si="33"/>
        <v>-38.702697999999998</v>
      </c>
      <c r="K154" s="44">
        <f t="shared" si="34"/>
        <v>0</v>
      </c>
      <c r="M154">
        <v>50709025000</v>
      </c>
      <c r="N154">
        <v>-10.669879999999999</v>
      </c>
      <c r="P154" s="6">
        <f t="shared" si="38"/>
        <v>51.887205000000002</v>
      </c>
      <c r="Q154" s="6">
        <f t="shared" si="39"/>
        <v>-10.851065999999999</v>
      </c>
      <c r="R154" s="44">
        <f t="shared" si="40"/>
        <v>-10.901716</v>
      </c>
      <c r="S154" s="44">
        <f t="shared" si="35"/>
        <v>-55.050106</v>
      </c>
      <c r="T154" s="44">
        <f t="shared" si="36"/>
        <v>-13.260991000000001</v>
      </c>
      <c r="U154" s="44">
        <f t="shared" si="37"/>
        <v>-27.488762000000001</v>
      </c>
      <c r="V154" s="44">
        <f t="shared" si="41"/>
        <v>0</v>
      </c>
    </row>
    <row r="155" spans="2:22" x14ac:dyDescent="0.25">
      <c r="B155">
        <v>51003570000</v>
      </c>
      <c r="C155">
        <v>-9.1224451000000002</v>
      </c>
      <c r="E155" s="6">
        <f t="shared" si="28"/>
        <v>52.181750000000001</v>
      </c>
      <c r="F155" s="6">
        <f t="shared" si="29"/>
        <v>-8.7079553999999995</v>
      </c>
      <c r="G155" s="44">
        <f t="shared" si="30"/>
        <v>-9.6418619000000003</v>
      </c>
      <c r="H155" s="44">
        <f t="shared" si="31"/>
        <v>-69.179764000000006</v>
      </c>
      <c r="I155" s="44">
        <f t="shared" si="32"/>
        <v>-16.361886999999999</v>
      </c>
      <c r="J155" s="44">
        <f t="shared" si="33"/>
        <v>-42.397239999999996</v>
      </c>
      <c r="K155" s="44">
        <f t="shared" si="34"/>
        <v>0</v>
      </c>
      <c r="M155">
        <v>51003570000</v>
      </c>
      <c r="N155">
        <v>-10.783348</v>
      </c>
      <c r="P155" s="6">
        <f t="shared" si="38"/>
        <v>52.181750000000001</v>
      </c>
      <c r="Q155" s="6">
        <f t="shared" si="39"/>
        <v>-10.903090000000001</v>
      </c>
      <c r="R155" s="44">
        <f t="shared" si="40"/>
        <v>-10.888289</v>
      </c>
      <c r="S155" s="44">
        <f t="shared" si="35"/>
        <v>-54.806465000000003</v>
      </c>
      <c r="T155" s="44">
        <f t="shared" si="36"/>
        <v>-12.230688000000001</v>
      </c>
      <c r="U155" s="44">
        <f t="shared" si="37"/>
        <v>-22.509968000000001</v>
      </c>
      <c r="V155" s="44">
        <f t="shared" si="41"/>
        <v>0</v>
      </c>
    </row>
    <row r="156" spans="2:22" x14ac:dyDescent="0.25">
      <c r="B156">
        <v>51298115000</v>
      </c>
      <c r="C156">
        <v>-9.0719308999999999</v>
      </c>
      <c r="E156" s="6">
        <f t="shared" si="28"/>
        <v>52.476295</v>
      </c>
      <c r="F156" s="6">
        <f t="shared" si="29"/>
        <v>-8.6249046000000007</v>
      </c>
      <c r="G156" s="44">
        <f t="shared" si="30"/>
        <v>-9.5408573000000008</v>
      </c>
      <c r="H156" s="44">
        <f t="shared" si="31"/>
        <v>-71.936110999999997</v>
      </c>
      <c r="I156" s="44">
        <f t="shared" si="32"/>
        <v>-15.839028000000001</v>
      </c>
      <c r="J156" s="44">
        <f t="shared" si="33"/>
        <v>-41.363762000000001</v>
      </c>
      <c r="K156" s="44">
        <f t="shared" si="34"/>
        <v>0</v>
      </c>
      <c r="M156">
        <v>51298115000</v>
      </c>
      <c r="N156">
        <v>-10.848001</v>
      </c>
      <c r="P156" s="6">
        <f t="shared" si="38"/>
        <v>52.476295</v>
      </c>
      <c r="Q156" s="6">
        <f t="shared" si="39"/>
        <v>-10.973509</v>
      </c>
      <c r="R156" s="44">
        <f t="shared" si="40"/>
        <v>-10.969611</v>
      </c>
      <c r="S156" s="44">
        <f t="shared" si="35"/>
        <v>-51.768096999999997</v>
      </c>
      <c r="T156" s="44">
        <f t="shared" si="36"/>
        <v>-12.457367</v>
      </c>
      <c r="U156" s="44">
        <f t="shared" si="37"/>
        <v>-23.569199000000001</v>
      </c>
      <c r="V156" s="44">
        <f t="shared" si="41"/>
        <v>0</v>
      </c>
    </row>
    <row r="157" spans="2:22" x14ac:dyDescent="0.25">
      <c r="B157">
        <v>51592660000</v>
      </c>
      <c r="C157">
        <v>-8.8854246000000003</v>
      </c>
      <c r="E157" s="6">
        <f t="shared" si="28"/>
        <v>52.77084</v>
      </c>
      <c r="F157" s="6">
        <f t="shared" si="29"/>
        <v>-8.5936184000000004</v>
      </c>
      <c r="G157" s="44">
        <f t="shared" si="30"/>
        <v>-9.7744064000000002</v>
      </c>
      <c r="H157" s="44">
        <f t="shared" si="31"/>
        <v>-73.166968999999995</v>
      </c>
      <c r="I157" s="44">
        <f t="shared" si="32"/>
        <v>-18.136526</v>
      </c>
      <c r="J157" s="44">
        <f t="shared" si="33"/>
        <v>-45.209026000000001</v>
      </c>
      <c r="K157" s="44">
        <f t="shared" si="34"/>
        <v>0</v>
      </c>
      <c r="M157">
        <v>51592660000</v>
      </c>
      <c r="N157">
        <v>-10.857991</v>
      </c>
      <c r="P157" s="6">
        <f t="shared" si="38"/>
        <v>52.77084</v>
      </c>
      <c r="Q157" s="6">
        <f t="shared" si="39"/>
        <v>-11.064587</v>
      </c>
      <c r="R157" s="44">
        <f t="shared" si="40"/>
        <v>-11.046782</v>
      </c>
      <c r="S157" s="44">
        <f t="shared" si="35"/>
        <v>-55.008549000000002</v>
      </c>
      <c r="T157" s="44">
        <f t="shared" si="36"/>
        <v>-12.746935000000001</v>
      </c>
      <c r="U157" s="44">
        <f t="shared" si="37"/>
        <v>-25.146341</v>
      </c>
      <c r="V157" s="44">
        <f t="shared" si="41"/>
        <v>0</v>
      </c>
    </row>
    <row r="158" spans="2:22" x14ac:dyDescent="0.25">
      <c r="B158">
        <v>51887205000</v>
      </c>
      <c r="C158">
        <v>-8.7765818000000007</v>
      </c>
      <c r="E158" s="6">
        <f t="shared" si="28"/>
        <v>53.065384999999999</v>
      </c>
      <c r="F158" s="6">
        <f t="shared" si="29"/>
        <v>-8.6973848</v>
      </c>
      <c r="G158" s="44">
        <f t="shared" si="30"/>
        <v>-10.313855999999999</v>
      </c>
      <c r="H158" s="44">
        <f t="shared" si="31"/>
        <v>-73.250007999999994</v>
      </c>
      <c r="I158" s="44">
        <f t="shared" si="32"/>
        <v>-21.827869</v>
      </c>
      <c r="J158" s="44">
        <f t="shared" si="33"/>
        <v>-51.17812</v>
      </c>
      <c r="K158" s="44">
        <f t="shared" si="34"/>
        <v>0</v>
      </c>
      <c r="M158">
        <v>51887205000</v>
      </c>
      <c r="N158">
        <v>-10.851065999999999</v>
      </c>
      <c r="P158" s="6">
        <f t="shared" si="38"/>
        <v>53.065384999999999</v>
      </c>
      <c r="Q158" s="6">
        <f t="shared" si="39"/>
        <v>-11.231638</v>
      </c>
      <c r="R158" s="44">
        <f t="shared" si="40"/>
        <v>-11.198369</v>
      </c>
      <c r="S158" s="44">
        <f t="shared" si="35"/>
        <v>-58.784184000000003</v>
      </c>
      <c r="T158" s="44">
        <f t="shared" si="36"/>
        <v>-12.776532</v>
      </c>
      <c r="U158" s="44">
        <f t="shared" si="37"/>
        <v>-23.911187999999999</v>
      </c>
      <c r="V158" s="44">
        <f t="shared" si="41"/>
        <v>0</v>
      </c>
    </row>
    <row r="159" spans="2:22" x14ac:dyDescent="0.25">
      <c r="B159">
        <v>52181750000</v>
      </c>
      <c r="C159">
        <v>-8.7079553999999995</v>
      </c>
      <c r="E159" s="6">
        <f t="shared" si="28"/>
        <v>53.359929999999999</v>
      </c>
      <c r="F159" s="6">
        <f t="shared" si="29"/>
        <v>-8.8183574999999994</v>
      </c>
      <c r="G159" s="44">
        <f t="shared" si="30"/>
        <v>-10.689869</v>
      </c>
      <c r="H159" s="44">
        <f t="shared" si="31"/>
        <v>-75.137421000000003</v>
      </c>
      <c r="I159" s="44">
        <f t="shared" si="32"/>
        <v>-23.657276</v>
      </c>
      <c r="J159" s="44">
        <f t="shared" si="33"/>
        <v>-54.036858000000002</v>
      </c>
      <c r="K159" s="44">
        <f t="shared" si="34"/>
        <v>0</v>
      </c>
      <c r="M159">
        <v>52181750000</v>
      </c>
      <c r="N159">
        <v>-10.903090000000001</v>
      </c>
      <c r="P159" s="6">
        <f t="shared" si="38"/>
        <v>53.359929999999999</v>
      </c>
      <c r="Q159" s="6">
        <f t="shared" si="39"/>
        <v>-11.359135999999999</v>
      </c>
      <c r="R159" s="44">
        <f t="shared" si="40"/>
        <v>-11.307240999999999</v>
      </c>
      <c r="S159" s="44">
        <f t="shared" si="35"/>
        <v>-56.055610999999999</v>
      </c>
      <c r="T159" s="44">
        <f t="shared" si="36"/>
        <v>-12.787699999999999</v>
      </c>
      <c r="U159" s="44">
        <f t="shared" si="37"/>
        <v>-22.922620999999999</v>
      </c>
      <c r="V159" s="44">
        <f t="shared" si="41"/>
        <v>0</v>
      </c>
    </row>
    <row r="160" spans="2:22" x14ac:dyDescent="0.25">
      <c r="B160">
        <v>52476295000</v>
      </c>
      <c r="C160">
        <v>-8.6249046000000007</v>
      </c>
      <c r="E160" s="6">
        <f t="shared" si="28"/>
        <v>53.654474999999998</v>
      </c>
      <c r="F160" s="6">
        <f t="shared" si="29"/>
        <v>-8.8849754000000001</v>
      </c>
      <c r="G160" s="44">
        <f t="shared" si="30"/>
        <v>-10.906984</v>
      </c>
      <c r="H160" s="44">
        <f t="shared" si="31"/>
        <v>-79.709723999999994</v>
      </c>
      <c r="I160" s="44">
        <f t="shared" si="32"/>
        <v>-24.113292999999999</v>
      </c>
      <c r="J160" s="44">
        <f t="shared" si="33"/>
        <v>-54.534641000000001</v>
      </c>
      <c r="K160" s="44">
        <f t="shared" si="34"/>
        <v>0</v>
      </c>
      <c r="M160">
        <v>52476295000</v>
      </c>
      <c r="N160">
        <v>-10.973509</v>
      </c>
      <c r="P160" s="6">
        <f t="shared" si="38"/>
        <v>53.654474999999998</v>
      </c>
      <c r="Q160" s="6">
        <f t="shared" si="39"/>
        <v>-11.508187</v>
      </c>
      <c r="R160" s="44">
        <f t="shared" si="40"/>
        <v>-11.458155</v>
      </c>
      <c r="S160" s="44">
        <f t="shared" si="35"/>
        <v>-50.560786999999998</v>
      </c>
      <c r="T160" s="44">
        <f t="shared" si="36"/>
        <v>-12.986545</v>
      </c>
      <c r="U160" s="44">
        <f t="shared" si="37"/>
        <v>-23.377656999999999</v>
      </c>
      <c r="V160" s="44">
        <f t="shared" si="41"/>
        <v>0</v>
      </c>
    </row>
    <row r="161" spans="2:22" x14ac:dyDescent="0.25">
      <c r="B161">
        <v>52770840000</v>
      </c>
      <c r="C161">
        <v>-8.5936184000000004</v>
      </c>
      <c r="E161" s="6">
        <f t="shared" si="28"/>
        <v>53.949019999999997</v>
      </c>
      <c r="F161" s="6">
        <f t="shared" si="29"/>
        <v>-9.0113201000000007</v>
      </c>
      <c r="G161" s="44">
        <f t="shared" si="30"/>
        <v>-11.908721</v>
      </c>
      <c r="H161" s="44">
        <f t="shared" si="31"/>
        <v>-79.506141999999997</v>
      </c>
      <c r="I161" s="44">
        <f t="shared" si="32"/>
        <v>-28.655327</v>
      </c>
      <c r="J161" s="44">
        <f t="shared" si="33"/>
        <v>-60.100876</v>
      </c>
      <c r="K161" s="44">
        <f t="shared" si="34"/>
        <v>0</v>
      </c>
      <c r="M161">
        <v>52770840000</v>
      </c>
      <c r="N161">
        <v>-11.064587</v>
      </c>
      <c r="P161" s="6">
        <f t="shared" si="38"/>
        <v>53.949019999999997</v>
      </c>
      <c r="Q161" s="6">
        <f t="shared" si="39"/>
        <v>-11.597666</v>
      </c>
      <c r="R161" s="44">
        <f t="shared" si="40"/>
        <v>-11.519958000000001</v>
      </c>
      <c r="S161" s="44">
        <f t="shared" si="35"/>
        <v>-45.313296999999999</v>
      </c>
      <c r="T161" s="44">
        <f t="shared" si="36"/>
        <v>-12.740551</v>
      </c>
      <c r="U161" s="44">
        <f t="shared" si="37"/>
        <v>-20.567409999999999</v>
      </c>
      <c r="V161" s="44">
        <f t="shared" si="41"/>
        <v>0</v>
      </c>
    </row>
    <row r="162" spans="2:22" x14ac:dyDescent="0.25">
      <c r="B162">
        <v>53065385000</v>
      </c>
      <c r="C162">
        <v>-8.6973848</v>
      </c>
      <c r="E162" s="6">
        <f t="shared" si="28"/>
        <v>54.243564999999997</v>
      </c>
      <c r="F162" s="6">
        <f t="shared" si="29"/>
        <v>-8.9542418000000001</v>
      </c>
      <c r="G162" s="44">
        <f t="shared" si="30"/>
        <v>-11.797662000000001</v>
      </c>
      <c r="H162" s="44">
        <f t="shared" si="31"/>
        <v>-75.073111999999995</v>
      </c>
      <c r="I162" s="44">
        <f t="shared" si="32"/>
        <v>-27.500717000000002</v>
      </c>
      <c r="J162" s="44">
        <f t="shared" si="33"/>
        <v>-58.454059999999998</v>
      </c>
      <c r="K162" s="44">
        <f t="shared" si="34"/>
        <v>0</v>
      </c>
      <c r="M162">
        <v>53065385000</v>
      </c>
      <c r="N162">
        <v>-11.231638</v>
      </c>
      <c r="P162" s="6">
        <f t="shared" si="38"/>
        <v>54.243564999999997</v>
      </c>
      <c r="Q162" s="6">
        <f t="shared" si="39"/>
        <v>-11.688783000000001</v>
      </c>
      <c r="R162" s="44">
        <f t="shared" si="40"/>
        <v>-11.604827</v>
      </c>
      <c r="S162" s="44">
        <f t="shared" si="35"/>
        <v>-42.805999999999997</v>
      </c>
      <c r="T162" s="44">
        <f t="shared" si="36"/>
        <v>-12.496404</v>
      </c>
      <c r="U162" s="44">
        <f t="shared" si="37"/>
        <v>-17.805766999999999</v>
      </c>
      <c r="V162" s="44">
        <f t="shared" si="41"/>
        <v>0</v>
      </c>
    </row>
    <row r="163" spans="2:22" x14ac:dyDescent="0.25">
      <c r="B163">
        <v>53359930000</v>
      </c>
      <c r="C163">
        <v>-8.8183574999999994</v>
      </c>
      <c r="E163" s="6">
        <f t="shared" si="28"/>
        <v>54.538110000000003</v>
      </c>
      <c r="F163" s="6">
        <f t="shared" si="29"/>
        <v>-8.9825047999999992</v>
      </c>
      <c r="G163" s="44">
        <f t="shared" si="30"/>
        <v>-11.791547</v>
      </c>
      <c r="H163" s="44">
        <f t="shared" si="31"/>
        <v>-72.714179999999999</v>
      </c>
      <c r="I163" s="44">
        <f t="shared" si="32"/>
        <v>-26.709173</v>
      </c>
      <c r="J163" s="44">
        <f t="shared" si="33"/>
        <v>-57.994194</v>
      </c>
      <c r="K163" s="44">
        <f t="shared" si="34"/>
        <v>0</v>
      </c>
      <c r="M163">
        <v>53359930000</v>
      </c>
      <c r="N163">
        <v>-11.359135999999999</v>
      </c>
      <c r="P163" s="6">
        <f t="shared" si="38"/>
        <v>54.538110000000003</v>
      </c>
      <c r="Q163" s="6">
        <f t="shared" si="39"/>
        <v>-11.773362000000001</v>
      </c>
      <c r="R163" s="44">
        <f t="shared" si="40"/>
        <v>-11.711217</v>
      </c>
      <c r="S163" s="44">
        <f t="shared" si="35"/>
        <v>-42.047215000000001</v>
      </c>
      <c r="T163" s="44">
        <f t="shared" si="36"/>
        <v>-12.69346</v>
      </c>
      <c r="U163" s="44">
        <f t="shared" si="37"/>
        <v>-18.811373</v>
      </c>
      <c r="V163" s="44">
        <f t="shared" si="41"/>
        <v>0</v>
      </c>
    </row>
    <row r="164" spans="2:22" x14ac:dyDescent="0.25">
      <c r="B164">
        <v>53654475000</v>
      </c>
      <c r="C164">
        <v>-8.8849754000000001</v>
      </c>
      <c r="E164" s="6">
        <f t="shared" si="28"/>
        <v>54.832655000000003</v>
      </c>
      <c r="F164" s="6">
        <f t="shared" si="29"/>
        <v>-8.9742250000000006</v>
      </c>
      <c r="G164" s="44">
        <f t="shared" si="30"/>
        <v>-12.072564</v>
      </c>
      <c r="H164" s="44">
        <f t="shared" si="31"/>
        <v>-72.973006999999996</v>
      </c>
      <c r="I164" s="44">
        <f t="shared" si="32"/>
        <v>-28.155092</v>
      </c>
      <c r="J164" s="44">
        <f t="shared" si="33"/>
        <v>-59.815994000000003</v>
      </c>
      <c r="K164" s="44">
        <f t="shared" si="34"/>
        <v>0</v>
      </c>
      <c r="M164">
        <v>53654475000</v>
      </c>
      <c r="N164">
        <v>-11.508187</v>
      </c>
      <c r="P164" s="6">
        <f t="shared" si="38"/>
        <v>54.832655000000003</v>
      </c>
      <c r="Q164" s="6">
        <f t="shared" si="39"/>
        <v>-11.899786000000001</v>
      </c>
      <c r="R164" s="44">
        <f t="shared" si="40"/>
        <v>-11.84657</v>
      </c>
      <c r="S164" s="44">
        <f t="shared" si="35"/>
        <v>-42.604404000000002</v>
      </c>
      <c r="T164" s="44">
        <f t="shared" si="36"/>
        <v>-12.82809</v>
      </c>
      <c r="U164" s="44">
        <f t="shared" si="37"/>
        <v>-18.740939999999998</v>
      </c>
      <c r="V164" s="44">
        <f t="shared" si="41"/>
        <v>0</v>
      </c>
    </row>
    <row r="165" spans="2:22" x14ac:dyDescent="0.25">
      <c r="B165">
        <v>53949020000</v>
      </c>
      <c r="C165">
        <v>-9.0113201000000007</v>
      </c>
      <c r="E165" s="6">
        <f t="shared" si="28"/>
        <v>55.127200000000002</v>
      </c>
      <c r="F165" s="6">
        <f t="shared" si="29"/>
        <v>-8.9711303999999998</v>
      </c>
      <c r="G165" s="44">
        <f t="shared" si="30"/>
        <v>-12.455647000000001</v>
      </c>
      <c r="H165" s="44">
        <f t="shared" si="31"/>
        <v>-76.248047</v>
      </c>
      <c r="I165" s="44">
        <f t="shared" si="32"/>
        <v>-30.445036000000002</v>
      </c>
      <c r="J165" s="44">
        <f t="shared" si="33"/>
        <v>-61.950802000000003</v>
      </c>
      <c r="K165" s="44">
        <f t="shared" si="34"/>
        <v>0</v>
      </c>
      <c r="M165">
        <v>53949020000</v>
      </c>
      <c r="N165">
        <v>-11.597666</v>
      </c>
      <c r="P165" s="6">
        <f t="shared" si="38"/>
        <v>55.127200000000002</v>
      </c>
      <c r="Q165" s="6">
        <f t="shared" si="39"/>
        <v>-11.939785000000001</v>
      </c>
      <c r="R165" s="44">
        <f t="shared" si="40"/>
        <v>-11.88429</v>
      </c>
      <c r="S165" s="44">
        <f t="shared" si="35"/>
        <v>-46.811348000000002</v>
      </c>
      <c r="T165" s="44">
        <f t="shared" si="36"/>
        <v>-12.790701</v>
      </c>
      <c r="U165" s="44">
        <f t="shared" si="37"/>
        <v>-17.877157</v>
      </c>
      <c r="V165" s="44">
        <f t="shared" si="41"/>
        <v>0</v>
      </c>
    </row>
    <row r="166" spans="2:22" x14ac:dyDescent="0.25">
      <c r="B166">
        <v>54243565000</v>
      </c>
      <c r="C166">
        <v>-8.9542418000000001</v>
      </c>
      <c r="E166" s="6">
        <f t="shared" si="28"/>
        <v>55.421745000000001</v>
      </c>
      <c r="F166" s="6">
        <f t="shared" si="29"/>
        <v>-8.9203320000000001</v>
      </c>
      <c r="G166" s="44">
        <f t="shared" si="30"/>
        <v>-12.170344</v>
      </c>
      <c r="H166" s="44">
        <f t="shared" si="31"/>
        <v>-76.443541999999994</v>
      </c>
      <c r="I166" s="44">
        <f t="shared" si="32"/>
        <v>-29.912115</v>
      </c>
      <c r="J166" s="44">
        <f t="shared" si="33"/>
        <v>-61.691803</v>
      </c>
      <c r="K166" s="44">
        <f t="shared" si="34"/>
        <v>0</v>
      </c>
      <c r="M166">
        <v>54243565000</v>
      </c>
      <c r="N166">
        <v>-11.688783000000001</v>
      </c>
      <c r="P166" s="6">
        <f t="shared" si="38"/>
        <v>55.421745000000001</v>
      </c>
      <c r="Q166" s="6">
        <f t="shared" si="39"/>
        <v>-12.00113</v>
      </c>
      <c r="R166" s="44">
        <f t="shared" si="40"/>
        <v>-11.956783</v>
      </c>
      <c r="S166" s="44">
        <f t="shared" si="35"/>
        <v>-45.267646999999997</v>
      </c>
      <c r="T166" s="44">
        <f t="shared" si="36"/>
        <v>-12.934429</v>
      </c>
      <c r="U166" s="44">
        <f t="shared" si="37"/>
        <v>-18.536746999999998</v>
      </c>
      <c r="V166" s="44">
        <f t="shared" si="41"/>
        <v>0</v>
      </c>
    </row>
    <row r="167" spans="2:22" x14ac:dyDescent="0.25">
      <c r="B167">
        <v>54538110000</v>
      </c>
      <c r="C167">
        <v>-8.9825047999999992</v>
      </c>
      <c r="E167" s="6">
        <f t="shared" si="28"/>
        <v>55.716290000000001</v>
      </c>
      <c r="F167" s="6">
        <f t="shared" si="29"/>
        <v>-9.2076472999999996</v>
      </c>
      <c r="G167" s="44">
        <f t="shared" si="30"/>
        <v>-14.564784</v>
      </c>
      <c r="H167" s="44">
        <f t="shared" si="31"/>
        <v>-75.390152</v>
      </c>
      <c r="I167" s="44">
        <f t="shared" si="32"/>
        <v>-36.634681999999998</v>
      </c>
      <c r="J167" s="44">
        <f t="shared" si="33"/>
        <v>-65.307755</v>
      </c>
      <c r="K167" s="44">
        <f t="shared" si="34"/>
        <v>0</v>
      </c>
      <c r="M167">
        <v>54538110000</v>
      </c>
      <c r="N167">
        <v>-11.773362000000001</v>
      </c>
      <c r="P167" s="6">
        <f t="shared" si="38"/>
        <v>55.716290000000001</v>
      </c>
      <c r="Q167" s="6">
        <f t="shared" si="39"/>
        <v>-12.013934000000001</v>
      </c>
      <c r="R167" s="44">
        <f t="shared" si="40"/>
        <v>-11.977511</v>
      </c>
      <c r="S167" s="44">
        <f t="shared" si="35"/>
        <v>-42.654899999999998</v>
      </c>
      <c r="T167" s="44">
        <f t="shared" si="36"/>
        <v>-12.883505</v>
      </c>
      <c r="U167" s="44">
        <f t="shared" si="37"/>
        <v>-17.799057000000001</v>
      </c>
      <c r="V167" s="44">
        <f t="shared" si="41"/>
        <v>0</v>
      </c>
    </row>
    <row r="168" spans="2:22" x14ac:dyDescent="0.25">
      <c r="B168">
        <v>54832655000</v>
      </c>
      <c r="C168">
        <v>-8.9742250000000006</v>
      </c>
      <c r="E168" s="6">
        <f t="shared" si="28"/>
        <v>56.010835</v>
      </c>
      <c r="F168" s="6">
        <f t="shared" si="29"/>
        <v>-9.2912998000000009</v>
      </c>
      <c r="G168" s="44">
        <f t="shared" si="30"/>
        <v>-15.315185</v>
      </c>
      <c r="H168" s="44">
        <f t="shared" si="31"/>
        <v>-72.632239999999996</v>
      </c>
      <c r="I168" s="44">
        <f t="shared" si="32"/>
        <v>-39.902495999999999</v>
      </c>
      <c r="J168" s="44">
        <f t="shared" si="33"/>
        <v>-68.314125000000004</v>
      </c>
      <c r="K168" s="44">
        <f t="shared" si="34"/>
        <v>0</v>
      </c>
      <c r="M168">
        <v>54832655000</v>
      </c>
      <c r="N168">
        <v>-11.899786000000001</v>
      </c>
      <c r="P168" s="6">
        <f t="shared" si="38"/>
        <v>56.010835</v>
      </c>
      <c r="Q168" s="6">
        <f t="shared" si="39"/>
        <v>-12.027983000000001</v>
      </c>
      <c r="R168" s="44">
        <f t="shared" si="40"/>
        <v>-11.976989</v>
      </c>
      <c r="S168" s="44">
        <f t="shared" si="35"/>
        <v>-37.650719000000002</v>
      </c>
      <c r="T168" s="44">
        <f t="shared" si="36"/>
        <v>-12.802237999999999</v>
      </c>
      <c r="U168" s="44">
        <f t="shared" si="37"/>
        <v>-16.627569000000001</v>
      </c>
      <c r="V168" s="44">
        <f t="shared" si="41"/>
        <v>0</v>
      </c>
    </row>
    <row r="169" spans="2:22" x14ac:dyDescent="0.25">
      <c r="B169">
        <v>55127200000</v>
      </c>
      <c r="C169">
        <v>-8.9711303999999998</v>
      </c>
      <c r="E169" s="6">
        <f t="shared" si="28"/>
        <v>56.30538</v>
      </c>
      <c r="F169" s="6">
        <f t="shared" si="29"/>
        <v>-9.2933798000000003</v>
      </c>
      <c r="G169" s="44">
        <f t="shared" si="30"/>
        <v>-15.265411</v>
      </c>
      <c r="H169" s="44">
        <f t="shared" si="31"/>
        <v>-75.218238999999997</v>
      </c>
      <c r="I169" s="44">
        <f t="shared" si="32"/>
        <v>-40.194996000000003</v>
      </c>
      <c r="J169" s="44">
        <f t="shared" si="33"/>
        <v>-68.179717999999994</v>
      </c>
      <c r="K169" s="44">
        <f t="shared" si="34"/>
        <v>0</v>
      </c>
      <c r="M169">
        <v>55127200000</v>
      </c>
      <c r="N169">
        <v>-11.939785000000001</v>
      </c>
      <c r="P169" s="6">
        <f t="shared" si="38"/>
        <v>56.30538</v>
      </c>
      <c r="Q169" s="6">
        <f t="shared" si="39"/>
        <v>-11.927135</v>
      </c>
      <c r="R169" s="44">
        <f t="shared" si="40"/>
        <v>-11.911809999999999</v>
      </c>
      <c r="S169" s="44">
        <f t="shared" si="35"/>
        <v>-35.868744</v>
      </c>
      <c r="T169" s="44">
        <f t="shared" si="36"/>
        <v>-12.798392</v>
      </c>
      <c r="U169" s="44">
        <f t="shared" si="37"/>
        <v>-17.098001</v>
      </c>
      <c r="V169" s="44">
        <f t="shared" si="41"/>
        <v>0</v>
      </c>
    </row>
    <row r="170" spans="2:22" x14ac:dyDescent="0.25">
      <c r="B170">
        <v>55421745000</v>
      </c>
      <c r="C170">
        <v>-8.9203320000000001</v>
      </c>
      <c r="E170" s="6">
        <f t="shared" si="28"/>
        <v>56.599924999999999</v>
      </c>
      <c r="F170" s="6">
        <f t="shared" si="29"/>
        <v>-9.4048805000000009</v>
      </c>
      <c r="G170" s="44">
        <f t="shared" si="30"/>
        <v>-15.657854</v>
      </c>
      <c r="H170" s="44">
        <f t="shared" si="31"/>
        <v>-73.444511000000006</v>
      </c>
      <c r="I170" s="44">
        <f t="shared" si="32"/>
        <v>-41.533352000000001</v>
      </c>
      <c r="J170" s="44">
        <f t="shared" si="33"/>
        <v>-68.592751000000007</v>
      </c>
      <c r="K170" s="44">
        <f t="shared" si="34"/>
        <v>0</v>
      </c>
      <c r="M170">
        <v>55421745000</v>
      </c>
      <c r="N170">
        <v>-12.00113</v>
      </c>
      <c r="P170" s="6">
        <f t="shared" si="38"/>
        <v>56.599924999999999</v>
      </c>
      <c r="Q170" s="6">
        <f t="shared" si="39"/>
        <v>-11.92066</v>
      </c>
      <c r="R170" s="44">
        <f t="shared" si="40"/>
        <v>-11.936114</v>
      </c>
      <c r="S170" s="44">
        <f t="shared" si="35"/>
        <v>-37.670307000000001</v>
      </c>
      <c r="T170" s="44">
        <f t="shared" si="36"/>
        <v>-12.905832999999999</v>
      </c>
      <c r="U170" s="44">
        <f t="shared" si="37"/>
        <v>-17.753208000000001</v>
      </c>
      <c r="V170" s="44">
        <f t="shared" si="41"/>
        <v>0</v>
      </c>
    </row>
    <row r="171" spans="2:22" x14ac:dyDescent="0.25">
      <c r="B171">
        <v>55716290000</v>
      </c>
      <c r="C171">
        <v>-9.2076472999999996</v>
      </c>
      <c r="E171" s="6">
        <f t="shared" si="28"/>
        <v>56.894469999999998</v>
      </c>
      <c r="F171" s="6">
        <f t="shared" si="29"/>
        <v>-9.5758705000000006</v>
      </c>
      <c r="G171" s="44">
        <f t="shared" si="30"/>
        <v>-16.257626999999999</v>
      </c>
      <c r="H171" s="44">
        <f t="shared" si="31"/>
        <v>-75.520988000000003</v>
      </c>
      <c r="I171" s="44">
        <f t="shared" si="32"/>
        <v>-43.407349000000004</v>
      </c>
      <c r="J171" s="44">
        <f t="shared" si="33"/>
        <v>-69.107803000000004</v>
      </c>
      <c r="K171" s="44">
        <f t="shared" si="34"/>
        <v>0</v>
      </c>
      <c r="M171">
        <v>55716290000</v>
      </c>
      <c r="N171">
        <v>-12.013934000000001</v>
      </c>
      <c r="P171" s="6">
        <f t="shared" si="38"/>
        <v>56.894469999999998</v>
      </c>
      <c r="Q171" s="6">
        <f t="shared" si="39"/>
        <v>-11.890781</v>
      </c>
      <c r="R171" s="44">
        <f t="shared" si="40"/>
        <v>-11.979399000000001</v>
      </c>
      <c r="S171" s="44">
        <f t="shared" si="35"/>
        <v>-43.788074000000002</v>
      </c>
      <c r="T171" s="44">
        <f t="shared" si="36"/>
        <v>-13.240714000000001</v>
      </c>
      <c r="U171" s="44">
        <f t="shared" si="37"/>
        <v>-20.147103999999999</v>
      </c>
      <c r="V171" s="44">
        <f t="shared" si="41"/>
        <v>0</v>
      </c>
    </row>
    <row r="172" spans="2:22" x14ac:dyDescent="0.25">
      <c r="B172">
        <v>56010835000</v>
      </c>
      <c r="C172">
        <v>-9.2912998000000009</v>
      </c>
      <c r="E172" s="6">
        <f t="shared" si="28"/>
        <v>57.189014999999998</v>
      </c>
      <c r="F172" s="6">
        <f t="shared" si="29"/>
        <v>-9.5674706</v>
      </c>
      <c r="G172" s="44">
        <f t="shared" si="30"/>
        <v>-14.136756999999999</v>
      </c>
      <c r="H172" s="44">
        <f t="shared" si="31"/>
        <v>-71.529640000000001</v>
      </c>
      <c r="I172" s="44">
        <f t="shared" si="32"/>
        <v>-37.776088999999999</v>
      </c>
      <c r="J172" s="44">
        <f t="shared" si="33"/>
        <v>-66.983565999999996</v>
      </c>
      <c r="K172" s="44">
        <f t="shared" si="34"/>
        <v>0</v>
      </c>
      <c r="M172">
        <v>56010835000</v>
      </c>
      <c r="N172">
        <v>-12.027983000000001</v>
      </c>
      <c r="P172" s="6">
        <f t="shared" si="38"/>
        <v>57.189014999999998</v>
      </c>
      <c r="Q172" s="6">
        <f t="shared" si="39"/>
        <v>-11.971474000000001</v>
      </c>
      <c r="R172" s="44">
        <f t="shared" si="40"/>
        <v>-12.155234999999999</v>
      </c>
      <c r="S172" s="44">
        <f t="shared" si="35"/>
        <v>-52.920386999999998</v>
      </c>
      <c r="T172" s="44">
        <f t="shared" si="36"/>
        <v>-13.872702</v>
      </c>
      <c r="U172" s="44">
        <f t="shared" si="37"/>
        <v>-24.110916</v>
      </c>
      <c r="V172" s="44">
        <f t="shared" si="41"/>
        <v>0</v>
      </c>
    </row>
    <row r="173" spans="2:22" x14ac:dyDescent="0.25">
      <c r="B173">
        <v>56305380000</v>
      </c>
      <c r="C173">
        <v>-9.2933798000000003</v>
      </c>
      <c r="E173" s="6">
        <f t="shared" si="28"/>
        <v>57.483559999999997</v>
      </c>
      <c r="F173" s="6">
        <f t="shared" si="29"/>
        <v>-9.6706532999999997</v>
      </c>
      <c r="G173" s="44">
        <f t="shared" si="30"/>
        <v>-13.325443999999999</v>
      </c>
      <c r="H173" s="44">
        <f t="shared" si="31"/>
        <v>-72.163841000000005</v>
      </c>
      <c r="I173" s="44">
        <f t="shared" si="32"/>
        <v>-33.807189999999999</v>
      </c>
      <c r="J173" s="44">
        <f t="shared" si="33"/>
        <v>-63.197899</v>
      </c>
      <c r="K173" s="44">
        <f t="shared" si="34"/>
        <v>0</v>
      </c>
      <c r="M173">
        <v>56305380000</v>
      </c>
      <c r="N173">
        <v>-11.927135</v>
      </c>
      <c r="P173" s="6">
        <f t="shared" si="38"/>
        <v>57.483559999999997</v>
      </c>
      <c r="Q173" s="6">
        <f t="shared" si="39"/>
        <v>-11.941031000000001</v>
      </c>
      <c r="R173" s="44">
        <f t="shared" si="40"/>
        <v>-12.202234000000001</v>
      </c>
      <c r="S173" s="44">
        <f t="shared" si="35"/>
        <v>-59.073974999999997</v>
      </c>
      <c r="T173" s="44">
        <f t="shared" si="36"/>
        <v>-14.358155999999999</v>
      </c>
      <c r="U173" s="44">
        <f t="shared" si="37"/>
        <v>-27.869986000000001</v>
      </c>
      <c r="V173" s="44">
        <f t="shared" si="41"/>
        <v>0</v>
      </c>
    </row>
    <row r="174" spans="2:22" x14ac:dyDescent="0.25">
      <c r="B174">
        <v>56599925000</v>
      </c>
      <c r="C174">
        <v>-9.4048805000000009</v>
      </c>
      <c r="E174" s="6">
        <f t="shared" si="28"/>
        <v>57.778104999999996</v>
      </c>
      <c r="F174" s="6">
        <f t="shared" si="29"/>
        <v>-9.8858767000000007</v>
      </c>
      <c r="G174" s="44">
        <f t="shared" si="30"/>
        <v>-13.439193</v>
      </c>
      <c r="H174" s="44">
        <f t="shared" si="31"/>
        <v>-72.791252</v>
      </c>
      <c r="I174" s="44">
        <f t="shared" si="32"/>
        <v>-33.578831000000001</v>
      </c>
      <c r="J174" s="44">
        <f t="shared" si="33"/>
        <v>-64.715774999999994</v>
      </c>
      <c r="K174" s="44">
        <f t="shared" si="34"/>
        <v>0</v>
      </c>
      <c r="M174">
        <v>56599925000</v>
      </c>
      <c r="N174">
        <v>-11.92066</v>
      </c>
      <c r="P174" s="6">
        <f t="shared" si="38"/>
        <v>57.778104999999996</v>
      </c>
      <c r="Q174" s="6">
        <f t="shared" si="39"/>
        <v>-11.984455000000001</v>
      </c>
      <c r="R174" s="44">
        <f t="shared" si="40"/>
        <v>-12.282733</v>
      </c>
      <c r="S174" s="44">
        <f t="shared" si="35"/>
        <v>-65.323570000000004</v>
      </c>
      <c r="T174" s="44">
        <f t="shared" si="36"/>
        <v>-14.706291</v>
      </c>
      <c r="U174" s="44">
        <f t="shared" si="37"/>
        <v>-30.082445</v>
      </c>
      <c r="V174" s="44">
        <f t="shared" si="41"/>
        <v>0</v>
      </c>
    </row>
    <row r="175" spans="2:22" x14ac:dyDescent="0.25">
      <c r="B175">
        <v>56894470000</v>
      </c>
      <c r="C175">
        <v>-9.5758705000000006</v>
      </c>
      <c r="E175" s="6">
        <f t="shared" si="28"/>
        <v>58.072650000000003</v>
      </c>
      <c r="F175" s="6">
        <f t="shared" si="29"/>
        <v>-10.031940000000001</v>
      </c>
      <c r="G175" s="44">
        <f t="shared" si="30"/>
        <v>-12.958632</v>
      </c>
      <c r="H175" s="44">
        <f t="shared" si="31"/>
        <v>-75.711005999999998</v>
      </c>
      <c r="I175" s="44">
        <f t="shared" si="32"/>
        <v>-31.107492000000001</v>
      </c>
      <c r="J175" s="44">
        <f t="shared" si="33"/>
        <v>-64.022011000000006</v>
      </c>
      <c r="K175" s="44">
        <f t="shared" si="34"/>
        <v>0</v>
      </c>
      <c r="M175">
        <v>56894470000</v>
      </c>
      <c r="N175">
        <v>-11.890781</v>
      </c>
      <c r="P175" s="6">
        <f t="shared" si="38"/>
        <v>58.072650000000003</v>
      </c>
      <c r="Q175" s="6">
        <f t="shared" si="39"/>
        <v>-11.913413</v>
      </c>
      <c r="R175" s="44">
        <f t="shared" si="40"/>
        <v>-12.341844</v>
      </c>
      <c r="S175" s="44">
        <f t="shared" si="35"/>
        <v>-65.750572000000005</v>
      </c>
      <c r="T175" s="44">
        <f t="shared" si="36"/>
        <v>-15.97237</v>
      </c>
      <c r="U175" s="44">
        <f t="shared" si="37"/>
        <v>-35.741100000000003</v>
      </c>
      <c r="V175" s="44">
        <f t="shared" si="41"/>
        <v>0</v>
      </c>
    </row>
    <row r="176" spans="2:22" x14ac:dyDescent="0.25">
      <c r="B176">
        <v>57189015000</v>
      </c>
      <c r="C176">
        <v>-9.5674706</v>
      </c>
      <c r="E176" s="6">
        <f t="shared" si="28"/>
        <v>58.367195000000002</v>
      </c>
      <c r="F176" s="6">
        <f t="shared" si="29"/>
        <v>-10.154626</v>
      </c>
      <c r="G176" s="44">
        <f t="shared" si="30"/>
        <v>-12.290702</v>
      </c>
      <c r="H176" s="44">
        <f t="shared" si="31"/>
        <v>-75.199196000000001</v>
      </c>
      <c r="I176" s="44">
        <f t="shared" si="32"/>
        <v>-28.111180999999998</v>
      </c>
      <c r="J176" s="44">
        <f t="shared" si="33"/>
        <v>-63.045498000000002</v>
      </c>
      <c r="K176" s="44">
        <f t="shared" si="34"/>
        <v>0</v>
      </c>
      <c r="M176">
        <v>57189015000</v>
      </c>
      <c r="N176">
        <v>-11.971474000000001</v>
      </c>
      <c r="P176" s="6">
        <f t="shared" si="38"/>
        <v>58.367195000000002</v>
      </c>
      <c r="Q176" s="6">
        <f t="shared" si="39"/>
        <v>-11.841635999999999</v>
      </c>
      <c r="R176" s="44">
        <f t="shared" si="40"/>
        <v>-12.294534000000001</v>
      </c>
      <c r="S176" s="44">
        <f t="shared" si="35"/>
        <v>-69.063147999999998</v>
      </c>
      <c r="T176" s="44">
        <f t="shared" si="36"/>
        <v>-16.201141</v>
      </c>
      <c r="U176" s="44">
        <f t="shared" si="37"/>
        <v>-37.337696000000001</v>
      </c>
      <c r="V176" s="44">
        <f t="shared" si="41"/>
        <v>0</v>
      </c>
    </row>
    <row r="177" spans="2:22" x14ac:dyDescent="0.25">
      <c r="B177">
        <v>57483560000</v>
      </c>
      <c r="C177">
        <v>-9.6706532999999997</v>
      </c>
      <c r="E177" s="6">
        <f t="shared" si="28"/>
        <v>58.661740000000002</v>
      </c>
      <c r="F177" s="6">
        <f t="shared" si="29"/>
        <v>-10.246675</v>
      </c>
      <c r="G177" s="44">
        <f t="shared" si="30"/>
        <v>-12.450139</v>
      </c>
      <c r="H177" s="44">
        <f t="shared" si="31"/>
        <v>-77.849777000000003</v>
      </c>
      <c r="I177" s="44">
        <f t="shared" si="32"/>
        <v>-28.561983000000001</v>
      </c>
      <c r="J177" s="44">
        <f t="shared" si="33"/>
        <v>-63.656807000000001</v>
      </c>
      <c r="K177" s="44">
        <f t="shared" si="34"/>
        <v>0</v>
      </c>
      <c r="M177">
        <v>57483560000</v>
      </c>
      <c r="N177">
        <v>-11.941031000000001</v>
      </c>
      <c r="P177" s="6">
        <f t="shared" si="38"/>
        <v>58.661740000000002</v>
      </c>
      <c r="Q177" s="6">
        <f t="shared" si="39"/>
        <v>-11.592839</v>
      </c>
      <c r="R177" s="44">
        <f t="shared" si="40"/>
        <v>-12.139789</v>
      </c>
      <c r="S177" s="44">
        <f t="shared" si="35"/>
        <v>-68.745887999999994</v>
      </c>
      <c r="T177" s="44">
        <f t="shared" si="36"/>
        <v>-17.311487</v>
      </c>
      <c r="U177" s="44">
        <f t="shared" si="37"/>
        <v>-40.772655</v>
      </c>
      <c r="V177" s="44">
        <f t="shared" si="41"/>
        <v>0</v>
      </c>
    </row>
    <row r="178" spans="2:22" x14ac:dyDescent="0.25">
      <c r="B178">
        <v>57778105000</v>
      </c>
      <c r="C178">
        <v>-9.8858767000000007</v>
      </c>
      <c r="E178" s="6">
        <f t="shared" si="28"/>
        <v>58.956285000000001</v>
      </c>
      <c r="F178" s="6">
        <f t="shared" si="29"/>
        <v>-10.446930999999999</v>
      </c>
      <c r="G178" s="44">
        <f t="shared" si="30"/>
        <v>-12.721278</v>
      </c>
      <c r="H178" s="44">
        <f t="shared" si="31"/>
        <v>-76.854232999999994</v>
      </c>
      <c r="I178" s="44">
        <f t="shared" si="32"/>
        <v>-29.122688</v>
      </c>
      <c r="J178" s="44">
        <f t="shared" si="33"/>
        <v>-64.500045999999998</v>
      </c>
      <c r="K178" s="44">
        <f t="shared" si="34"/>
        <v>0</v>
      </c>
      <c r="M178">
        <v>57778105000</v>
      </c>
      <c r="N178">
        <v>-11.984455000000001</v>
      </c>
      <c r="P178" s="6">
        <f t="shared" si="38"/>
        <v>58.956285000000001</v>
      </c>
      <c r="Q178" s="6">
        <f t="shared" si="39"/>
        <v>-11.528736</v>
      </c>
      <c r="R178" s="44">
        <f t="shared" si="40"/>
        <v>-12.312651000000001</v>
      </c>
      <c r="S178" s="44">
        <f t="shared" si="35"/>
        <v>-70.347633000000002</v>
      </c>
      <c r="T178" s="44">
        <f t="shared" si="36"/>
        <v>-19.822082999999999</v>
      </c>
      <c r="U178" s="44">
        <f t="shared" si="37"/>
        <v>-46.149448</v>
      </c>
      <c r="V178" s="44">
        <f t="shared" si="41"/>
        <v>0</v>
      </c>
    </row>
    <row r="179" spans="2:22" x14ac:dyDescent="0.25">
      <c r="B179">
        <v>58072650000</v>
      </c>
      <c r="C179">
        <v>-10.031940000000001</v>
      </c>
      <c r="E179" s="6">
        <f t="shared" si="28"/>
        <v>59.250830000000001</v>
      </c>
      <c r="F179" s="6">
        <f t="shared" si="29"/>
        <v>-10.64794</v>
      </c>
      <c r="G179" s="44">
        <f t="shared" si="30"/>
        <v>-12.635529999999999</v>
      </c>
      <c r="H179" s="44">
        <f t="shared" si="31"/>
        <v>-84.642539999999997</v>
      </c>
      <c r="I179" s="44">
        <f t="shared" si="32"/>
        <v>-27.164777999999998</v>
      </c>
      <c r="J179" s="44">
        <f t="shared" si="33"/>
        <v>-60.946373000000001</v>
      </c>
      <c r="K179" s="44">
        <f t="shared" si="34"/>
        <v>0</v>
      </c>
      <c r="M179">
        <v>58072650000</v>
      </c>
      <c r="N179">
        <v>-11.913413</v>
      </c>
      <c r="P179" s="6">
        <f t="shared" si="38"/>
        <v>59.250830000000001</v>
      </c>
      <c r="Q179" s="6">
        <f t="shared" si="39"/>
        <v>-11.429776</v>
      </c>
      <c r="R179" s="44">
        <f t="shared" si="40"/>
        <v>-12.752993</v>
      </c>
      <c r="S179" s="44">
        <f t="shared" si="35"/>
        <v>-67.797066000000001</v>
      </c>
      <c r="T179" s="44">
        <f t="shared" si="36"/>
        <v>-24.179808000000001</v>
      </c>
      <c r="U179" s="44">
        <f t="shared" si="37"/>
        <v>-53.402850999999998</v>
      </c>
      <c r="V179" s="44">
        <f t="shared" si="41"/>
        <v>0</v>
      </c>
    </row>
    <row r="180" spans="2:22" x14ac:dyDescent="0.25">
      <c r="B180">
        <v>58367195000</v>
      </c>
      <c r="C180">
        <v>-10.154626</v>
      </c>
      <c r="E180" s="6">
        <f t="shared" si="28"/>
        <v>59.545375</v>
      </c>
      <c r="F180" s="6">
        <f t="shared" si="29"/>
        <v>-10.831519999999999</v>
      </c>
      <c r="G180" s="44">
        <f t="shared" si="30"/>
        <v>-12.542214</v>
      </c>
      <c r="H180" s="44">
        <f t="shared" si="31"/>
        <v>-79.149733999999995</v>
      </c>
      <c r="I180" s="44">
        <f t="shared" si="32"/>
        <v>-25.139824000000001</v>
      </c>
      <c r="J180" s="44">
        <f t="shared" si="33"/>
        <v>-57.942515999999998</v>
      </c>
      <c r="K180" s="44">
        <f t="shared" si="34"/>
        <v>0</v>
      </c>
      <c r="M180">
        <v>58367195000</v>
      </c>
      <c r="N180">
        <v>-11.841635999999999</v>
      </c>
      <c r="P180" s="6">
        <f t="shared" si="38"/>
        <v>59.545375</v>
      </c>
      <c r="Q180" s="6">
        <f t="shared" si="39"/>
        <v>-11.414796000000001</v>
      </c>
      <c r="R180" s="44">
        <f t="shared" si="40"/>
        <v>-13.758063999999999</v>
      </c>
      <c r="S180" s="44">
        <f t="shared" si="35"/>
        <v>-74.208777999999995</v>
      </c>
      <c r="T180" s="44">
        <f t="shared" si="36"/>
        <v>-29.481816999999999</v>
      </c>
      <c r="U180" s="44">
        <f t="shared" si="37"/>
        <v>-59.553677</v>
      </c>
      <c r="V180" s="44">
        <f t="shared" si="41"/>
        <v>0</v>
      </c>
    </row>
    <row r="181" spans="2:22" x14ac:dyDescent="0.25">
      <c r="B181">
        <v>58661740000</v>
      </c>
      <c r="C181">
        <v>-10.246675</v>
      </c>
      <c r="E181" s="6">
        <f t="shared" si="28"/>
        <v>59.839919999999999</v>
      </c>
      <c r="F181" s="6">
        <f t="shared" si="29"/>
        <v>-11.042766</v>
      </c>
      <c r="G181" s="44">
        <f t="shared" si="30"/>
        <v>-12.566362</v>
      </c>
      <c r="H181" s="44">
        <f t="shared" si="31"/>
        <v>-78.568152999999995</v>
      </c>
      <c r="I181" s="44">
        <f t="shared" si="32"/>
        <v>-23.856590000000001</v>
      </c>
      <c r="J181" s="44">
        <f t="shared" si="33"/>
        <v>-56.230246999999999</v>
      </c>
      <c r="K181" s="44">
        <f t="shared" si="34"/>
        <v>0</v>
      </c>
      <c r="M181">
        <v>58661740000</v>
      </c>
      <c r="N181">
        <v>-11.592839</v>
      </c>
      <c r="P181" s="6">
        <f t="shared" si="38"/>
        <v>59.839919999999999</v>
      </c>
      <c r="Q181" s="6">
        <f t="shared" si="39"/>
        <v>-11.340401</v>
      </c>
      <c r="R181" s="44">
        <f t="shared" si="40"/>
        <v>-14.211862999999999</v>
      </c>
      <c r="S181" s="44">
        <f t="shared" si="35"/>
        <v>-75.229736000000003</v>
      </c>
      <c r="T181" s="44">
        <f t="shared" si="36"/>
        <v>-33.789917000000003</v>
      </c>
      <c r="U181" s="44">
        <f t="shared" si="37"/>
        <v>-66.630684000000002</v>
      </c>
      <c r="V181" s="44">
        <f t="shared" si="41"/>
        <v>0</v>
      </c>
    </row>
    <row r="182" spans="2:22" x14ac:dyDescent="0.25">
      <c r="B182">
        <v>58956285000</v>
      </c>
      <c r="C182">
        <v>-10.446930999999999</v>
      </c>
      <c r="E182" s="6">
        <f t="shared" si="28"/>
        <v>60.134464999999999</v>
      </c>
      <c r="F182" s="6">
        <f t="shared" si="29"/>
        <v>-11.263764999999999</v>
      </c>
      <c r="G182" s="44">
        <f t="shared" si="30"/>
        <v>-12.588582000000001</v>
      </c>
      <c r="H182" s="44">
        <f t="shared" si="31"/>
        <v>-70.882132999999996</v>
      </c>
      <c r="I182" s="44">
        <f t="shared" si="32"/>
        <v>-22.21162</v>
      </c>
      <c r="J182" s="44">
        <f t="shared" si="33"/>
        <v>-53.952057000000003</v>
      </c>
      <c r="K182" s="44">
        <f t="shared" si="34"/>
        <v>0</v>
      </c>
      <c r="M182">
        <v>58956285000</v>
      </c>
      <c r="N182">
        <v>-11.528736</v>
      </c>
      <c r="P182" s="6">
        <f t="shared" si="38"/>
        <v>60.134464999999999</v>
      </c>
      <c r="Q182" s="6">
        <f t="shared" si="39"/>
        <v>-11.476901</v>
      </c>
      <c r="R182" s="44">
        <f t="shared" si="40"/>
        <v>-16.464818999999999</v>
      </c>
      <c r="S182" s="44">
        <f t="shared" si="35"/>
        <v>-79.863990999999999</v>
      </c>
      <c r="T182" s="44">
        <f t="shared" si="36"/>
        <v>-40.310642000000001</v>
      </c>
      <c r="U182" s="44">
        <f t="shared" si="37"/>
        <v>-71.551002999999994</v>
      </c>
      <c r="V182" s="44">
        <f t="shared" si="41"/>
        <v>0</v>
      </c>
    </row>
    <row r="183" spans="2:22" x14ac:dyDescent="0.25">
      <c r="B183">
        <v>59250830000</v>
      </c>
      <c r="C183">
        <v>-10.64794</v>
      </c>
      <c r="E183" s="6">
        <f t="shared" si="28"/>
        <v>60.429009999999998</v>
      </c>
      <c r="F183" s="6">
        <f t="shared" si="29"/>
        <v>-11.398535000000001</v>
      </c>
      <c r="G183" s="44">
        <f t="shared" si="30"/>
        <v>-12.60134</v>
      </c>
      <c r="H183" s="44">
        <f t="shared" si="31"/>
        <v>-73.117714000000007</v>
      </c>
      <c r="I183" s="44">
        <f t="shared" si="32"/>
        <v>-21.034369999999999</v>
      </c>
      <c r="J183" s="44">
        <f t="shared" si="33"/>
        <v>-52.039046999999997</v>
      </c>
      <c r="K183" s="44">
        <f t="shared" si="34"/>
        <v>0</v>
      </c>
      <c r="M183">
        <v>59250830000</v>
      </c>
      <c r="N183">
        <v>-11.429776</v>
      </c>
      <c r="P183" s="6">
        <f t="shared" si="38"/>
        <v>60.429009999999998</v>
      </c>
      <c r="Q183" s="6">
        <f t="shared" si="39"/>
        <v>-11.545750999999999</v>
      </c>
      <c r="R183" s="44">
        <f t="shared" si="40"/>
        <v>-18.300689999999999</v>
      </c>
      <c r="S183" s="44">
        <f t="shared" si="35"/>
        <v>-77.168364999999994</v>
      </c>
      <c r="T183" s="44">
        <f t="shared" si="36"/>
        <v>-45.439312000000001</v>
      </c>
      <c r="U183" s="44">
        <f t="shared" si="37"/>
        <v>-73.199455</v>
      </c>
      <c r="V183" s="44">
        <f t="shared" si="41"/>
        <v>0</v>
      </c>
    </row>
    <row r="184" spans="2:22" x14ac:dyDescent="0.25">
      <c r="B184">
        <v>59545375000</v>
      </c>
      <c r="C184">
        <v>-10.831519999999999</v>
      </c>
      <c r="E184" s="6">
        <f t="shared" si="28"/>
        <v>60.723554999999998</v>
      </c>
      <c r="F184" s="6">
        <f t="shared" si="29"/>
        <v>-11.522634999999999</v>
      </c>
      <c r="G184" s="44">
        <f t="shared" si="30"/>
        <v>-12.682376</v>
      </c>
      <c r="H184" s="44">
        <f t="shared" si="31"/>
        <v>-73.531218999999993</v>
      </c>
      <c r="I184" s="44">
        <f t="shared" si="32"/>
        <v>-20.415614999999999</v>
      </c>
      <c r="J184" s="44">
        <f t="shared" si="33"/>
        <v>-50.844810000000003</v>
      </c>
      <c r="K184" s="44">
        <f t="shared" si="34"/>
        <v>0</v>
      </c>
      <c r="M184">
        <v>59545375000</v>
      </c>
      <c r="N184">
        <v>-11.414796000000001</v>
      </c>
      <c r="P184" s="6">
        <f t="shared" si="38"/>
        <v>60.723554999999998</v>
      </c>
      <c r="Q184" s="6">
        <f t="shared" si="39"/>
        <v>-11.676302</v>
      </c>
      <c r="R184" s="44">
        <f t="shared" si="40"/>
        <v>-20.182597999999999</v>
      </c>
      <c r="S184" s="44">
        <f t="shared" si="35"/>
        <v>-76.68383</v>
      </c>
      <c r="T184" s="44">
        <f t="shared" si="36"/>
        <v>-49.360638000000002</v>
      </c>
      <c r="U184" s="44">
        <f t="shared" si="37"/>
        <v>-74.655838000000003</v>
      </c>
      <c r="V184" s="44">
        <f t="shared" si="41"/>
        <v>0</v>
      </c>
    </row>
    <row r="185" spans="2:22" x14ac:dyDescent="0.25">
      <c r="B185">
        <v>59839920000</v>
      </c>
      <c r="C185">
        <v>-11.042766</v>
      </c>
      <c r="E185" s="6">
        <f t="shared" si="28"/>
        <v>61.018099999999997</v>
      </c>
      <c r="F185" s="6">
        <f t="shared" si="29"/>
        <v>-11.662597999999999</v>
      </c>
      <c r="G185" s="44">
        <f t="shared" si="30"/>
        <v>-12.900423999999999</v>
      </c>
      <c r="H185" s="44">
        <f t="shared" si="31"/>
        <v>-73.727219000000005</v>
      </c>
      <c r="I185" s="44">
        <f t="shared" si="32"/>
        <v>-20.645826</v>
      </c>
      <c r="J185" s="44">
        <f t="shared" si="33"/>
        <v>-51.364471000000002</v>
      </c>
      <c r="K185" s="44">
        <f t="shared" si="34"/>
        <v>0</v>
      </c>
      <c r="M185">
        <v>59839920000</v>
      </c>
      <c r="N185">
        <v>-11.340401</v>
      </c>
      <c r="P185" s="6">
        <f t="shared" si="38"/>
        <v>61.018099999999997</v>
      </c>
      <c r="Q185" s="6">
        <f t="shared" si="39"/>
        <v>-12.044981</v>
      </c>
      <c r="R185" s="44">
        <f t="shared" si="40"/>
        <v>-23.526057999999999</v>
      </c>
      <c r="S185" s="44">
        <f t="shared" si="35"/>
        <v>-79.465789999999998</v>
      </c>
      <c r="T185" s="44">
        <f t="shared" si="36"/>
        <v>-54.984744999999997</v>
      </c>
      <c r="U185" s="44">
        <f t="shared" si="37"/>
        <v>-72.458725000000001</v>
      </c>
      <c r="V185" s="44">
        <f t="shared" si="41"/>
        <v>0</v>
      </c>
    </row>
    <row r="186" spans="2:22" x14ac:dyDescent="0.25">
      <c r="B186">
        <v>60134465000</v>
      </c>
      <c r="C186">
        <v>-11.263764999999999</v>
      </c>
      <c r="E186" s="6">
        <f t="shared" si="28"/>
        <v>61.312645000000003</v>
      </c>
      <c r="F186" s="6">
        <f t="shared" si="29"/>
        <v>-11.727788</v>
      </c>
      <c r="G186" s="44">
        <f t="shared" si="30"/>
        <v>-12.971918000000001</v>
      </c>
      <c r="H186" s="44">
        <f t="shared" si="31"/>
        <v>-71.551613000000003</v>
      </c>
      <c r="I186" s="44">
        <f t="shared" si="32"/>
        <v>-19.822814999999999</v>
      </c>
      <c r="J186" s="44">
        <f t="shared" si="33"/>
        <v>-49.222377999999999</v>
      </c>
      <c r="K186" s="44">
        <f t="shared" si="34"/>
        <v>0</v>
      </c>
      <c r="M186">
        <v>60134465000</v>
      </c>
      <c r="N186">
        <v>-11.476901</v>
      </c>
      <c r="P186" s="6">
        <f t="shared" si="38"/>
        <v>61.312645000000003</v>
      </c>
      <c r="Q186" s="6">
        <f t="shared" si="39"/>
        <v>-13.766242</v>
      </c>
      <c r="R186" s="44">
        <f t="shared" si="40"/>
        <v>-31.655621</v>
      </c>
      <c r="S186" s="44">
        <f t="shared" si="35"/>
        <v>-79.224739</v>
      </c>
      <c r="T186" s="44">
        <f t="shared" si="36"/>
        <v>-62.455173000000002</v>
      </c>
      <c r="U186" s="44">
        <f t="shared" si="37"/>
        <v>-73.118308999999996</v>
      </c>
      <c r="V186" s="44">
        <f t="shared" si="41"/>
        <v>0</v>
      </c>
    </row>
    <row r="187" spans="2:22" x14ac:dyDescent="0.25">
      <c r="B187">
        <v>60429010000</v>
      </c>
      <c r="C187">
        <v>-11.398535000000001</v>
      </c>
      <c r="E187" s="6">
        <f t="shared" si="28"/>
        <v>61.607190000000003</v>
      </c>
      <c r="F187" s="6">
        <f t="shared" si="29"/>
        <v>-11.874571</v>
      </c>
      <c r="G187" s="44">
        <f t="shared" si="30"/>
        <v>-13.176543000000001</v>
      </c>
      <c r="H187" s="44">
        <f t="shared" si="31"/>
        <v>-69.639686999999995</v>
      </c>
      <c r="I187" s="44">
        <f t="shared" si="32"/>
        <v>-19.578520000000001</v>
      </c>
      <c r="J187" s="44">
        <f t="shared" si="33"/>
        <v>-48.011974000000002</v>
      </c>
      <c r="K187" s="44">
        <f t="shared" si="34"/>
        <v>0</v>
      </c>
      <c r="M187">
        <v>60429010000</v>
      </c>
      <c r="N187">
        <v>-11.545750999999999</v>
      </c>
      <c r="P187" s="6">
        <f t="shared" si="38"/>
        <v>61.607190000000003</v>
      </c>
      <c r="Q187" s="6">
        <f t="shared" si="39"/>
        <v>-14.745265</v>
      </c>
      <c r="R187" s="44">
        <f t="shared" si="40"/>
        <v>-36.782859999999999</v>
      </c>
      <c r="S187" s="44">
        <f t="shared" si="35"/>
        <v>-82.518730000000005</v>
      </c>
      <c r="T187" s="44">
        <f t="shared" si="36"/>
        <v>-66.160988000000003</v>
      </c>
      <c r="U187" s="44">
        <f t="shared" si="37"/>
        <v>-72.882369999999995</v>
      </c>
      <c r="V187" s="44">
        <f t="shared" si="41"/>
        <v>0</v>
      </c>
    </row>
    <row r="188" spans="2:22" x14ac:dyDescent="0.25">
      <c r="B188">
        <v>60723555000</v>
      </c>
      <c r="C188">
        <v>-11.522634999999999</v>
      </c>
      <c r="E188" s="6">
        <f t="shared" si="28"/>
        <v>61.901735000000002</v>
      </c>
      <c r="F188" s="6">
        <f t="shared" si="29"/>
        <v>-12.012411999999999</v>
      </c>
      <c r="G188" s="44">
        <f t="shared" si="30"/>
        <v>-13.37646</v>
      </c>
      <c r="H188" s="44">
        <f t="shared" si="31"/>
        <v>-71.203423000000001</v>
      </c>
      <c r="I188" s="44">
        <f t="shared" si="32"/>
        <v>-19.351547</v>
      </c>
      <c r="J188" s="44">
        <f t="shared" si="33"/>
        <v>-46.556075999999997</v>
      </c>
      <c r="K188" s="44">
        <f t="shared" si="34"/>
        <v>0</v>
      </c>
      <c r="M188">
        <v>60723555000</v>
      </c>
      <c r="N188">
        <v>-11.676302</v>
      </c>
      <c r="P188" s="6">
        <f t="shared" si="38"/>
        <v>61.901735000000002</v>
      </c>
      <c r="Q188" s="6">
        <f t="shared" si="39"/>
        <v>-15.979755000000001</v>
      </c>
      <c r="R188" s="44">
        <f t="shared" si="40"/>
        <v>-43.306480000000001</v>
      </c>
      <c r="S188" s="44">
        <f t="shared" si="35"/>
        <v>-82.912132</v>
      </c>
      <c r="T188" s="44">
        <f t="shared" si="36"/>
        <v>-69.277610999999993</v>
      </c>
      <c r="U188" s="44">
        <f t="shared" si="37"/>
        <v>-72.950851</v>
      </c>
      <c r="V188" s="44">
        <f t="shared" si="41"/>
        <v>0</v>
      </c>
    </row>
    <row r="189" spans="2:22" x14ac:dyDescent="0.25">
      <c r="B189">
        <v>61018100000</v>
      </c>
      <c r="C189">
        <v>-11.662597999999999</v>
      </c>
      <c r="E189" s="6">
        <f t="shared" si="28"/>
        <v>62.196280000000002</v>
      </c>
      <c r="F189" s="6">
        <f t="shared" si="29"/>
        <v>-12.019795999999999</v>
      </c>
      <c r="G189" s="44">
        <f t="shared" si="30"/>
        <v>-13.574087</v>
      </c>
      <c r="H189" s="44">
        <f t="shared" si="31"/>
        <v>-72.768615999999994</v>
      </c>
      <c r="I189" s="44">
        <f t="shared" si="32"/>
        <v>-19.318218000000002</v>
      </c>
      <c r="J189" s="44">
        <f t="shared" si="33"/>
        <v>-46.037700999999998</v>
      </c>
      <c r="K189" s="44">
        <f t="shared" si="34"/>
        <v>0</v>
      </c>
      <c r="M189">
        <v>61018100000</v>
      </c>
      <c r="N189">
        <v>-12.044981</v>
      </c>
      <c r="P189" s="6">
        <f t="shared" si="38"/>
        <v>62.196280000000002</v>
      </c>
      <c r="Q189" s="6">
        <f t="shared" si="39"/>
        <v>-15.878466</v>
      </c>
      <c r="R189" s="44">
        <f t="shared" si="40"/>
        <v>-50.771560999999998</v>
      </c>
      <c r="S189" s="44">
        <f t="shared" si="35"/>
        <v>-80.858565999999996</v>
      </c>
      <c r="T189" s="44">
        <f t="shared" si="36"/>
        <v>-72.918755000000004</v>
      </c>
      <c r="U189" s="44">
        <f t="shared" si="37"/>
        <v>-71.661124999999998</v>
      </c>
      <c r="V189" s="44">
        <f t="shared" si="41"/>
        <v>0</v>
      </c>
    </row>
    <row r="190" spans="2:22" x14ac:dyDescent="0.25">
      <c r="B190">
        <v>61312645000</v>
      </c>
      <c r="C190">
        <v>-11.727788</v>
      </c>
      <c r="E190" s="6">
        <f t="shared" si="28"/>
        <v>62.490825000000001</v>
      </c>
      <c r="F190" s="6">
        <f t="shared" si="29"/>
        <v>-12.139804</v>
      </c>
      <c r="G190" s="44">
        <f t="shared" si="30"/>
        <v>-13.91428</v>
      </c>
      <c r="H190" s="44">
        <f t="shared" si="31"/>
        <v>-72.957229999999996</v>
      </c>
      <c r="I190" s="44">
        <f t="shared" si="32"/>
        <v>-19.697811000000002</v>
      </c>
      <c r="J190" s="44">
        <f t="shared" si="33"/>
        <v>-46.02599</v>
      </c>
      <c r="K190" s="44">
        <f t="shared" si="34"/>
        <v>0</v>
      </c>
      <c r="M190">
        <v>61312645000</v>
      </c>
      <c r="N190">
        <v>-13.766242</v>
      </c>
      <c r="P190" s="6">
        <f t="shared" si="38"/>
        <v>62.490825000000001</v>
      </c>
      <c r="Q190" s="6">
        <f t="shared" si="39"/>
        <v>-15.616491999999999</v>
      </c>
      <c r="R190" s="44">
        <f t="shared" si="40"/>
        <v>-55.360275000000001</v>
      </c>
      <c r="S190" s="44">
        <f t="shared" si="35"/>
        <v>-78.593902999999997</v>
      </c>
      <c r="T190" s="44">
        <f t="shared" si="36"/>
        <v>-72.386436000000003</v>
      </c>
      <c r="U190" s="44">
        <f t="shared" si="37"/>
        <v>-72.273185999999995</v>
      </c>
      <c r="V190" s="44">
        <f t="shared" si="41"/>
        <v>0</v>
      </c>
    </row>
    <row r="191" spans="2:22" x14ac:dyDescent="0.25">
      <c r="B191">
        <v>61607190000</v>
      </c>
      <c r="C191">
        <v>-11.874571</v>
      </c>
      <c r="E191" s="6">
        <f t="shared" si="28"/>
        <v>62.78537</v>
      </c>
      <c r="F191" s="6">
        <f t="shared" si="29"/>
        <v>-12.404944</v>
      </c>
      <c r="G191" s="44">
        <f t="shared" si="30"/>
        <v>-14.381735000000001</v>
      </c>
      <c r="H191" s="44">
        <f t="shared" si="31"/>
        <v>-73.992408999999995</v>
      </c>
      <c r="I191" s="44">
        <f t="shared" si="32"/>
        <v>-20.472731</v>
      </c>
      <c r="J191" s="44">
        <f t="shared" si="33"/>
        <v>-47.186264000000001</v>
      </c>
      <c r="K191" s="44">
        <f t="shared" si="34"/>
        <v>0</v>
      </c>
      <c r="M191">
        <v>61607190000</v>
      </c>
      <c r="N191">
        <v>-14.745265</v>
      </c>
      <c r="P191" s="6">
        <f t="shared" si="38"/>
        <v>62.78537</v>
      </c>
      <c r="Q191" s="6">
        <f t="shared" si="39"/>
        <v>-14.164096000000001</v>
      </c>
      <c r="R191" s="44">
        <f t="shared" si="40"/>
        <v>-54.589171999999998</v>
      </c>
      <c r="S191" s="44">
        <f t="shared" si="35"/>
        <v>-69.659683000000001</v>
      </c>
      <c r="T191" s="44">
        <f t="shared" si="36"/>
        <v>-72.727920999999995</v>
      </c>
      <c r="U191" s="44">
        <f t="shared" si="37"/>
        <v>-71.977142000000001</v>
      </c>
      <c r="V191" s="44">
        <f t="shared" si="41"/>
        <v>0</v>
      </c>
    </row>
    <row r="192" spans="2:22" x14ac:dyDescent="0.25">
      <c r="B192">
        <v>61901735000</v>
      </c>
      <c r="C192">
        <v>-12.012411999999999</v>
      </c>
      <c r="E192" s="6">
        <f t="shared" si="28"/>
        <v>63.079915</v>
      </c>
      <c r="F192" s="6">
        <f t="shared" si="29"/>
        <v>-12.617369</v>
      </c>
      <c r="G192" s="44">
        <f t="shared" si="30"/>
        <v>-14.861495</v>
      </c>
      <c r="H192" s="44">
        <f t="shared" si="31"/>
        <v>-78.927634999999995</v>
      </c>
      <c r="I192" s="44">
        <f t="shared" si="32"/>
        <v>-21.476445999999999</v>
      </c>
      <c r="J192" s="44">
        <f t="shared" si="33"/>
        <v>-49.298389</v>
      </c>
      <c r="K192" s="44">
        <f t="shared" si="34"/>
        <v>0</v>
      </c>
      <c r="M192">
        <v>61901735000</v>
      </c>
      <c r="N192">
        <v>-15.979755000000001</v>
      </c>
      <c r="P192" s="6">
        <f t="shared" si="38"/>
        <v>63.079915</v>
      </c>
      <c r="Q192" s="6">
        <f t="shared" si="39"/>
        <v>-13.348471</v>
      </c>
      <c r="R192" s="44">
        <f t="shared" si="40"/>
        <v>-55.017929000000002</v>
      </c>
      <c r="S192" s="44">
        <f t="shared" si="35"/>
        <v>-71.989784</v>
      </c>
      <c r="T192" s="44">
        <f t="shared" si="36"/>
        <v>-73.163184999999999</v>
      </c>
      <c r="U192" s="44">
        <f t="shared" si="37"/>
        <v>-73.111343000000005</v>
      </c>
      <c r="V192" s="44">
        <f t="shared" si="41"/>
        <v>0</v>
      </c>
    </row>
    <row r="193" spans="2:22" x14ac:dyDescent="0.25">
      <c r="B193">
        <v>62196280000</v>
      </c>
      <c r="C193">
        <v>-12.019795999999999</v>
      </c>
      <c r="E193" s="6">
        <f t="shared" si="28"/>
        <v>63.374459999999999</v>
      </c>
      <c r="F193" s="6">
        <f t="shared" si="29"/>
        <v>-12.965401</v>
      </c>
      <c r="G193" s="44">
        <f t="shared" si="30"/>
        <v>-15.587434</v>
      </c>
      <c r="H193" s="44">
        <f t="shared" si="31"/>
        <v>-79.692267999999999</v>
      </c>
      <c r="I193" s="44">
        <f t="shared" si="32"/>
        <v>-23.996706</v>
      </c>
      <c r="J193" s="44">
        <f t="shared" si="33"/>
        <v>-54.009808</v>
      </c>
      <c r="K193" s="44">
        <f t="shared" si="34"/>
        <v>0</v>
      </c>
      <c r="M193">
        <v>62196280000</v>
      </c>
      <c r="N193">
        <v>-15.878466</v>
      </c>
      <c r="P193" s="6">
        <f t="shared" si="38"/>
        <v>63.374459999999999</v>
      </c>
      <c r="Q193" s="6">
        <f t="shared" si="39"/>
        <v>-14.132145</v>
      </c>
      <c r="R193" s="44">
        <f t="shared" si="40"/>
        <v>-57.055762999999999</v>
      </c>
      <c r="S193" s="44">
        <f t="shared" si="35"/>
        <v>-74.567397999999997</v>
      </c>
      <c r="T193" s="44">
        <f t="shared" si="36"/>
        <v>-73.609443999999996</v>
      </c>
      <c r="U193" s="44">
        <f t="shared" si="37"/>
        <v>-73.072304000000003</v>
      </c>
      <c r="V193" s="44">
        <f t="shared" si="41"/>
        <v>0</v>
      </c>
    </row>
    <row r="194" spans="2:22" x14ac:dyDescent="0.25">
      <c r="B194">
        <v>62490825000</v>
      </c>
      <c r="C194">
        <v>-12.139804</v>
      </c>
      <c r="E194" s="6">
        <f t="shared" si="28"/>
        <v>63.669004999999999</v>
      </c>
      <c r="F194" s="6">
        <f t="shared" si="29"/>
        <v>-13.371930000000001</v>
      </c>
      <c r="G194" s="44">
        <f t="shared" si="30"/>
        <v>-16.241973999999999</v>
      </c>
      <c r="H194" s="44">
        <f t="shared" si="31"/>
        <v>-78.455696000000003</v>
      </c>
      <c r="I194" s="44">
        <f t="shared" si="32"/>
        <v>-26.224844000000001</v>
      </c>
      <c r="J194" s="44">
        <f t="shared" si="33"/>
        <v>-57.177073999999998</v>
      </c>
      <c r="K194" s="44">
        <f t="shared" si="34"/>
        <v>0</v>
      </c>
      <c r="M194">
        <v>62490825000</v>
      </c>
      <c r="N194">
        <v>-15.616491999999999</v>
      </c>
      <c r="P194" s="6">
        <f t="shared" si="38"/>
        <v>63.669004999999999</v>
      </c>
      <c r="Q194" s="6">
        <f t="shared" si="39"/>
        <v>-15.101623999999999</v>
      </c>
      <c r="R194" s="44">
        <f t="shared" si="40"/>
        <v>-54.578021999999997</v>
      </c>
      <c r="S194" s="44">
        <f t="shared" si="35"/>
        <v>-77.456031999999993</v>
      </c>
      <c r="T194" s="44">
        <f t="shared" si="36"/>
        <v>-73.682381000000007</v>
      </c>
      <c r="U194" s="44">
        <f t="shared" si="37"/>
        <v>-74.385352999999995</v>
      </c>
      <c r="V194" s="44">
        <f t="shared" si="41"/>
        <v>0</v>
      </c>
    </row>
    <row r="195" spans="2:22" x14ac:dyDescent="0.25">
      <c r="B195">
        <v>62785370000</v>
      </c>
      <c r="C195">
        <v>-12.404944</v>
      </c>
      <c r="E195" s="6">
        <f t="shared" si="28"/>
        <v>63.963549999999998</v>
      </c>
      <c r="F195" s="6">
        <f t="shared" si="29"/>
        <v>-13.809587000000001</v>
      </c>
      <c r="G195" s="44">
        <f t="shared" si="30"/>
        <v>-17.265222999999999</v>
      </c>
      <c r="H195" s="44">
        <f t="shared" si="31"/>
        <v>-74.340767</v>
      </c>
      <c r="I195" s="44">
        <f t="shared" si="32"/>
        <v>-30.303276</v>
      </c>
      <c r="J195" s="44">
        <f t="shared" si="33"/>
        <v>-63.314948999999999</v>
      </c>
      <c r="K195" s="44">
        <f t="shared" si="34"/>
        <v>0</v>
      </c>
      <c r="M195">
        <v>62785370000</v>
      </c>
      <c r="N195">
        <v>-14.164096000000001</v>
      </c>
      <c r="P195" s="6">
        <f t="shared" si="38"/>
        <v>63.963549999999998</v>
      </c>
      <c r="Q195" s="6">
        <f t="shared" si="39"/>
        <v>-17.385722999999999</v>
      </c>
      <c r="R195" s="44">
        <f t="shared" si="40"/>
        <v>-55.704020999999997</v>
      </c>
      <c r="S195" s="44">
        <f t="shared" si="35"/>
        <v>-75.778892999999997</v>
      </c>
      <c r="T195" s="44">
        <f t="shared" si="36"/>
        <v>-73.486328</v>
      </c>
      <c r="U195" s="44">
        <f t="shared" si="37"/>
        <v>-74.109595999999996</v>
      </c>
      <c r="V195" s="44">
        <f t="shared" si="41"/>
        <v>0</v>
      </c>
    </row>
    <row r="196" spans="2:22" x14ac:dyDescent="0.25">
      <c r="B196">
        <v>63079915000</v>
      </c>
      <c r="C196">
        <v>-12.617369</v>
      </c>
      <c r="E196" s="6">
        <f t="shared" si="28"/>
        <v>64.258094999999997</v>
      </c>
      <c r="F196" s="6">
        <f t="shared" si="29"/>
        <v>-14.448964999999999</v>
      </c>
      <c r="G196" s="44">
        <f t="shared" si="30"/>
        <v>-19.804317000000001</v>
      </c>
      <c r="H196" s="44">
        <f t="shared" si="31"/>
        <v>-73.820587000000003</v>
      </c>
      <c r="I196" s="44">
        <f t="shared" si="32"/>
        <v>-38.113644000000001</v>
      </c>
      <c r="J196" s="44">
        <f t="shared" si="33"/>
        <v>-67.398857000000007</v>
      </c>
      <c r="K196" s="44">
        <f t="shared" si="34"/>
        <v>0</v>
      </c>
      <c r="M196">
        <v>63079915000</v>
      </c>
      <c r="N196">
        <v>-13.348471</v>
      </c>
      <c r="P196" s="6">
        <f t="shared" si="38"/>
        <v>64.258094999999997</v>
      </c>
      <c r="Q196" s="6">
        <f t="shared" si="39"/>
        <v>-21.997881</v>
      </c>
      <c r="R196" s="44">
        <f t="shared" si="40"/>
        <v>-59.893303000000003</v>
      </c>
      <c r="S196" s="44">
        <f t="shared" si="35"/>
        <v>-74.816642999999999</v>
      </c>
      <c r="T196" s="44">
        <f t="shared" si="36"/>
        <v>-72.054824999999994</v>
      </c>
      <c r="U196" s="44">
        <f t="shared" si="37"/>
        <v>-73.253928999999999</v>
      </c>
      <c r="V196" s="44">
        <f t="shared" si="41"/>
        <v>0</v>
      </c>
    </row>
    <row r="197" spans="2:22" x14ac:dyDescent="0.25">
      <c r="B197">
        <v>63374460000</v>
      </c>
      <c r="C197">
        <v>-12.965401</v>
      </c>
      <c r="E197" s="6">
        <f t="shared" ref="E197:E205" si="42">B201/1000000000</f>
        <v>64.552639999999997</v>
      </c>
      <c r="F197" s="6">
        <f t="shared" ref="F197:F205" si="43">C201</f>
        <v>-14.704297</v>
      </c>
      <c r="G197" s="44">
        <f t="shared" ref="G197:G205" si="44">C407</f>
        <v>-24.868986</v>
      </c>
      <c r="H197" s="44">
        <f t="shared" ref="H197:H205" si="45">C1025</f>
        <v>-76.883140999999995</v>
      </c>
      <c r="I197" s="44">
        <f t="shared" ref="I197:I205" si="46">C613</f>
        <v>-48.236767</v>
      </c>
      <c r="J197" s="44">
        <f t="shared" ref="J197:J205" si="47">C819</f>
        <v>-70.693832</v>
      </c>
      <c r="K197" s="44">
        <f t="shared" ref="K197:K205" si="48">C1231</f>
        <v>0</v>
      </c>
      <c r="M197">
        <v>63374460000</v>
      </c>
      <c r="N197">
        <v>-14.132145</v>
      </c>
      <c r="P197" s="6">
        <f t="shared" si="38"/>
        <v>64.552639999999997</v>
      </c>
      <c r="Q197" s="6">
        <f t="shared" si="39"/>
        <v>-23.167539999999999</v>
      </c>
      <c r="R197" s="44">
        <f t="shared" si="40"/>
        <v>-63.678466999999998</v>
      </c>
      <c r="S197" s="44">
        <f t="shared" ref="S197:S205" si="49">N1025</f>
        <v>-72.619606000000005</v>
      </c>
      <c r="T197" s="44">
        <f t="shared" ref="T197:T205" si="50">N613</f>
        <v>-72.223335000000006</v>
      </c>
      <c r="U197" s="44">
        <f t="shared" ref="U197:U205" si="51">N819</f>
        <v>-71.056472999999997</v>
      </c>
      <c r="V197" s="44">
        <f t="shared" si="41"/>
        <v>0</v>
      </c>
    </row>
    <row r="198" spans="2:22" x14ac:dyDescent="0.25">
      <c r="B198">
        <v>63669005000</v>
      </c>
      <c r="C198">
        <v>-13.371930000000001</v>
      </c>
      <c r="E198" s="6">
        <f t="shared" si="42"/>
        <v>64.847184999999996</v>
      </c>
      <c r="F198" s="6">
        <f t="shared" si="43"/>
        <v>-14.720704</v>
      </c>
      <c r="G198" s="44">
        <f t="shared" si="44"/>
        <v>-30.130610000000001</v>
      </c>
      <c r="H198" s="44">
        <f t="shared" si="45"/>
        <v>-76.685317999999995</v>
      </c>
      <c r="I198" s="44">
        <f t="shared" si="46"/>
        <v>-56.782542999999997</v>
      </c>
      <c r="J198" s="44">
        <f t="shared" si="47"/>
        <v>-72.532454999999999</v>
      </c>
      <c r="K198" s="44">
        <f t="shared" si="48"/>
        <v>0</v>
      </c>
      <c r="M198">
        <v>63669005000</v>
      </c>
      <c r="N198">
        <v>-15.101623999999999</v>
      </c>
      <c r="P198" s="6">
        <f t="shared" ref="P198:P205" si="52">M202/1000000000</f>
        <v>64.847184999999996</v>
      </c>
      <c r="Q198" s="6">
        <f t="shared" ref="Q198:Q205" si="53">N202</f>
        <v>-22.104804999999999</v>
      </c>
      <c r="R198" s="44">
        <f t="shared" ref="R198:R205" si="54">N408</f>
        <v>-64.356102000000007</v>
      </c>
      <c r="S198" s="44">
        <f t="shared" si="49"/>
        <v>-73.695617999999996</v>
      </c>
      <c r="T198" s="44">
        <f t="shared" si="50"/>
        <v>-73.132675000000006</v>
      </c>
      <c r="U198" s="44">
        <f t="shared" si="51"/>
        <v>-73.744384999999994</v>
      </c>
      <c r="V198" s="44">
        <f t="shared" ref="V198:V205" si="55">N1232</f>
        <v>0</v>
      </c>
    </row>
    <row r="199" spans="2:22" x14ac:dyDescent="0.25">
      <c r="B199">
        <v>63963550000</v>
      </c>
      <c r="C199">
        <v>-13.809587000000001</v>
      </c>
      <c r="E199" s="6">
        <f t="shared" si="42"/>
        <v>65.141729999999995</v>
      </c>
      <c r="F199" s="6">
        <f t="shared" si="43"/>
        <v>-15.445323999999999</v>
      </c>
      <c r="G199" s="44">
        <f t="shared" si="44"/>
        <v>-38.550331</v>
      </c>
      <c r="H199" s="44">
        <f t="shared" si="45"/>
        <v>-79.246941000000007</v>
      </c>
      <c r="I199" s="44">
        <f t="shared" si="46"/>
        <v>-64.587722999999997</v>
      </c>
      <c r="J199" s="44">
        <f t="shared" si="47"/>
        <v>-77.185410000000005</v>
      </c>
      <c r="K199" s="44">
        <f t="shared" si="48"/>
        <v>0</v>
      </c>
      <c r="M199">
        <v>63963550000</v>
      </c>
      <c r="N199">
        <v>-17.385722999999999</v>
      </c>
      <c r="P199" s="6">
        <f t="shared" si="52"/>
        <v>65.141729999999995</v>
      </c>
      <c r="Q199" s="6">
        <f t="shared" si="53"/>
        <v>-23.474084999999999</v>
      </c>
      <c r="R199" s="44">
        <f t="shared" si="54"/>
        <v>-68.544357000000005</v>
      </c>
      <c r="S199" s="44">
        <f t="shared" si="49"/>
        <v>-71.891486999999998</v>
      </c>
      <c r="T199" s="44">
        <f t="shared" si="50"/>
        <v>-73.425117</v>
      </c>
      <c r="U199" s="44">
        <f t="shared" si="51"/>
        <v>-76.494208999999998</v>
      </c>
      <c r="V199" s="44">
        <f t="shared" si="55"/>
        <v>0</v>
      </c>
    </row>
    <row r="200" spans="2:22" x14ac:dyDescent="0.25">
      <c r="B200">
        <v>64258095000</v>
      </c>
      <c r="C200">
        <v>-14.448964999999999</v>
      </c>
      <c r="E200" s="6">
        <f t="shared" si="42"/>
        <v>65.436274999999995</v>
      </c>
      <c r="F200" s="6">
        <f t="shared" si="43"/>
        <v>-16.051233</v>
      </c>
      <c r="G200" s="44">
        <f t="shared" si="44"/>
        <v>-48.270214000000003</v>
      </c>
      <c r="H200" s="44">
        <f t="shared" si="45"/>
        <v>-74.705359999999999</v>
      </c>
      <c r="I200" s="44">
        <f t="shared" si="46"/>
        <v>-70.118729000000002</v>
      </c>
      <c r="J200" s="44">
        <f t="shared" si="47"/>
        <v>-74.598984000000002</v>
      </c>
      <c r="K200" s="44">
        <f t="shared" si="48"/>
        <v>0</v>
      </c>
      <c r="M200">
        <v>64258095000</v>
      </c>
      <c r="N200">
        <v>-21.997881</v>
      </c>
      <c r="P200" s="6">
        <f t="shared" si="52"/>
        <v>65.436274999999995</v>
      </c>
      <c r="Q200" s="6">
        <f t="shared" si="53"/>
        <v>-22.627465999999998</v>
      </c>
      <c r="R200" s="44">
        <f t="shared" si="54"/>
        <v>-71.670685000000006</v>
      </c>
      <c r="S200" s="44">
        <f t="shared" si="49"/>
        <v>-71.116012999999995</v>
      </c>
      <c r="T200" s="44">
        <f t="shared" si="50"/>
        <v>-73.060012999999998</v>
      </c>
      <c r="U200" s="44">
        <f t="shared" si="51"/>
        <v>-79.125313000000006</v>
      </c>
      <c r="V200" s="44">
        <f t="shared" si="55"/>
        <v>0</v>
      </c>
    </row>
    <row r="201" spans="2:22" x14ac:dyDescent="0.25">
      <c r="B201">
        <v>64552640000</v>
      </c>
      <c r="C201">
        <v>-14.704297</v>
      </c>
      <c r="E201" s="6">
        <f t="shared" si="42"/>
        <v>65.730819999999994</v>
      </c>
      <c r="F201" s="6">
        <f t="shared" si="43"/>
        <v>-16.901109999999999</v>
      </c>
      <c r="G201" s="44">
        <f t="shared" si="44"/>
        <v>-58.032429</v>
      </c>
      <c r="H201" s="44">
        <f t="shared" si="45"/>
        <v>-74.047943000000004</v>
      </c>
      <c r="I201" s="44">
        <f t="shared" si="46"/>
        <v>-73.288573999999997</v>
      </c>
      <c r="J201" s="44">
        <f t="shared" si="47"/>
        <v>-76.849129000000005</v>
      </c>
      <c r="K201" s="44">
        <f t="shared" si="48"/>
        <v>0</v>
      </c>
      <c r="M201">
        <v>64552640000</v>
      </c>
      <c r="N201">
        <v>-23.167539999999999</v>
      </c>
      <c r="P201" s="6">
        <f t="shared" si="52"/>
        <v>65.730819999999994</v>
      </c>
      <c r="Q201" s="6">
        <f t="shared" si="53"/>
        <v>-19.666581999999998</v>
      </c>
      <c r="R201" s="44">
        <f t="shared" si="54"/>
        <v>-70.177527999999995</v>
      </c>
      <c r="S201" s="44">
        <f t="shared" si="49"/>
        <v>-69.026756000000006</v>
      </c>
      <c r="T201" s="44">
        <f t="shared" si="50"/>
        <v>-76.154297</v>
      </c>
      <c r="U201" s="44">
        <f t="shared" si="51"/>
        <v>-80.033134000000004</v>
      </c>
      <c r="V201" s="44">
        <f t="shared" si="55"/>
        <v>0</v>
      </c>
    </row>
    <row r="202" spans="2:22" x14ac:dyDescent="0.25">
      <c r="B202">
        <v>64847185000</v>
      </c>
      <c r="C202">
        <v>-14.720704</v>
      </c>
      <c r="E202" s="6">
        <f t="shared" si="42"/>
        <v>66.025364999999994</v>
      </c>
      <c r="F202" s="6">
        <f t="shared" si="43"/>
        <v>-21.231171</v>
      </c>
      <c r="G202" s="44">
        <f t="shared" si="44"/>
        <v>-64.851455999999999</v>
      </c>
      <c r="H202" s="44">
        <f t="shared" si="45"/>
        <v>-72.522705000000002</v>
      </c>
      <c r="I202" s="44">
        <f t="shared" si="46"/>
        <v>-72.952499000000003</v>
      </c>
      <c r="J202" s="44">
        <f t="shared" si="47"/>
        <v>-76.805779000000001</v>
      </c>
      <c r="K202" s="44">
        <f t="shared" si="48"/>
        <v>0</v>
      </c>
      <c r="M202">
        <v>64847185000</v>
      </c>
      <c r="N202">
        <v>-22.104804999999999</v>
      </c>
      <c r="P202" s="6">
        <f t="shared" si="52"/>
        <v>66.025364999999994</v>
      </c>
      <c r="Q202" s="6">
        <f t="shared" si="53"/>
        <v>-24.962885</v>
      </c>
      <c r="R202" s="44">
        <f t="shared" si="54"/>
        <v>-69.862082999999998</v>
      </c>
      <c r="S202" s="44">
        <f t="shared" si="49"/>
        <v>-69.606414999999998</v>
      </c>
      <c r="T202" s="44">
        <f t="shared" si="50"/>
        <v>-74.699852000000007</v>
      </c>
      <c r="U202" s="44">
        <f t="shared" si="51"/>
        <v>-79.980002999999996</v>
      </c>
      <c r="V202" s="44">
        <f t="shared" si="55"/>
        <v>0</v>
      </c>
    </row>
    <row r="203" spans="2:22" x14ac:dyDescent="0.25">
      <c r="B203">
        <v>65141730000</v>
      </c>
      <c r="C203">
        <v>-15.445323999999999</v>
      </c>
      <c r="E203" s="6">
        <f t="shared" si="42"/>
        <v>66.319909999999993</v>
      </c>
      <c r="F203" s="6">
        <f t="shared" si="43"/>
        <v>-25.050322000000001</v>
      </c>
      <c r="G203" s="44">
        <f t="shared" si="44"/>
        <v>-70.452545000000001</v>
      </c>
      <c r="H203" s="44">
        <f t="shared" si="45"/>
        <v>-74.027343999999999</v>
      </c>
      <c r="I203" s="44">
        <f t="shared" si="46"/>
        <v>-71.973984000000002</v>
      </c>
      <c r="J203" s="44">
        <f t="shared" si="47"/>
        <v>-78.057845999999998</v>
      </c>
      <c r="K203" s="44">
        <f t="shared" si="48"/>
        <v>0</v>
      </c>
      <c r="M203">
        <v>65141730000</v>
      </c>
      <c r="N203">
        <v>-23.474084999999999</v>
      </c>
      <c r="P203" s="6">
        <f t="shared" si="52"/>
        <v>66.319909999999993</v>
      </c>
      <c r="Q203" s="6">
        <f t="shared" si="53"/>
        <v>-29.768180999999998</v>
      </c>
      <c r="R203" s="44">
        <f t="shared" si="54"/>
        <v>-72.159476999999995</v>
      </c>
      <c r="S203" s="44">
        <f t="shared" si="49"/>
        <v>-71.070503000000002</v>
      </c>
      <c r="T203" s="44">
        <f t="shared" si="50"/>
        <v>-76.033928000000003</v>
      </c>
      <c r="U203" s="44">
        <f t="shared" si="51"/>
        <v>-80.230293000000003</v>
      </c>
      <c r="V203" s="44">
        <f t="shared" si="55"/>
        <v>0</v>
      </c>
    </row>
    <row r="204" spans="2:22" x14ac:dyDescent="0.25">
      <c r="B204">
        <v>65436275000</v>
      </c>
      <c r="C204">
        <v>-16.051233</v>
      </c>
      <c r="E204" s="6">
        <f t="shared" si="42"/>
        <v>66.614455000000007</v>
      </c>
      <c r="F204" s="6">
        <f t="shared" si="43"/>
        <v>-28.216801</v>
      </c>
      <c r="G204" s="44">
        <f t="shared" si="44"/>
        <v>-72.927643000000003</v>
      </c>
      <c r="H204" s="44">
        <f t="shared" si="45"/>
        <v>-72.977401999999998</v>
      </c>
      <c r="I204" s="44">
        <f t="shared" si="46"/>
        <v>-71.764060999999998</v>
      </c>
      <c r="J204" s="44">
        <f t="shared" si="47"/>
        <v>-76.982688999999993</v>
      </c>
      <c r="K204" s="44">
        <f t="shared" si="48"/>
        <v>0</v>
      </c>
      <c r="M204">
        <v>65436275000</v>
      </c>
      <c r="N204">
        <v>-22.627465999999998</v>
      </c>
      <c r="P204" s="6">
        <f t="shared" si="52"/>
        <v>66.614455000000007</v>
      </c>
      <c r="Q204" s="6">
        <f t="shared" si="53"/>
        <v>-33.259514000000003</v>
      </c>
      <c r="R204" s="44">
        <f t="shared" si="54"/>
        <v>-74.205391000000006</v>
      </c>
      <c r="S204" s="44">
        <f t="shared" si="49"/>
        <v>-72.683600999999996</v>
      </c>
      <c r="T204" s="44">
        <f t="shared" si="50"/>
        <v>-77.272987000000001</v>
      </c>
      <c r="U204" s="44">
        <f t="shared" si="51"/>
        <v>-79.244193999999993</v>
      </c>
      <c r="V204" s="44">
        <f t="shared" si="55"/>
        <v>0</v>
      </c>
    </row>
    <row r="205" spans="2:22" x14ac:dyDescent="0.25">
      <c r="B205">
        <v>65730820000</v>
      </c>
      <c r="C205">
        <v>-16.901109999999999</v>
      </c>
      <c r="E205" s="6">
        <f t="shared" si="42"/>
        <v>66.909000000000006</v>
      </c>
      <c r="F205" s="6">
        <f t="shared" si="43"/>
        <v>-31.297794</v>
      </c>
      <c r="G205" s="44">
        <f t="shared" si="44"/>
        <v>-73.502808000000002</v>
      </c>
      <c r="H205" s="44">
        <f t="shared" si="45"/>
        <v>-72.064239999999998</v>
      </c>
      <c r="I205" s="44">
        <f t="shared" si="46"/>
        <v>-71.433753999999993</v>
      </c>
      <c r="J205" s="44">
        <f t="shared" si="47"/>
        <v>-79.194457999999997</v>
      </c>
      <c r="K205" s="44">
        <f t="shared" si="48"/>
        <v>0</v>
      </c>
      <c r="M205">
        <v>65730820000</v>
      </c>
      <c r="N205">
        <v>-19.666581999999998</v>
      </c>
      <c r="P205" s="6">
        <f t="shared" si="52"/>
        <v>66.909000000000006</v>
      </c>
      <c r="Q205" s="6">
        <f t="shared" si="53"/>
        <v>-37.532398000000001</v>
      </c>
      <c r="R205" s="44">
        <f t="shared" si="54"/>
        <v>-74.512527000000006</v>
      </c>
      <c r="S205" s="44">
        <f t="shared" si="49"/>
        <v>-72.665915999999996</v>
      </c>
      <c r="T205" s="44">
        <f t="shared" si="50"/>
        <v>-79.978988999999999</v>
      </c>
      <c r="U205" s="44">
        <f t="shared" si="51"/>
        <v>-79.489272999999997</v>
      </c>
      <c r="V205" s="44">
        <f t="shared" si="55"/>
        <v>0</v>
      </c>
    </row>
    <row r="206" spans="2:22" x14ac:dyDescent="0.25">
      <c r="B206">
        <v>66025365000</v>
      </c>
      <c r="C206">
        <v>-21.231171</v>
      </c>
      <c r="M206">
        <v>66025365000</v>
      </c>
      <c r="N206">
        <v>-24.962885</v>
      </c>
    </row>
    <row r="207" spans="2:22" x14ac:dyDescent="0.25">
      <c r="B207">
        <v>66319910000</v>
      </c>
      <c r="C207">
        <v>-25.050322000000001</v>
      </c>
      <c r="M207">
        <v>66319910000</v>
      </c>
      <c r="N207">
        <v>-29.768180999999998</v>
      </c>
    </row>
    <row r="208" spans="2:22" x14ac:dyDescent="0.25">
      <c r="B208">
        <v>66614455000</v>
      </c>
      <c r="C208">
        <v>-28.216801</v>
      </c>
      <c r="M208">
        <v>66614455000</v>
      </c>
      <c r="N208">
        <v>-33.259514000000003</v>
      </c>
    </row>
    <row r="209" spans="2:14" x14ac:dyDescent="0.25">
      <c r="B209">
        <v>66909000000</v>
      </c>
      <c r="C209">
        <v>-31.297794</v>
      </c>
      <c r="M209">
        <v>66909000000</v>
      </c>
      <c r="N209">
        <v>-37.532398000000001</v>
      </c>
    </row>
    <row r="210" spans="2:14" x14ac:dyDescent="0.25">
      <c r="B210" t="s">
        <v>25</v>
      </c>
      <c r="M210" t="s">
        <v>25</v>
      </c>
    </row>
    <row r="213" spans="2:14" x14ac:dyDescent="0.25">
      <c r="B213" t="s">
        <v>26</v>
      </c>
      <c r="M213" t="s">
        <v>26</v>
      </c>
    </row>
    <row r="214" spans="2:14" x14ac:dyDescent="0.25">
      <c r="B214" t="s">
        <v>23</v>
      </c>
      <c r="C214" t="s">
        <v>257</v>
      </c>
      <c r="M214" t="s">
        <v>23</v>
      </c>
      <c r="N214" t="s">
        <v>257</v>
      </c>
    </row>
    <row r="215" spans="2:14" x14ac:dyDescent="0.25">
      <c r="B215">
        <v>8000000000</v>
      </c>
      <c r="C215">
        <v>-74.359589</v>
      </c>
      <c r="M215">
        <v>8000000000</v>
      </c>
      <c r="N215">
        <v>-78.401000999999994</v>
      </c>
    </row>
    <row r="216" spans="2:14" x14ac:dyDescent="0.25">
      <c r="B216">
        <v>8294545000</v>
      </c>
      <c r="C216">
        <v>-74.382621999999998</v>
      </c>
      <c r="M216">
        <v>8294545000</v>
      </c>
      <c r="N216">
        <v>-78.529410999999996</v>
      </c>
    </row>
    <row r="217" spans="2:14" x14ac:dyDescent="0.25">
      <c r="B217">
        <v>8589090000</v>
      </c>
      <c r="C217">
        <v>-74.268707000000006</v>
      </c>
      <c r="M217">
        <v>8589090000</v>
      </c>
      <c r="N217">
        <v>-76.352783000000002</v>
      </c>
    </row>
    <row r="218" spans="2:14" x14ac:dyDescent="0.25">
      <c r="B218">
        <v>8883635000</v>
      </c>
      <c r="C218">
        <v>-74.021316999999996</v>
      </c>
      <c r="M218">
        <v>8883635000</v>
      </c>
      <c r="N218">
        <v>-75.807388000000003</v>
      </c>
    </row>
    <row r="219" spans="2:14" x14ac:dyDescent="0.25">
      <c r="B219">
        <v>9178180000</v>
      </c>
      <c r="C219">
        <v>-74.636336999999997</v>
      </c>
      <c r="M219">
        <v>9178180000</v>
      </c>
      <c r="N219">
        <v>-73.666634000000002</v>
      </c>
    </row>
    <row r="220" spans="2:14" x14ac:dyDescent="0.25">
      <c r="B220">
        <v>9472725000</v>
      </c>
      <c r="C220">
        <v>-75.775413999999998</v>
      </c>
      <c r="M220">
        <v>9472725000</v>
      </c>
      <c r="N220">
        <v>-74.768173000000004</v>
      </c>
    </row>
    <row r="221" spans="2:14" x14ac:dyDescent="0.25">
      <c r="B221">
        <v>9767270000</v>
      </c>
      <c r="C221">
        <v>-77.213286999999994</v>
      </c>
      <c r="M221">
        <v>9767270000</v>
      </c>
      <c r="N221">
        <v>-73.670501999999999</v>
      </c>
    </row>
    <row r="222" spans="2:14" x14ac:dyDescent="0.25">
      <c r="B222">
        <v>10061815000</v>
      </c>
      <c r="C222">
        <v>-78.046440000000004</v>
      </c>
      <c r="M222">
        <v>10061815000</v>
      </c>
      <c r="N222">
        <v>-75.533141999999998</v>
      </c>
    </row>
    <row r="223" spans="2:14" x14ac:dyDescent="0.25">
      <c r="B223">
        <v>10356360000</v>
      </c>
      <c r="C223">
        <v>-77.726546999999997</v>
      </c>
      <c r="M223">
        <v>10356360000</v>
      </c>
      <c r="N223">
        <v>-74.945533999999995</v>
      </c>
    </row>
    <row r="224" spans="2:14" x14ac:dyDescent="0.25">
      <c r="B224">
        <v>10650905000</v>
      </c>
      <c r="C224">
        <v>-77.547348</v>
      </c>
      <c r="M224">
        <v>10650905000</v>
      </c>
      <c r="N224">
        <v>-77.640738999999996</v>
      </c>
    </row>
    <row r="225" spans="2:14" x14ac:dyDescent="0.25">
      <c r="B225">
        <v>10945450000</v>
      </c>
      <c r="C225">
        <v>-74.684959000000006</v>
      </c>
      <c r="M225">
        <v>10945450000</v>
      </c>
      <c r="N225">
        <v>-74.446395999999993</v>
      </c>
    </row>
    <row r="226" spans="2:14" x14ac:dyDescent="0.25">
      <c r="B226">
        <v>11239995000</v>
      </c>
      <c r="C226">
        <v>-74.635750000000002</v>
      </c>
      <c r="M226">
        <v>11239995000</v>
      </c>
      <c r="N226">
        <v>-76.003203999999997</v>
      </c>
    </row>
    <row r="227" spans="2:14" x14ac:dyDescent="0.25">
      <c r="B227">
        <v>11534540000</v>
      </c>
      <c r="C227">
        <v>-73.731346000000002</v>
      </c>
      <c r="M227">
        <v>11534540000</v>
      </c>
      <c r="N227">
        <v>-74.692276000000007</v>
      </c>
    </row>
    <row r="228" spans="2:14" x14ac:dyDescent="0.25">
      <c r="B228">
        <v>11829085000</v>
      </c>
      <c r="C228">
        <v>-75.009788999999998</v>
      </c>
      <c r="M228">
        <v>11829085000</v>
      </c>
      <c r="N228">
        <v>-75.468474999999998</v>
      </c>
    </row>
    <row r="229" spans="2:14" x14ac:dyDescent="0.25">
      <c r="B229">
        <v>12123630000</v>
      </c>
      <c r="C229">
        <v>-76.907593000000006</v>
      </c>
      <c r="M229">
        <v>12123630000</v>
      </c>
      <c r="N229">
        <v>-75.819061000000005</v>
      </c>
    </row>
    <row r="230" spans="2:14" x14ac:dyDescent="0.25">
      <c r="B230">
        <v>12418175000</v>
      </c>
      <c r="C230">
        <v>-80.769379000000001</v>
      </c>
      <c r="M230">
        <v>12418175000</v>
      </c>
      <c r="N230">
        <v>-73.715652000000006</v>
      </c>
    </row>
    <row r="231" spans="2:14" x14ac:dyDescent="0.25">
      <c r="B231">
        <v>12712720000</v>
      </c>
      <c r="C231">
        <v>-80.082474000000005</v>
      </c>
      <c r="M231">
        <v>12712720000</v>
      </c>
      <c r="N231">
        <v>-70.095710999999994</v>
      </c>
    </row>
    <row r="232" spans="2:14" x14ac:dyDescent="0.25">
      <c r="B232">
        <v>13007265000</v>
      </c>
      <c r="C232">
        <v>-81.288887000000003</v>
      </c>
      <c r="M232">
        <v>13007265000</v>
      </c>
      <c r="N232">
        <v>-66.726944000000003</v>
      </c>
    </row>
    <row r="233" spans="2:14" x14ac:dyDescent="0.25">
      <c r="B233">
        <v>13301810000</v>
      </c>
      <c r="C233">
        <v>-80.457779000000002</v>
      </c>
      <c r="M233">
        <v>13301810000</v>
      </c>
      <c r="N233">
        <v>-60.050587</v>
      </c>
    </row>
    <row r="234" spans="2:14" x14ac:dyDescent="0.25">
      <c r="B234">
        <v>13596355000</v>
      </c>
      <c r="C234">
        <v>-78.414146000000002</v>
      </c>
      <c r="M234">
        <v>13596355000</v>
      </c>
      <c r="N234">
        <v>-49.101745999999999</v>
      </c>
    </row>
    <row r="235" spans="2:14" x14ac:dyDescent="0.25">
      <c r="B235">
        <v>13890900000</v>
      </c>
      <c r="C235">
        <v>-77.572083000000006</v>
      </c>
      <c r="M235">
        <v>13890900000</v>
      </c>
      <c r="N235">
        <v>-41.702126</v>
      </c>
    </row>
    <row r="236" spans="2:14" x14ac:dyDescent="0.25">
      <c r="B236">
        <v>14185445000</v>
      </c>
      <c r="C236">
        <v>-75.041145</v>
      </c>
      <c r="M236">
        <v>14185445000</v>
      </c>
      <c r="N236">
        <v>-34.066963000000001</v>
      </c>
    </row>
    <row r="237" spans="2:14" x14ac:dyDescent="0.25">
      <c r="B237">
        <v>14479990000</v>
      </c>
      <c r="C237">
        <v>-74.015067999999999</v>
      </c>
      <c r="M237">
        <v>14479990000</v>
      </c>
      <c r="N237">
        <v>-27.798888999999999</v>
      </c>
    </row>
    <row r="238" spans="2:14" x14ac:dyDescent="0.25">
      <c r="B238">
        <v>14774535000</v>
      </c>
      <c r="C238">
        <v>-73.517975000000007</v>
      </c>
      <c r="M238">
        <v>14774535000</v>
      </c>
      <c r="N238">
        <v>-23.408342000000001</v>
      </c>
    </row>
    <row r="239" spans="2:14" x14ac:dyDescent="0.25">
      <c r="B239">
        <v>15069080000</v>
      </c>
      <c r="C239">
        <v>-70.956688</v>
      </c>
      <c r="M239">
        <v>15069080000</v>
      </c>
      <c r="N239">
        <v>-20.864471000000002</v>
      </c>
    </row>
    <row r="240" spans="2:14" x14ac:dyDescent="0.25">
      <c r="B240">
        <v>15363625000</v>
      </c>
      <c r="C240">
        <v>-67.148696999999999</v>
      </c>
      <c r="M240">
        <v>15363625000</v>
      </c>
      <c r="N240">
        <v>-19.023548000000002</v>
      </c>
    </row>
    <row r="241" spans="2:14" x14ac:dyDescent="0.25">
      <c r="B241">
        <v>15658170000</v>
      </c>
      <c r="C241">
        <v>-63.617396999999997</v>
      </c>
      <c r="M241">
        <v>15658170000</v>
      </c>
      <c r="N241">
        <v>-17.551722999999999</v>
      </c>
    </row>
    <row r="242" spans="2:14" x14ac:dyDescent="0.25">
      <c r="B242">
        <v>15952715000</v>
      </c>
      <c r="C242">
        <v>-55.513004000000002</v>
      </c>
      <c r="M242">
        <v>15952715000</v>
      </c>
      <c r="N242">
        <v>-16.413425</v>
      </c>
    </row>
    <row r="243" spans="2:14" x14ac:dyDescent="0.25">
      <c r="B243">
        <v>16247260000</v>
      </c>
      <c r="C243">
        <v>-46.358249999999998</v>
      </c>
      <c r="M243">
        <v>16247260000</v>
      </c>
      <c r="N243">
        <v>-15.259942000000001</v>
      </c>
    </row>
    <row r="244" spans="2:14" x14ac:dyDescent="0.25">
      <c r="B244">
        <v>16541805000</v>
      </c>
      <c r="C244">
        <v>-37.999184</v>
      </c>
      <c r="M244">
        <v>16541805000</v>
      </c>
      <c r="N244">
        <v>-14.269149000000001</v>
      </c>
    </row>
    <row r="245" spans="2:14" x14ac:dyDescent="0.25">
      <c r="B245">
        <v>16836350000</v>
      </c>
      <c r="C245">
        <v>-27.622944</v>
      </c>
      <c r="M245">
        <v>16836350000</v>
      </c>
      <c r="N245">
        <v>-13.291041</v>
      </c>
    </row>
    <row r="246" spans="2:14" x14ac:dyDescent="0.25">
      <c r="B246">
        <v>17130895000</v>
      </c>
      <c r="C246">
        <v>-20.005607999999999</v>
      </c>
      <c r="M246">
        <v>17130895000</v>
      </c>
      <c r="N246">
        <v>-12.395441999999999</v>
      </c>
    </row>
    <row r="247" spans="2:14" x14ac:dyDescent="0.25">
      <c r="B247">
        <v>17425440000</v>
      </c>
      <c r="C247">
        <v>-14.940277999999999</v>
      </c>
      <c r="M247">
        <v>17425440000</v>
      </c>
      <c r="N247">
        <v>-11.603056</v>
      </c>
    </row>
    <row r="248" spans="2:14" x14ac:dyDescent="0.25">
      <c r="B248">
        <v>17719985000</v>
      </c>
      <c r="C248">
        <v>-11.358504</v>
      </c>
      <c r="M248">
        <v>17719985000</v>
      </c>
      <c r="N248">
        <v>-10.826385</v>
      </c>
    </row>
    <row r="249" spans="2:14" x14ac:dyDescent="0.25">
      <c r="B249">
        <v>18014530000</v>
      </c>
      <c r="C249">
        <v>-8.4949188000000007</v>
      </c>
      <c r="M249">
        <v>18014530000</v>
      </c>
      <c r="N249">
        <v>-10.148493999999999</v>
      </c>
    </row>
    <row r="250" spans="2:14" x14ac:dyDescent="0.25">
      <c r="B250">
        <v>18309075000</v>
      </c>
      <c r="C250">
        <v>-7.5641464999999997</v>
      </c>
      <c r="M250">
        <v>18309075000</v>
      </c>
      <c r="N250">
        <v>-9.4754181000000006</v>
      </c>
    </row>
    <row r="251" spans="2:14" x14ac:dyDescent="0.25">
      <c r="B251">
        <v>18603620000</v>
      </c>
      <c r="C251">
        <v>-7.0593224000000001</v>
      </c>
      <c r="M251">
        <v>18603620000</v>
      </c>
      <c r="N251">
        <v>-8.8453665000000008</v>
      </c>
    </row>
    <row r="252" spans="2:14" x14ac:dyDescent="0.25">
      <c r="B252">
        <v>18898165000</v>
      </c>
      <c r="C252">
        <v>-6.7563529000000004</v>
      </c>
      <c r="M252">
        <v>18898165000</v>
      </c>
      <c r="N252">
        <v>-8.2863941000000008</v>
      </c>
    </row>
    <row r="253" spans="2:14" x14ac:dyDescent="0.25">
      <c r="B253">
        <v>19192710000</v>
      </c>
      <c r="C253">
        <v>-6.5745296</v>
      </c>
      <c r="M253">
        <v>19192710000</v>
      </c>
      <c r="N253">
        <v>-7.8169450999999999</v>
      </c>
    </row>
    <row r="254" spans="2:14" x14ac:dyDescent="0.25">
      <c r="B254">
        <v>19487255000</v>
      </c>
      <c r="C254">
        <v>-6.4346379999999996</v>
      </c>
      <c r="M254">
        <v>19487255000</v>
      </c>
      <c r="N254">
        <v>-7.3640131999999996</v>
      </c>
    </row>
    <row r="255" spans="2:14" x14ac:dyDescent="0.25">
      <c r="B255">
        <v>19781800000</v>
      </c>
      <c r="C255">
        <v>-6.3440332000000001</v>
      </c>
      <c r="M255">
        <v>19781800000</v>
      </c>
      <c r="N255">
        <v>-7.0159845000000001</v>
      </c>
    </row>
    <row r="256" spans="2:14" x14ac:dyDescent="0.25">
      <c r="B256">
        <v>20076345000</v>
      </c>
      <c r="C256">
        <v>-6.2635015999999997</v>
      </c>
      <c r="M256">
        <v>20076345000</v>
      </c>
      <c r="N256">
        <v>-6.7941421999999996</v>
      </c>
    </row>
    <row r="257" spans="2:14" x14ac:dyDescent="0.25">
      <c r="B257">
        <v>20370890000</v>
      </c>
      <c r="C257">
        <v>-6.1821755999999999</v>
      </c>
      <c r="M257">
        <v>20370890000</v>
      </c>
      <c r="N257">
        <v>-6.6540607999999999</v>
      </c>
    </row>
    <row r="258" spans="2:14" x14ac:dyDescent="0.25">
      <c r="B258">
        <v>20665435000</v>
      </c>
      <c r="C258">
        <v>-6.1307062999999999</v>
      </c>
      <c r="M258">
        <v>20665435000</v>
      </c>
      <c r="N258">
        <v>-6.5656571000000001</v>
      </c>
    </row>
    <row r="259" spans="2:14" x14ac:dyDescent="0.25">
      <c r="B259">
        <v>20959980000</v>
      </c>
      <c r="C259">
        <v>-6.1436023999999998</v>
      </c>
      <c r="M259">
        <v>20959980000</v>
      </c>
      <c r="N259">
        <v>-6.5152817000000001</v>
      </c>
    </row>
    <row r="260" spans="2:14" x14ac:dyDescent="0.25">
      <c r="B260">
        <v>21254525000</v>
      </c>
      <c r="C260">
        <v>-6.1411499999999997</v>
      </c>
      <c r="M260">
        <v>21254525000</v>
      </c>
      <c r="N260">
        <v>-6.5004153000000002</v>
      </c>
    </row>
    <row r="261" spans="2:14" x14ac:dyDescent="0.25">
      <c r="B261">
        <v>21549070000</v>
      </c>
      <c r="C261">
        <v>-6.1465196999999998</v>
      </c>
      <c r="M261">
        <v>21549070000</v>
      </c>
      <c r="N261">
        <v>-6.4852805</v>
      </c>
    </row>
    <row r="262" spans="2:14" x14ac:dyDescent="0.25">
      <c r="B262">
        <v>21843615000</v>
      </c>
      <c r="C262">
        <v>-6.1711787999999999</v>
      </c>
      <c r="M262">
        <v>21843615000</v>
      </c>
      <c r="N262">
        <v>-6.4707355</v>
      </c>
    </row>
    <row r="263" spans="2:14" x14ac:dyDescent="0.25">
      <c r="B263">
        <v>22138160000</v>
      </c>
      <c r="C263">
        <v>-6.2426976999999999</v>
      </c>
      <c r="M263">
        <v>22138160000</v>
      </c>
      <c r="N263">
        <v>-6.4909781999999998</v>
      </c>
    </row>
    <row r="264" spans="2:14" x14ac:dyDescent="0.25">
      <c r="B264">
        <v>22432705000</v>
      </c>
      <c r="C264">
        <v>-6.2601075000000002</v>
      </c>
      <c r="M264">
        <v>22432705000</v>
      </c>
      <c r="N264">
        <v>-6.4851951999999997</v>
      </c>
    </row>
    <row r="265" spans="2:14" x14ac:dyDescent="0.25">
      <c r="B265">
        <v>22727250000</v>
      </c>
      <c r="C265">
        <v>-6.3363223</v>
      </c>
      <c r="M265">
        <v>22727250000</v>
      </c>
      <c r="N265">
        <v>-6.5306519999999999</v>
      </c>
    </row>
    <row r="266" spans="2:14" x14ac:dyDescent="0.25">
      <c r="B266">
        <v>23021795000</v>
      </c>
      <c r="C266">
        <v>-6.3850097999999997</v>
      </c>
      <c r="M266">
        <v>23021795000</v>
      </c>
      <c r="N266">
        <v>-6.6020583999999998</v>
      </c>
    </row>
    <row r="267" spans="2:14" x14ac:dyDescent="0.25">
      <c r="B267">
        <v>23316340000</v>
      </c>
      <c r="C267">
        <v>-6.3648429000000002</v>
      </c>
      <c r="M267">
        <v>23316340000</v>
      </c>
      <c r="N267">
        <v>-6.6249026999999998</v>
      </c>
    </row>
    <row r="268" spans="2:14" x14ac:dyDescent="0.25">
      <c r="B268">
        <v>23610885000</v>
      </c>
      <c r="C268">
        <v>-6.3210974000000002</v>
      </c>
      <c r="M268">
        <v>23610885000</v>
      </c>
      <c r="N268">
        <v>-6.6151508999999997</v>
      </c>
    </row>
    <row r="269" spans="2:14" x14ac:dyDescent="0.25">
      <c r="B269">
        <v>23905430000</v>
      </c>
      <c r="C269">
        <v>-6.2338886000000002</v>
      </c>
      <c r="M269">
        <v>23905430000</v>
      </c>
      <c r="N269">
        <v>-6.6162847999999999</v>
      </c>
    </row>
    <row r="270" spans="2:14" x14ac:dyDescent="0.25">
      <c r="B270">
        <v>24199975000</v>
      </c>
      <c r="C270">
        <v>-6.1037020999999996</v>
      </c>
      <c r="M270">
        <v>24199975000</v>
      </c>
      <c r="N270">
        <v>-6.5644536000000002</v>
      </c>
    </row>
    <row r="271" spans="2:14" x14ac:dyDescent="0.25">
      <c r="B271">
        <v>24494520000</v>
      </c>
      <c r="C271">
        <v>-6.0102624999999996</v>
      </c>
      <c r="M271">
        <v>24494520000</v>
      </c>
      <c r="N271">
        <v>-6.5179872999999997</v>
      </c>
    </row>
    <row r="272" spans="2:14" x14ac:dyDescent="0.25">
      <c r="B272">
        <v>24789065000</v>
      </c>
      <c r="C272">
        <v>-5.9856509999999998</v>
      </c>
      <c r="M272">
        <v>24789065000</v>
      </c>
      <c r="N272">
        <v>-6.5301929000000003</v>
      </c>
    </row>
    <row r="273" spans="2:14" x14ac:dyDescent="0.25">
      <c r="B273">
        <v>25083610000</v>
      </c>
      <c r="C273">
        <v>-6.0229758999999996</v>
      </c>
      <c r="M273">
        <v>25083610000</v>
      </c>
      <c r="N273">
        <v>-6.61869</v>
      </c>
    </row>
    <row r="274" spans="2:14" x14ac:dyDescent="0.25">
      <c r="B274">
        <v>25378155000</v>
      </c>
      <c r="C274">
        <v>-6.1209235</v>
      </c>
      <c r="M274">
        <v>25378155000</v>
      </c>
      <c r="N274">
        <v>-6.7193527</v>
      </c>
    </row>
    <row r="275" spans="2:14" x14ac:dyDescent="0.25">
      <c r="B275">
        <v>25672700000</v>
      </c>
      <c r="C275">
        <v>-6.2290444000000003</v>
      </c>
      <c r="M275">
        <v>25672700000</v>
      </c>
      <c r="N275">
        <v>-6.8301578000000003</v>
      </c>
    </row>
    <row r="276" spans="2:14" x14ac:dyDescent="0.25">
      <c r="B276">
        <v>25967245000</v>
      </c>
      <c r="C276">
        <v>-6.3174938999999997</v>
      </c>
      <c r="M276">
        <v>25967245000</v>
      </c>
      <c r="N276">
        <v>-6.9210032999999997</v>
      </c>
    </row>
    <row r="277" spans="2:14" x14ac:dyDescent="0.25">
      <c r="B277">
        <v>26261790000</v>
      </c>
      <c r="C277">
        <v>-6.4289522000000003</v>
      </c>
      <c r="M277">
        <v>26261790000</v>
      </c>
      <c r="N277">
        <v>-7.0466189000000004</v>
      </c>
    </row>
    <row r="278" spans="2:14" x14ac:dyDescent="0.25">
      <c r="B278">
        <v>26556335000</v>
      </c>
      <c r="C278">
        <v>-6.5302848999999998</v>
      </c>
      <c r="M278">
        <v>26556335000</v>
      </c>
      <c r="N278">
        <v>-7.1630754000000003</v>
      </c>
    </row>
    <row r="279" spans="2:14" x14ac:dyDescent="0.25">
      <c r="B279">
        <v>26850880000</v>
      </c>
      <c r="C279">
        <v>-6.6121258999999997</v>
      </c>
      <c r="M279">
        <v>26850880000</v>
      </c>
      <c r="N279">
        <v>-7.2989439999999997</v>
      </c>
    </row>
    <row r="280" spans="2:14" x14ac:dyDescent="0.25">
      <c r="B280">
        <v>27145425000</v>
      </c>
      <c r="C280">
        <v>-6.7193594000000001</v>
      </c>
      <c r="M280">
        <v>27145425000</v>
      </c>
      <c r="N280">
        <v>-7.4475455000000004</v>
      </c>
    </row>
    <row r="281" spans="2:14" x14ac:dyDescent="0.25">
      <c r="B281">
        <v>27439970000</v>
      </c>
      <c r="C281">
        <v>-6.8451880999999997</v>
      </c>
      <c r="M281">
        <v>27439970000</v>
      </c>
      <c r="N281">
        <v>-7.6307421</v>
      </c>
    </row>
    <row r="282" spans="2:14" x14ac:dyDescent="0.25">
      <c r="B282">
        <v>27734515000</v>
      </c>
      <c r="C282">
        <v>-7.0175489999999998</v>
      </c>
      <c r="M282">
        <v>27734515000</v>
      </c>
      <c r="N282">
        <v>-7.7890787000000001</v>
      </c>
    </row>
    <row r="283" spans="2:14" x14ac:dyDescent="0.25">
      <c r="B283">
        <v>28029060000</v>
      </c>
      <c r="C283">
        <v>-7.1288486000000004</v>
      </c>
      <c r="M283">
        <v>28029060000</v>
      </c>
      <c r="N283">
        <v>-7.9018030000000001</v>
      </c>
    </row>
    <row r="284" spans="2:14" x14ac:dyDescent="0.25">
      <c r="B284">
        <v>28323605000</v>
      </c>
      <c r="C284">
        <v>-7.1980542999999999</v>
      </c>
      <c r="M284">
        <v>28323605000</v>
      </c>
      <c r="N284">
        <v>-7.9167109</v>
      </c>
    </row>
    <row r="285" spans="2:14" x14ac:dyDescent="0.25">
      <c r="B285">
        <v>28618150000</v>
      </c>
      <c r="C285">
        <v>-7.2884703000000002</v>
      </c>
      <c r="M285">
        <v>28618150000</v>
      </c>
      <c r="N285">
        <v>-7.9391617999999999</v>
      </c>
    </row>
    <row r="286" spans="2:14" x14ac:dyDescent="0.25">
      <c r="B286">
        <v>28912695000</v>
      </c>
      <c r="C286">
        <v>-7.3405113000000002</v>
      </c>
      <c r="M286">
        <v>28912695000</v>
      </c>
      <c r="N286">
        <v>-7.8875856000000004</v>
      </c>
    </row>
    <row r="287" spans="2:14" x14ac:dyDescent="0.25">
      <c r="B287">
        <v>29207240000</v>
      </c>
      <c r="C287">
        <v>-7.3630294999999997</v>
      </c>
      <c r="M287">
        <v>29207240000</v>
      </c>
      <c r="N287">
        <v>-7.8474345000000003</v>
      </c>
    </row>
    <row r="288" spans="2:14" x14ac:dyDescent="0.25">
      <c r="B288">
        <v>29501785000</v>
      </c>
      <c r="C288">
        <v>-7.4168352999999998</v>
      </c>
      <c r="M288">
        <v>29501785000</v>
      </c>
      <c r="N288">
        <v>-7.8376454999999998</v>
      </c>
    </row>
    <row r="289" spans="2:14" x14ac:dyDescent="0.25">
      <c r="B289">
        <v>29796330000</v>
      </c>
      <c r="C289">
        <v>-7.4927206000000002</v>
      </c>
      <c r="M289">
        <v>29796330000</v>
      </c>
      <c r="N289">
        <v>-7.9225326000000003</v>
      </c>
    </row>
    <row r="290" spans="2:14" x14ac:dyDescent="0.25">
      <c r="B290">
        <v>30090875000</v>
      </c>
      <c r="C290">
        <v>-7.5330142999999996</v>
      </c>
      <c r="M290">
        <v>30090875000</v>
      </c>
      <c r="N290">
        <v>-7.9890933000000004</v>
      </c>
    </row>
    <row r="291" spans="2:14" x14ac:dyDescent="0.25">
      <c r="B291">
        <v>30385420000</v>
      </c>
      <c r="C291">
        <v>-7.5819077000000004</v>
      </c>
      <c r="M291">
        <v>30385420000</v>
      </c>
      <c r="N291">
        <v>-8.1127701000000005</v>
      </c>
    </row>
    <row r="292" spans="2:14" x14ac:dyDescent="0.25">
      <c r="B292">
        <v>30679965000</v>
      </c>
      <c r="C292">
        <v>-7.6175908999999997</v>
      </c>
      <c r="M292">
        <v>30679965000</v>
      </c>
      <c r="N292">
        <v>-8.3069754000000007</v>
      </c>
    </row>
    <row r="293" spans="2:14" x14ac:dyDescent="0.25">
      <c r="B293">
        <v>30974510000</v>
      </c>
      <c r="C293">
        <v>-7.6538310000000003</v>
      </c>
      <c r="M293">
        <v>30974510000</v>
      </c>
      <c r="N293">
        <v>-8.4312429000000009</v>
      </c>
    </row>
    <row r="294" spans="2:14" x14ac:dyDescent="0.25">
      <c r="B294">
        <v>31269055000</v>
      </c>
      <c r="C294">
        <v>-7.7373523999999998</v>
      </c>
      <c r="M294">
        <v>31269055000</v>
      </c>
      <c r="N294">
        <v>-8.5525303000000008</v>
      </c>
    </row>
    <row r="295" spans="2:14" x14ac:dyDescent="0.25">
      <c r="B295">
        <v>31563600000</v>
      </c>
      <c r="C295">
        <v>-7.8355489</v>
      </c>
      <c r="M295">
        <v>31563600000</v>
      </c>
      <c r="N295">
        <v>-8.6985606999999998</v>
      </c>
    </row>
    <row r="296" spans="2:14" x14ac:dyDescent="0.25">
      <c r="B296">
        <v>31858145000</v>
      </c>
      <c r="C296">
        <v>-8.0131712000000004</v>
      </c>
      <c r="M296">
        <v>31858145000</v>
      </c>
      <c r="N296">
        <v>-8.9223117999999992</v>
      </c>
    </row>
    <row r="297" spans="2:14" x14ac:dyDescent="0.25">
      <c r="B297">
        <v>32152690000</v>
      </c>
      <c r="C297">
        <v>-8.2749471999999997</v>
      </c>
      <c r="M297">
        <v>32152690000</v>
      </c>
      <c r="N297">
        <v>-9.1162738999999995</v>
      </c>
    </row>
    <row r="298" spans="2:14" x14ac:dyDescent="0.25">
      <c r="B298">
        <v>32447235000</v>
      </c>
      <c r="C298">
        <v>-8.7185144000000001</v>
      </c>
      <c r="M298">
        <v>32447235000</v>
      </c>
      <c r="N298">
        <v>-9.5453653000000003</v>
      </c>
    </row>
    <row r="299" spans="2:14" x14ac:dyDescent="0.25">
      <c r="B299">
        <v>32741780000</v>
      </c>
      <c r="C299">
        <v>-9.2305650999999997</v>
      </c>
      <c r="M299">
        <v>32741780000</v>
      </c>
      <c r="N299">
        <v>-10.009802000000001</v>
      </c>
    </row>
    <row r="300" spans="2:14" x14ac:dyDescent="0.25">
      <c r="B300">
        <v>33036325000</v>
      </c>
      <c r="C300">
        <v>-9.7034035000000003</v>
      </c>
      <c r="M300">
        <v>33036325000</v>
      </c>
      <c r="N300">
        <v>-10.457708</v>
      </c>
    </row>
    <row r="301" spans="2:14" x14ac:dyDescent="0.25">
      <c r="B301">
        <v>33330870000</v>
      </c>
      <c r="C301">
        <v>-10.141204999999999</v>
      </c>
      <c r="M301">
        <v>33330870000</v>
      </c>
      <c r="N301">
        <v>-10.733362</v>
      </c>
    </row>
    <row r="302" spans="2:14" x14ac:dyDescent="0.25">
      <c r="B302">
        <v>33625415000</v>
      </c>
      <c r="C302">
        <v>-10.459949999999999</v>
      </c>
      <c r="M302">
        <v>33625415000</v>
      </c>
      <c r="N302">
        <v>-10.916338</v>
      </c>
    </row>
    <row r="303" spans="2:14" x14ac:dyDescent="0.25">
      <c r="B303">
        <v>33919960000</v>
      </c>
      <c r="C303">
        <v>-10.571077000000001</v>
      </c>
      <c r="M303">
        <v>33919960000</v>
      </c>
      <c r="N303">
        <v>-10.834312000000001</v>
      </c>
    </row>
    <row r="304" spans="2:14" x14ac:dyDescent="0.25">
      <c r="B304">
        <v>34214505000</v>
      </c>
      <c r="C304">
        <v>-10.473100000000001</v>
      </c>
      <c r="M304">
        <v>34214505000</v>
      </c>
      <c r="N304">
        <v>-10.536215</v>
      </c>
    </row>
    <row r="305" spans="2:14" x14ac:dyDescent="0.25">
      <c r="B305">
        <v>34509050000</v>
      </c>
      <c r="C305">
        <v>-10.407655999999999</v>
      </c>
      <c r="M305">
        <v>34509050000</v>
      </c>
      <c r="N305">
        <v>-10.173515</v>
      </c>
    </row>
    <row r="306" spans="2:14" x14ac:dyDescent="0.25">
      <c r="B306">
        <v>34803595000</v>
      </c>
      <c r="C306">
        <v>-10.249313000000001</v>
      </c>
      <c r="M306">
        <v>34803595000</v>
      </c>
      <c r="N306">
        <v>-9.8284111000000003</v>
      </c>
    </row>
    <row r="307" spans="2:14" x14ac:dyDescent="0.25">
      <c r="B307">
        <v>35098140000</v>
      </c>
      <c r="C307">
        <v>-10.066195</v>
      </c>
      <c r="M307">
        <v>35098140000</v>
      </c>
      <c r="N307">
        <v>-9.5241690000000006</v>
      </c>
    </row>
    <row r="308" spans="2:14" x14ac:dyDescent="0.25">
      <c r="B308">
        <v>35392685000</v>
      </c>
      <c r="C308">
        <v>-9.8930959999999999</v>
      </c>
      <c r="M308">
        <v>35392685000</v>
      </c>
      <c r="N308">
        <v>-9.3424168000000005</v>
      </c>
    </row>
    <row r="309" spans="2:14" x14ac:dyDescent="0.25">
      <c r="B309">
        <v>35687230000</v>
      </c>
      <c r="C309">
        <v>-9.7711468000000004</v>
      </c>
      <c r="M309">
        <v>35687230000</v>
      </c>
      <c r="N309">
        <v>-9.2717217999999999</v>
      </c>
    </row>
    <row r="310" spans="2:14" x14ac:dyDescent="0.25">
      <c r="B310">
        <v>35981775000</v>
      </c>
      <c r="C310">
        <v>-9.5457850000000004</v>
      </c>
      <c r="M310">
        <v>35981775000</v>
      </c>
      <c r="N310">
        <v>-9.2774096000000004</v>
      </c>
    </row>
    <row r="311" spans="2:14" x14ac:dyDescent="0.25">
      <c r="B311">
        <v>36276320000</v>
      </c>
      <c r="C311">
        <v>-9.3517723000000004</v>
      </c>
      <c r="M311">
        <v>36276320000</v>
      </c>
      <c r="N311">
        <v>-9.2705584000000005</v>
      </c>
    </row>
    <row r="312" spans="2:14" x14ac:dyDescent="0.25">
      <c r="B312">
        <v>36570865000</v>
      </c>
      <c r="C312">
        <v>-9.1754979999999993</v>
      </c>
      <c r="M312">
        <v>36570865000</v>
      </c>
      <c r="N312">
        <v>-9.3487443999999993</v>
      </c>
    </row>
    <row r="313" spans="2:14" x14ac:dyDescent="0.25">
      <c r="B313">
        <v>36865410000</v>
      </c>
      <c r="C313">
        <v>-9.0134276999999994</v>
      </c>
      <c r="M313">
        <v>36865410000</v>
      </c>
      <c r="N313">
        <v>-9.3996543999999993</v>
      </c>
    </row>
    <row r="314" spans="2:14" x14ac:dyDescent="0.25">
      <c r="B314">
        <v>37159955000</v>
      </c>
      <c r="C314">
        <v>-8.9046983999999991</v>
      </c>
      <c r="M314">
        <v>37159955000</v>
      </c>
      <c r="N314">
        <v>-9.4739237000000003</v>
      </c>
    </row>
    <row r="315" spans="2:14" x14ac:dyDescent="0.25">
      <c r="B315">
        <v>37454500000</v>
      </c>
      <c r="C315">
        <v>-8.8480568000000002</v>
      </c>
      <c r="M315">
        <v>37454500000</v>
      </c>
      <c r="N315">
        <v>-9.5525512999999993</v>
      </c>
    </row>
    <row r="316" spans="2:14" x14ac:dyDescent="0.25">
      <c r="B316">
        <v>37749045000</v>
      </c>
      <c r="C316">
        <v>-8.8385724999999997</v>
      </c>
      <c r="M316">
        <v>37749045000</v>
      </c>
      <c r="N316">
        <v>-9.7537269999999996</v>
      </c>
    </row>
    <row r="317" spans="2:14" x14ac:dyDescent="0.25">
      <c r="B317">
        <v>38043590000</v>
      </c>
      <c r="C317">
        <v>-8.8240184999999993</v>
      </c>
      <c r="M317">
        <v>38043590000</v>
      </c>
      <c r="N317">
        <v>-9.9300995000000007</v>
      </c>
    </row>
    <row r="318" spans="2:14" x14ac:dyDescent="0.25">
      <c r="B318">
        <v>38338135000</v>
      </c>
      <c r="C318">
        <v>-8.8181267000000005</v>
      </c>
      <c r="M318">
        <v>38338135000</v>
      </c>
      <c r="N318">
        <v>-10.055115000000001</v>
      </c>
    </row>
    <row r="319" spans="2:14" x14ac:dyDescent="0.25">
      <c r="B319">
        <v>38632680000</v>
      </c>
      <c r="C319">
        <v>-8.8196545000000004</v>
      </c>
      <c r="M319">
        <v>38632680000</v>
      </c>
      <c r="N319">
        <v>-10.200029000000001</v>
      </c>
    </row>
    <row r="320" spans="2:14" x14ac:dyDescent="0.25">
      <c r="B320">
        <v>38927225000</v>
      </c>
      <c r="C320">
        <v>-8.8845443999999993</v>
      </c>
      <c r="M320">
        <v>38927225000</v>
      </c>
      <c r="N320">
        <v>-10.382709</v>
      </c>
    </row>
    <row r="321" spans="2:14" x14ac:dyDescent="0.25">
      <c r="B321">
        <v>39221770000</v>
      </c>
      <c r="C321">
        <v>-8.9218197000000004</v>
      </c>
      <c r="M321">
        <v>39221770000</v>
      </c>
      <c r="N321">
        <v>-10.461880000000001</v>
      </c>
    </row>
    <row r="322" spans="2:14" x14ac:dyDescent="0.25">
      <c r="B322">
        <v>39516315000</v>
      </c>
      <c r="C322">
        <v>-9.0337648000000002</v>
      </c>
      <c r="M322">
        <v>39516315000</v>
      </c>
      <c r="N322">
        <v>-10.446588999999999</v>
      </c>
    </row>
    <row r="323" spans="2:14" x14ac:dyDescent="0.25">
      <c r="B323">
        <v>39810860000</v>
      </c>
      <c r="C323">
        <v>-9.0933933000000007</v>
      </c>
      <c r="M323">
        <v>39810860000</v>
      </c>
      <c r="N323">
        <v>-10.45905</v>
      </c>
    </row>
    <row r="324" spans="2:14" x14ac:dyDescent="0.25">
      <c r="B324">
        <v>40105405000</v>
      </c>
      <c r="C324">
        <v>-9.2149295999999996</v>
      </c>
      <c r="M324">
        <v>40105405000</v>
      </c>
      <c r="N324">
        <v>-10.494414000000001</v>
      </c>
    </row>
    <row r="325" spans="2:14" x14ac:dyDescent="0.25">
      <c r="B325">
        <v>40399950000</v>
      </c>
      <c r="C325">
        <v>-9.3377675999999994</v>
      </c>
      <c r="M325">
        <v>40399950000</v>
      </c>
      <c r="N325">
        <v>-10.447215</v>
      </c>
    </row>
    <row r="326" spans="2:14" x14ac:dyDescent="0.25">
      <c r="B326">
        <v>40694495000</v>
      </c>
      <c r="C326">
        <v>-9.4569510999999995</v>
      </c>
      <c r="M326">
        <v>40694495000</v>
      </c>
      <c r="N326">
        <v>-10.443897</v>
      </c>
    </row>
    <row r="327" spans="2:14" x14ac:dyDescent="0.25">
      <c r="B327">
        <v>40989040000</v>
      </c>
      <c r="C327">
        <v>-9.5266380000000002</v>
      </c>
      <c r="M327">
        <v>40989040000</v>
      </c>
      <c r="N327">
        <v>-10.455973999999999</v>
      </c>
    </row>
    <row r="328" spans="2:14" x14ac:dyDescent="0.25">
      <c r="B328">
        <v>41283585000</v>
      </c>
      <c r="C328">
        <v>-9.6676825999999991</v>
      </c>
      <c r="M328">
        <v>41283585000</v>
      </c>
      <c r="N328">
        <v>-10.460213</v>
      </c>
    </row>
    <row r="329" spans="2:14" x14ac:dyDescent="0.25">
      <c r="B329">
        <v>41578130000</v>
      </c>
      <c r="C329">
        <v>-9.6752061999999999</v>
      </c>
      <c r="M329">
        <v>41578130000</v>
      </c>
      <c r="N329">
        <v>-10.398519</v>
      </c>
    </row>
    <row r="330" spans="2:14" x14ac:dyDescent="0.25">
      <c r="B330">
        <v>41872675000</v>
      </c>
      <c r="C330">
        <v>-9.6820468999999996</v>
      </c>
      <c r="M330">
        <v>41872675000</v>
      </c>
      <c r="N330">
        <v>-10.352083</v>
      </c>
    </row>
    <row r="331" spans="2:14" x14ac:dyDescent="0.25">
      <c r="B331">
        <v>42167220000</v>
      </c>
      <c r="C331">
        <v>-9.7448397</v>
      </c>
      <c r="M331">
        <v>42167220000</v>
      </c>
      <c r="N331">
        <v>-10.318098000000001</v>
      </c>
    </row>
    <row r="332" spans="2:14" x14ac:dyDescent="0.25">
      <c r="B332">
        <v>42461765000</v>
      </c>
      <c r="C332">
        <v>-9.7734375</v>
      </c>
      <c r="M332">
        <v>42461765000</v>
      </c>
      <c r="N332">
        <v>-10.273485000000001</v>
      </c>
    </row>
    <row r="333" spans="2:14" x14ac:dyDescent="0.25">
      <c r="B333">
        <v>42756310000</v>
      </c>
      <c r="C333">
        <v>-9.6896973000000006</v>
      </c>
      <c r="M333">
        <v>42756310000</v>
      </c>
      <c r="N333">
        <v>-10.150183999999999</v>
      </c>
    </row>
    <row r="334" spans="2:14" x14ac:dyDescent="0.25">
      <c r="B334">
        <v>43050855000</v>
      </c>
      <c r="C334">
        <v>-9.6494532</v>
      </c>
      <c r="M334">
        <v>43050855000</v>
      </c>
      <c r="N334">
        <v>-10.00235</v>
      </c>
    </row>
    <row r="335" spans="2:14" x14ac:dyDescent="0.25">
      <c r="B335">
        <v>43345400000</v>
      </c>
      <c r="C335">
        <v>-9.6898116999999999</v>
      </c>
      <c r="M335">
        <v>43345400000</v>
      </c>
      <c r="N335">
        <v>-9.8746176000000006</v>
      </c>
    </row>
    <row r="336" spans="2:14" x14ac:dyDescent="0.25">
      <c r="B336">
        <v>43639945000</v>
      </c>
      <c r="C336">
        <v>-9.5954113000000003</v>
      </c>
      <c r="M336">
        <v>43639945000</v>
      </c>
      <c r="N336">
        <v>-9.7301865000000003</v>
      </c>
    </row>
    <row r="337" spans="2:14" x14ac:dyDescent="0.25">
      <c r="B337">
        <v>43934490000</v>
      </c>
      <c r="C337">
        <v>-9.5923824</v>
      </c>
      <c r="M337">
        <v>43934490000</v>
      </c>
      <c r="N337">
        <v>-9.5973872999999994</v>
      </c>
    </row>
    <row r="338" spans="2:14" x14ac:dyDescent="0.25">
      <c r="B338">
        <v>44229035000</v>
      </c>
      <c r="C338">
        <v>-9.6379766</v>
      </c>
      <c r="M338">
        <v>44229035000</v>
      </c>
      <c r="N338">
        <v>-9.6416377999999998</v>
      </c>
    </row>
    <row r="339" spans="2:14" x14ac:dyDescent="0.25">
      <c r="B339">
        <v>44523580000</v>
      </c>
      <c r="C339">
        <v>-9.7384567000000004</v>
      </c>
      <c r="M339">
        <v>44523580000</v>
      </c>
      <c r="N339">
        <v>-9.6697234999999999</v>
      </c>
    </row>
    <row r="340" spans="2:14" x14ac:dyDescent="0.25">
      <c r="B340">
        <v>44818125000</v>
      </c>
      <c r="C340">
        <v>-9.7781161999999995</v>
      </c>
      <c r="M340">
        <v>44818125000</v>
      </c>
      <c r="N340">
        <v>-9.8090762999999992</v>
      </c>
    </row>
    <row r="341" spans="2:14" x14ac:dyDescent="0.25">
      <c r="B341">
        <v>45112670000</v>
      </c>
      <c r="C341">
        <v>-9.8120203000000004</v>
      </c>
      <c r="M341">
        <v>45112670000</v>
      </c>
      <c r="N341">
        <v>-9.8894701000000005</v>
      </c>
    </row>
    <row r="342" spans="2:14" x14ac:dyDescent="0.25">
      <c r="B342">
        <v>45407215000</v>
      </c>
      <c r="C342">
        <v>-9.8127850999999993</v>
      </c>
      <c r="M342">
        <v>45407215000</v>
      </c>
      <c r="N342">
        <v>-10.00023</v>
      </c>
    </row>
    <row r="343" spans="2:14" x14ac:dyDescent="0.25">
      <c r="B343">
        <v>45701760000</v>
      </c>
      <c r="C343">
        <v>-9.8812856999999994</v>
      </c>
      <c r="M343">
        <v>45701760000</v>
      </c>
      <c r="N343">
        <v>-9.9976634999999998</v>
      </c>
    </row>
    <row r="344" spans="2:14" x14ac:dyDescent="0.25">
      <c r="B344">
        <v>45996305000</v>
      </c>
      <c r="C344">
        <v>-10.028249000000001</v>
      </c>
      <c r="M344">
        <v>45996305000</v>
      </c>
      <c r="N344">
        <v>-10.122068000000001</v>
      </c>
    </row>
    <row r="345" spans="2:14" x14ac:dyDescent="0.25">
      <c r="B345">
        <v>46290850000</v>
      </c>
      <c r="C345">
        <v>-10.007298</v>
      </c>
      <c r="M345">
        <v>46290850000</v>
      </c>
      <c r="N345">
        <v>-10.02805</v>
      </c>
    </row>
    <row r="346" spans="2:14" x14ac:dyDescent="0.25">
      <c r="B346">
        <v>46585395000</v>
      </c>
      <c r="C346">
        <v>-10.066065999999999</v>
      </c>
      <c r="M346">
        <v>46585395000</v>
      </c>
      <c r="N346">
        <v>-10.004923</v>
      </c>
    </row>
    <row r="347" spans="2:14" x14ac:dyDescent="0.25">
      <c r="B347">
        <v>46879940000</v>
      </c>
      <c r="C347">
        <v>-10.107452</v>
      </c>
      <c r="M347">
        <v>46879940000</v>
      </c>
      <c r="N347">
        <v>-9.9781656000000005</v>
      </c>
    </row>
    <row r="348" spans="2:14" x14ac:dyDescent="0.25">
      <c r="B348">
        <v>47174485000</v>
      </c>
      <c r="C348">
        <v>-10.096470999999999</v>
      </c>
      <c r="M348">
        <v>47174485000</v>
      </c>
      <c r="N348">
        <v>-9.9256925999999996</v>
      </c>
    </row>
    <row r="349" spans="2:14" x14ac:dyDescent="0.25">
      <c r="B349">
        <v>47469030000</v>
      </c>
      <c r="C349">
        <v>-9.9786558000000003</v>
      </c>
      <c r="M349">
        <v>47469030000</v>
      </c>
      <c r="N349">
        <v>-9.9405231000000001</v>
      </c>
    </row>
    <row r="350" spans="2:14" x14ac:dyDescent="0.25">
      <c r="B350">
        <v>47763575000</v>
      </c>
      <c r="C350">
        <v>-9.9413967000000003</v>
      </c>
      <c r="M350">
        <v>47763575000</v>
      </c>
      <c r="N350">
        <v>-10.088699</v>
      </c>
    </row>
    <row r="351" spans="2:14" x14ac:dyDescent="0.25">
      <c r="B351">
        <v>48058120000</v>
      </c>
      <c r="C351">
        <v>-9.9149054999999997</v>
      </c>
      <c r="M351">
        <v>48058120000</v>
      </c>
      <c r="N351">
        <v>-10.184329</v>
      </c>
    </row>
    <row r="352" spans="2:14" x14ac:dyDescent="0.25">
      <c r="B352">
        <v>48352665000</v>
      </c>
      <c r="C352">
        <v>-9.9410361999999992</v>
      </c>
      <c r="M352">
        <v>48352665000</v>
      </c>
      <c r="N352">
        <v>-10.240653999999999</v>
      </c>
    </row>
    <row r="353" spans="2:14" x14ac:dyDescent="0.25">
      <c r="B353">
        <v>48647210000</v>
      </c>
      <c r="C353">
        <v>-9.9432621000000001</v>
      </c>
      <c r="M353">
        <v>48647210000</v>
      </c>
      <c r="N353">
        <v>-10.309233000000001</v>
      </c>
    </row>
    <row r="354" spans="2:14" x14ac:dyDescent="0.25">
      <c r="B354">
        <v>48941755000</v>
      </c>
      <c r="C354">
        <v>-9.9247656000000006</v>
      </c>
      <c r="M354">
        <v>48941755000</v>
      </c>
      <c r="N354">
        <v>-10.354934</v>
      </c>
    </row>
    <row r="355" spans="2:14" x14ac:dyDescent="0.25">
      <c r="B355">
        <v>49236300000</v>
      </c>
      <c r="C355">
        <v>-9.8819990000000004</v>
      </c>
      <c r="M355">
        <v>49236300000</v>
      </c>
      <c r="N355">
        <v>-10.289695</v>
      </c>
    </row>
    <row r="356" spans="2:14" x14ac:dyDescent="0.25">
      <c r="B356">
        <v>49530845000</v>
      </c>
      <c r="C356">
        <v>-9.8504848000000003</v>
      </c>
      <c r="M356">
        <v>49530845000</v>
      </c>
      <c r="N356">
        <v>-10.323707000000001</v>
      </c>
    </row>
    <row r="357" spans="2:14" x14ac:dyDescent="0.25">
      <c r="B357">
        <v>49825390000</v>
      </c>
      <c r="C357">
        <v>-9.7560005000000007</v>
      </c>
      <c r="M357">
        <v>49825390000</v>
      </c>
      <c r="N357">
        <v>-10.443783</v>
      </c>
    </row>
    <row r="358" spans="2:14" x14ac:dyDescent="0.25">
      <c r="B358">
        <v>50119935000</v>
      </c>
      <c r="C358">
        <v>-9.7354450000000003</v>
      </c>
      <c r="M358">
        <v>50119935000</v>
      </c>
      <c r="N358">
        <v>-10.548996000000001</v>
      </c>
    </row>
    <row r="359" spans="2:14" x14ac:dyDescent="0.25">
      <c r="B359">
        <v>50414480000</v>
      </c>
      <c r="C359">
        <v>-9.6492310000000003</v>
      </c>
      <c r="M359">
        <v>50414480000</v>
      </c>
      <c r="N359">
        <v>-10.67431</v>
      </c>
    </row>
    <row r="360" spans="2:14" x14ac:dyDescent="0.25">
      <c r="B360">
        <v>50709025000</v>
      </c>
      <c r="C360">
        <v>-9.6910257000000009</v>
      </c>
      <c r="M360">
        <v>50709025000</v>
      </c>
      <c r="N360">
        <v>-10.856021</v>
      </c>
    </row>
    <row r="361" spans="2:14" x14ac:dyDescent="0.25">
      <c r="B361">
        <v>51003570000</v>
      </c>
      <c r="C361">
        <v>-9.7641544000000007</v>
      </c>
      <c r="M361">
        <v>51003570000</v>
      </c>
      <c r="N361">
        <v>-10.938549999999999</v>
      </c>
    </row>
    <row r="362" spans="2:14" x14ac:dyDescent="0.25">
      <c r="B362">
        <v>51298115000</v>
      </c>
      <c r="C362">
        <v>-9.7823811000000003</v>
      </c>
      <c r="M362">
        <v>51298115000</v>
      </c>
      <c r="N362">
        <v>-10.957034999999999</v>
      </c>
    </row>
    <row r="363" spans="2:14" x14ac:dyDescent="0.25">
      <c r="B363">
        <v>51592660000</v>
      </c>
      <c r="C363">
        <v>-9.5848227000000001</v>
      </c>
      <c r="M363">
        <v>51592660000</v>
      </c>
      <c r="N363">
        <v>-10.953894</v>
      </c>
    </row>
    <row r="364" spans="2:14" x14ac:dyDescent="0.25">
      <c r="B364">
        <v>51887205000</v>
      </c>
      <c r="C364">
        <v>-9.5652618</v>
      </c>
      <c r="M364">
        <v>51887205000</v>
      </c>
      <c r="N364">
        <v>-10.901716</v>
      </c>
    </row>
    <row r="365" spans="2:14" x14ac:dyDescent="0.25">
      <c r="B365">
        <v>52181750000</v>
      </c>
      <c r="C365">
        <v>-9.6418619000000003</v>
      </c>
      <c r="M365">
        <v>52181750000</v>
      </c>
      <c r="N365">
        <v>-10.888289</v>
      </c>
    </row>
    <row r="366" spans="2:14" x14ac:dyDescent="0.25">
      <c r="B366">
        <v>52476295000</v>
      </c>
      <c r="C366">
        <v>-9.5408573000000008</v>
      </c>
      <c r="M366">
        <v>52476295000</v>
      </c>
      <c r="N366">
        <v>-10.969611</v>
      </c>
    </row>
    <row r="367" spans="2:14" x14ac:dyDescent="0.25">
      <c r="B367">
        <v>52770840000</v>
      </c>
      <c r="C367">
        <v>-9.7744064000000002</v>
      </c>
      <c r="M367">
        <v>52770840000</v>
      </c>
      <c r="N367">
        <v>-11.046782</v>
      </c>
    </row>
    <row r="368" spans="2:14" x14ac:dyDescent="0.25">
      <c r="B368">
        <v>53065385000</v>
      </c>
      <c r="C368">
        <v>-10.313855999999999</v>
      </c>
      <c r="M368">
        <v>53065385000</v>
      </c>
      <c r="N368">
        <v>-11.198369</v>
      </c>
    </row>
    <row r="369" spans="2:14" x14ac:dyDescent="0.25">
      <c r="B369">
        <v>53359930000</v>
      </c>
      <c r="C369">
        <v>-10.689869</v>
      </c>
      <c r="M369">
        <v>53359930000</v>
      </c>
      <c r="N369">
        <v>-11.307240999999999</v>
      </c>
    </row>
    <row r="370" spans="2:14" x14ac:dyDescent="0.25">
      <c r="B370">
        <v>53654475000</v>
      </c>
      <c r="C370">
        <v>-10.906984</v>
      </c>
      <c r="M370">
        <v>53654475000</v>
      </c>
      <c r="N370">
        <v>-11.458155</v>
      </c>
    </row>
    <row r="371" spans="2:14" x14ac:dyDescent="0.25">
      <c r="B371">
        <v>53949020000</v>
      </c>
      <c r="C371">
        <v>-11.908721</v>
      </c>
      <c r="M371">
        <v>53949020000</v>
      </c>
      <c r="N371">
        <v>-11.519958000000001</v>
      </c>
    </row>
    <row r="372" spans="2:14" x14ac:dyDescent="0.25">
      <c r="B372">
        <v>54243565000</v>
      </c>
      <c r="C372">
        <v>-11.797662000000001</v>
      </c>
      <c r="M372">
        <v>54243565000</v>
      </c>
      <c r="N372">
        <v>-11.604827</v>
      </c>
    </row>
    <row r="373" spans="2:14" x14ac:dyDescent="0.25">
      <c r="B373">
        <v>54538110000</v>
      </c>
      <c r="C373">
        <v>-11.791547</v>
      </c>
      <c r="M373">
        <v>54538110000</v>
      </c>
      <c r="N373">
        <v>-11.711217</v>
      </c>
    </row>
    <row r="374" spans="2:14" x14ac:dyDescent="0.25">
      <c r="B374">
        <v>54832655000</v>
      </c>
      <c r="C374">
        <v>-12.072564</v>
      </c>
      <c r="M374">
        <v>54832655000</v>
      </c>
      <c r="N374">
        <v>-11.84657</v>
      </c>
    </row>
    <row r="375" spans="2:14" x14ac:dyDescent="0.25">
      <c r="B375">
        <v>55127200000</v>
      </c>
      <c r="C375">
        <v>-12.455647000000001</v>
      </c>
      <c r="M375">
        <v>55127200000</v>
      </c>
      <c r="N375">
        <v>-11.88429</v>
      </c>
    </row>
    <row r="376" spans="2:14" x14ac:dyDescent="0.25">
      <c r="B376">
        <v>55421745000</v>
      </c>
      <c r="C376">
        <v>-12.170344</v>
      </c>
      <c r="M376">
        <v>55421745000</v>
      </c>
      <c r="N376">
        <v>-11.956783</v>
      </c>
    </row>
    <row r="377" spans="2:14" x14ac:dyDescent="0.25">
      <c r="B377">
        <v>55716290000</v>
      </c>
      <c r="C377">
        <v>-14.564784</v>
      </c>
      <c r="M377">
        <v>55716290000</v>
      </c>
      <c r="N377">
        <v>-11.977511</v>
      </c>
    </row>
    <row r="378" spans="2:14" x14ac:dyDescent="0.25">
      <c r="B378">
        <v>56010835000</v>
      </c>
      <c r="C378">
        <v>-15.315185</v>
      </c>
      <c r="M378">
        <v>56010835000</v>
      </c>
      <c r="N378">
        <v>-11.976989</v>
      </c>
    </row>
    <row r="379" spans="2:14" x14ac:dyDescent="0.25">
      <c r="B379">
        <v>56305380000</v>
      </c>
      <c r="C379">
        <v>-15.265411</v>
      </c>
      <c r="M379">
        <v>56305380000</v>
      </c>
      <c r="N379">
        <v>-11.911809999999999</v>
      </c>
    </row>
    <row r="380" spans="2:14" x14ac:dyDescent="0.25">
      <c r="B380">
        <v>56599925000</v>
      </c>
      <c r="C380">
        <v>-15.657854</v>
      </c>
      <c r="M380">
        <v>56599925000</v>
      </c>
      <c r="N380">
        <v>-11.936114</v>
      </c>
    </row>
    <row r="381" spans="2:14" x14ac:dyDescent="0.25">
      <c r="B381">
        <v>56894470000</v>
      </c>
      <c r="C381">
        <v>-16.257626999999999</v>
      </c>
      <c r="M381">
        <v>56894470000</v>
      </c>
      <c r="N381">
        <v>-11.979399000000001</v>
      </c>
    </row>
    <row r="382" spans="2:14" x14ac:dyDescent="0.25">
      <c r="B382">
        <v>57189015000</v>
      </c>
      <c r="C382">
        <v>-14.136756999999999</v>
      </c>
      <c r="M382">
        <v>57189015000</v>
      </c>
      <c r="N382">
        <v>-12.155234999999999</v>
      </c>
    </row>
    <row r="383" spans="2:14" x14ac:dyDescent="0.25">
      <c r="B383">
        <v>57483560000</v>
      </c>
      <c r="C383">
        <v>-13.325443999999999</v>
      </c>
      <c r="M383">
        <v>57483560000</v>
      </c>
      <c r="N383">
        <v>-12.202234000000001</v>
      </c>
    </row>
    <row r="384" spans="2:14" x14ac:dyDescent="0.25">
      <c r="B384">
        <v>57778105000</v>
      </c>
      <c r="C384">
        <v>-13.439193</v>
      </c>
      <c r="M384">
        <v>57778105000</v>
      </c>
      <c r="N384">
        <v>-12.282733</v>
      </c>
    </row>
    <row r="385" spans="2:14" x14ac:dyDescent="0.25">
      <c r="B385">
        <v>58072650000</v>
      </c>
      <c r="C385">
        <v>-12.958632</v>
      </c>
      <c r="M385">
        <v>58072650000</v>
      </c>
      <c r="N385">
        <v>-12.341844</v>
      </c>
    </row>
    <row r="386" spans="2:14" x14ac:dyDescent="0.25">
      <c r="B386">
        <v>58367195000</v>
      </c>
      <c r="C386">
        <v>-12.290702</v>
      </c>
      <c r="M386">
        <v>58367195000</v>
      </c>
      <c r="N386">
        <v>-12.294534000000001</v>
      </c>
    </row>
    <row r="387" spans="2:14" x14ac:dyDescent="0.25">
      <c r="B387">
        <v>58661740000</v>
      </c>
      <c r="C387">
        <v>-12.450139</v>
      </c>
      <c r="M387">
        <v>58661740000</v>
      </c>
      <c r="N387">
        <v>-12.139789</v>
      </c>
    </row>
    <row r="388" spans="2:14" x14ac:dyDescent="0.25">
      <c r="B388">
        <v>58956285000</v>
      </c>
      <c r="C388">
        <v>-12.721278</v>
      </c>
      <c r="M388">
        <v>58956285000</v>
      </c>
      <c r="N388">
        <v>-12.312651000000001</v>
      </c>
    </row>
    <row r="389" spans="2:14" x14ac:dyDescent="0.25">
      <c r="B389">
        <v>59250830000</v>
      </c>
      <c r="C389">
        <v>-12.635529999999999</v>
      </c>
      <c r="M389">
        <v>59250830000</v>
      </c>
      <c r="N389">
        <v>-12.752993</v>
      </c>
    </row>
    <row r="390" spans="2:14" x14ac:dyDescent="0.25">
      <c r="B390">
        <v>59545375000</v>
      </c>
      <c r="C390">
        <v>-12.542214</v>
      </c>
      <c r="M390">
        <v>59545375000</v>
      </c>
      <c r="N390">
        <v>-13.758063999999999</v>
      </c>
    </row>
    <row r="391" spans="2:14" x14ac:dyDescent="0.25">
      <c r="B391">
        <v>59839920000</v>
      </c>
      <c r="C391">
        <v>-12.566362</v>
      </c>
      <c r="M391">
        <v>59839920000</v>
      </c>
      <c r="N391">
        <v>-14.211862999999999</v>
      </c>
    </row>
    <row r="392" spans="2:14" x14ac:dyDescent="0.25">
      <c r="B392">
        <v>60134465000</v>
      </c>
      <c r="C392">
        <v>-12.588582000000001</v>
      </c>
      <c r="M392">
        <v>60134465000</v>
      </c>
      <c r="N392">
        <v>-16.464818999999999</v>
      </c>
    </row>
    <row r="393" spans="2:14" x14ac:dyDescent="0.25">
      <c r="B393">
        <v>60429010000</v>
      </c>
      <c r="C393">
        <v>-12.60134</v>
      </c>
      <c r="M393">
        <v>60429010000</v>
      </c>
      <c r="N393">
        <v>-18.300689999999999</v>
      </c>
    </row>
    <row r="394" spans="2:14" x14ac:dyDescent="0.25">
      <c r="B394">
        <v>60723555000</v>
      </c>
      <c r="C394">
        <v>-12.682376</v>
      </c>
      <c r="M394">
        <v>60723555000</v>
      </c>
      <c r="N394">
        <v>-20.182597999999999</v>
      </c>
    </row>
    <row r="395" spans="2:14" x14ac:dyDescent="0.25">
      <c r="B395">
        <v>61018100000</v>
      </c>
      <c r="C395">
        <v>-12.900423999999999</v>
      </c>
      <c r="M395">
        <v>61018100000</v>
      </c>
      <c r="N395">
        <v>-23.526057999999999</v>
      </c>
    </row>
    <row r="396" spans="2:14" x14ac:dyDescent="0.25">
      <c r="B396">
        <v>61312645000</v>
      </c>
      <c r="C396">
        <v>-12.971918000000001</v>
      </c>
      <c r="M396">
        <v>61312645000</v>
      </c>
      <c r="N396">
        <v>-31.655621</v>
      </c>
    </row>
    <row r="397" spans="2:14" x14ac:dyDescent="0.25">
      <c r="B397">
        <v>61607190000</v>
      </c>
      <c r="C397">
        <v>-13.176543000000001</v>
      </c>
      <c r="M397">
        <v>61607190000</v>
      </c>
      <c r="N397">
        <v>-36.782859999999999</v>
      </c>
    </row>
    <row r="398" spans="2:14" x14ac:dyDescent="0.25">
      <c r="B398">
        <v>61901735000</v>
      </c>
      <c r="C398">
        <v>-13.37646</v>
      </c>
      <c r="M398">
        <v>61901735000</v>
      </c>
      <c r="N398">
        <v>-43.306480000000001</v>
      </c>
    </row>
    <row r="399" spans="2:14" x14ac:dyDescent="0.25">
      <c r="B399">
        <v>62196280000</v>
      </c>
      <c r="C399">
        <v>-13.574087</v>
      </c>
      <c r="M399">
        <v>62196280000</v>
      </c>
      <c r="N399">
        <v>-50.771560999999998</v>
      </c>
    </row>
    <row r="400" spans="2:14" x14ac:dyDescent="0.25">
      <c r="B400">
        <v>62490825000</v>
      </c>
      <c r="C400">
        <v>-13.91428</v>
      </c>
      <c r="M400">
        <v>62490825000</v>
      </c>
      <c r="N400">
        <v>-55.360275000000001</v>
      </c>
    </row>
    <row r="401" spans="2:14" x14ac:dyDescent="0.25">
      <c r="B401">
        <v>62785370000</v>
      </c>
      <c r="C401">
        <v>-14.381735000000001</v>
      </c>
      <c r="M401">
        <v>62785370000</v>
      </c>
      <c r="N401">
        <v>-54.589171999999998</v>
      </c>
    </row>
    <row r="402" spans="2:14" x14ac:dyDescent="0.25">
      <c r="B402">
        <v>63079915000</v>
      </c>
      <c r="C402">
        <v>-14.861495</v>
      </c>
      <c r="M402">
        <v>63079915000</v>
      </c>
      <c r="N402">
        <v>-55.017929000000002</v>
      </c>
    </row>
    <row r="403" spans="2:14" x14ac:dyDescent="0.25">
      <c r="B403">
        <v>63374460000</v>
      </c>
      <c r="C403">
        <v>-15.587434</v>
      </c>
      <c r="M403">
        <v>63374460000</v>
      </c>
      <c r="N403">
        <v>-57.055762999999999</v>
      </c>
    </row>
    <row r="404" spans="2:14" x14ac:dyDescent="0.25">
      <c r="B404">
        <v>63669005000</v>
      </c>
      <c r="C404">
        <v>-16.241973999999999</v>
      </c>
      <c r="M404">
        <v>63669005000</v>
      </c>
      <c r="N404">
        <v>-54.578021999999997</v>
      </c>
    </row>
    <row r="405" spans="2:14" x14ac:dyDescent="0.25">
      <c r="B405">
        <v>63963550000</v>
      </c>
      <c r="C405">
        <v>-17.265222999999999</v>
      </c>
      <c r="M405">
        <v>63963550000</v>
      </c>
      <c r="N405">
        <v>-55.704020999999997</v>
      </c>
    </row>
    <row r="406" spans="2:14" x14ac:dyDescent="0.25">
      <c r="B406">
        <v>64258095000</v>
      </c>
      <c r="C406">
        <v>-19.804317000000001</v>
      </c>
      <c r="M406">
        <v>64258095000</v>
      </c>
      <c r="N406">
        <v>-59.893303000000003</v>
      </c>
    </row>
    <row r="407" spans="2:14" x14ac:dyDescent="0.25">
      <c r="B407">
        <v>64552640000</v>
      </c>
      <c r="C407">
        <v>-24.868986</v>
      </c>
      <c r="M407">
        <v>64552640000</v>
      </c>
      <c r="N407">
        <v>-63.678466999999998</v>
      </c>
    </row>
    <row r="408" spans="2:14" x14ac:dyDescent="0.25">
      <c r="B408">
        <v>64847185000</v>
      </c>
      <c r="C408">
        <v>-30.130610000000001</v>
      </c>
      <c r="M408">
        <v>64847185000</v>
      </c>
      <c r="N408">
        <v>-64.356102000000007</v>
      </c>
    </row>
    <row r="409" spans="2:14" x14ac:dyDescent="0.25">
      <c r="B409">
        <v>65141730000</v>
      </c>
      <c r="C409">
        <v>-38.550331</v>
      </c>
      <c r="M409">
        <v>65141730000</v>
      </c>
      <c r="N409">
        <v>-68.544357000000005</v>
      </c>
    </row>
    <row r="410" spans="2:14" x14ac:dyDescent="0.25">
      <c r="B410">
        <v>65436275000</v>
      </c>
      <c r="C410">
        <v>-48.270214000000003</v>
      </c>
      <c r="M410">
        <v>65436275000</v>
      </c>
      <c r="N410">
        <v>-71.670685000000006</v>
      </c>
    </row>
    <row r="411" spans="2:14" x14ac:dyDescent="0.25">
      <c r="B411">
        <v>65730820000</v>
      </c>
      <c r="C411">
        <v>-58.032429</v>
      </c>
      <c r="M411">
        <v>65730820000</v>
      </c>
      <c r="N411">
        <v>-70.177527999999995</v>
      </c>
    </row>
    <row r="412" spans="2:14" x14ac:dyDescent="0.25">
      <c r="B412">
        <v>66025365000</v>
      </c>
      <c r="C412">
        <v>-64.851455999999999</v>
      </c>
      <c r="M412">
        <v>66025365000</v>
      </c>
      <c r="N412">
        <v>-69.862082999999998</v>
      </c>
    </row>
    <row r="413" spans="2:14" x14ac:dyDescent="0.25">
      <c r="B413">
        <v>66319910000</v>
      </c>
      <c r="C413">
        <v>-70.452545000000001</v>
      </c>
      <c r="M413">
        <v>66319910000</v>
      </c>
      <c r="N413">
        <v>-72.159476999999995</v>
      </c>
    </row>
    <row r="414" spans="2:14" x14ac:dyDescent="0.25">
      <c r="B414">
        <v>66614455000</v>
      </c>
      <c r="C414">
        <v>-72.927643000000003</v>
      </c>
      <c r="M414">
        <v>66614455000</v>
      </c>
      <c r="N414">
        <v>-74.205391000000006</v>
      </c>
    </row>
    <row r="415" spans="2:14" x14ac:dyDescent="0.25">
      <c r="B415">
        <v>66909000000</v>
      </c>
      <c r="C415">
        <v>-73.502808000000002</v>
      </c>
      <c r="M415">
        <v>66909000000</v>
      </c>
      <c r="N415">
        <v>-74.512527000000006</v>
      </c>
    </row>
    <row r="416" spans="2:14" x14ac:dyDescent="0.25">
      <c r="B416" t="s">
        <v>25</v>
      </c>
      <c r="M416" t="s">
        <v>25</v>
      </c>
    </row>
    <row r="419" spans="2:14" x14ac:dyDescent="0.25">
      <c r="B419" t="s">
        <v>27</v>
      </c>
      <c r="M419" t="s">
        <v>27</v>
      </c>
    </row>
    <row r="420" spans="2:14" x14ac:dyDescent="0.25">
      <c r="B420" t="s">
        <v>23</v>
      </c>
      <c r="C420" t="s">
        <v>258</v>
      </c>
      <c r="M420" t="s">
        <v>23</v>
      </c>
      <c r="N420" t="s">
        <v>258</v>
      </c>
    </row>
    <row r="421" spans="2:14" x14ac:dyDescent="0.25">
      <c r="B421">
        <v>8000000000</v>
      </c>
      <c r="C421">
        <v>-70.962981999999997</v>
      </c>
      <c r="M421">
        <v>8000000000</v>
      </c>
      <c r="N421">
        <v>-72.401611000000003</v>
      </c>
    </row>
    <row r="422" spans="2:14" x14ac:dyDescent="0.25">
      <c r="B422">
        <v>8294545000</v>
      </c>
      <c r="C422">
        <v>-71.440926000000005</v>
      </c>
      <c r="M422">
        <v>8294545000</v>
      </c>
      <c r="N422">
        <v>-72.629081999999997</v>
      </c>
    </row>
    <row r="423" spans="2:14" x14ac:dyDescent="0.25">
      <c r="B423">
        <v>8589090000</v>
      </c>
      <c r="C423">
        <v>-71.190605000000005</v>
      </c>
      <c r="M423">
        <v>8589090000</v>
      </c>
      <c r="N423">
        <v>-73.206894000000005</v>
      </c>
    </row>
    <row r="424" spans="2:14" x14ac:dyDescent="0.25">
      <c r="B424">
        <v>8883635000</v>
      </c>
      <c r="C424">
        <v>-71.217315999999997</v>
      </c>
      <c r="M424">
        <v>8883635000</v>
      </c>
      <c r="N424">
        <v>-74.163077999999999</v>
      </c>
    </row>
    <row r="425" spans="2:14" x14ac:dyDescent="0.25">
      <c r="B425">
        <v>9178180000</v>
      </c>
      <c r="C425">
        <v>-74.223586999999995</v>
      </c>
      <c r="M425">
        <v>9178180000</v>
      </c>
      <c r="N425">
        <v>-72.829475000000002</v>
      </c>
    </row>
    <row r="426" spans="2:14" x14ac:dyDescent="0.25">
      <c r="B426">
        <v>9472725000</v>
      </c>
      <c r="C426">
        <v>-74.857772999999995</v>
      </c>
      <c r="M426">
        <v>9472725000</v>
      </c>
      <c r="N426">
        <v>-73.480521999999993</v>
      </c>
    </row>
    <row r="427" spans="2:14" x14ac:dyDescent="0.25">
      <c r="B427">
        <v>9767270000</v>
      </c>
      <c r="C427">
        <v>-75.138099999999994</v>
      </c>
      <c r="M427">
        <v>9767270000</v>
      </c>
      <c r="N427">
        <v>-74.372596999999999</v>
      </c>
    </row>
    <row r="428" spans="2:14" x14ac:dyDescent="0.25">
      <c r="B428">
        <v>10061815000</v>
      </c>
      <c r="C428">
        <v>-76.032821999999996</v>
      </c>
      <c r="M428">
        <v>10061815000</v>
      </c>
      <c r="N428">
        <v>-76.000716999999995</v>
      </c>
    </row>
    <row r="429" spans="2:14" x14ac:dyDescent="0.25">
      <c r="B429">
        <v>10356360000</v>
      </c>
      <c r="C429">
        <v>-77.008598000000006</v>
      </c>
      <c r="M429">
        <v>10356360000</v>
      </c>
      <c r="N429">
        <v>-76.875702000000004</v>
      </c>
    </row>
    <row r="430" spans="2:14" x14ac:dyDescent="0.25">
      <c r="B430">
        <v>10650905000</v>
      </c>
      <c r="C430">
        <v>-74.010170000000002</v>
      </c>
      <c r="M430">
        <v>10650905000</v>
      </c>
      <c r="N430">
        <v>-77.697044000000005</v>
      </c>
    </row>
    <row r="431" spans="2:14" x14ac:dyDescent="0.25">
      <c r="B431">
        <v>10945450000</v>
      </c>
      <c r="C431">
        <v>-73.627846000000005</v>
      </c>
      <c r="M431">
        <v>10945450000</v>
      </c>
      <c r="N431">
        <v>-77.426154999999994</v>
      </c>
    </row>
    <row r="432" spans="2:14" x14ac:dyDescent="0.25">
      <c r="B432">
        <v>11239995000</v>
      </c>
      <c r="C432">
        <v>-73.797156999999999</v>
      </c>
      <c r="M432">
        <v>11239995000</v>
      </c>
      <c r="N432">
        <v>-77.953177999999994</v>
      </c>
    </row>
    <row r="433" spans="2:14" x14ac:dyDescent="0.25">
      <c r="B433">
        <v>11534540000</v>
      </c>
      <c r="C433">
        <v>-71.999038999999996</v>
      </c>
      <c r="M433">
        <v>11534540000</v>
      </c>
      <c r="N433">
        <v>-76.156906000000006</v>
      </c>
    </row>
    <row r="434" spans="2:14" x14ac:dyDescent="0.25">
      <c r="B434">
        <v>11829085000</v>
      </c>
      <c r="C434">
        <v>-71.594582000000003</v>
      </c>
      <c r="M434">
        <v>11829085000</v>
      </c>
      <c r="N434">
        <v>-75.010024999999999</v>
      </c>
    </row>
    <row r="435" spans="2:14" x14ac:dyDescent="0.25">
      <c r="B435">
        <v>12123630000</v>
      </c>
      <c r="C435">
        <v>-72.901390000000006</v>
      </c>
      <c r="M435">
        <v>12123630000</v>
      </c>
      <c r="N435">
        <v>-74.671424999999999</v>
      </c>
    </row>
    <row r="436" spans="2:14" x14ac:dyDescent="0.25">
      <c r="B436">
        <v>12418175000</v>
      </c>
      <c r="C436">
        <v>-74.345626999999993</v>
      </c>
      <c r="M436">
        <v>12418175000</v>
      </c>
      <c r="N436">
        <v>-75.631530999999995</v>
      </c>
    </row>
    <row r="437" spans="2:14" x14ac:dyDescent="0.25">
      <c r="B437">
        <v>12712720000</v>
      </c>
      <c r="C437">
        <v>-73.922447000000005</v>
      </c>
      <c r="M437">
        <v>12712720000</v>
      </c>
      <c r="N437">
        <v>-74.488547999999994</v>
      </c>
    </row>
    <row r="438" spans="2:14" x14ac:dyDescent="0.25">
      <c r="B438">
        <v>13007265000</v>
      </c>
      <c r="C438">
        <v>-75.161163000000002</v>
      </c>
      <c r="M438">
        <v>13007265000</v>
      </c>
      <c r="N438">
        <v>-73.762855999999999</v>
      </c>
    </row>
    <row r="439" spans="2:14" x14ac:dyDescent="0.25">
      <c r="B439">
        <v>13301810000</v>
      </c>
      <c r="C439">
        <v>-74.626143999999996</v>
      </c>
      <c r="M439">
        <v>13301810000</v>
      </c>
      <c r="N439">
        <v>-72.882935000000003</v>
      </c>
    </row>
    <row r="440" spans="2:14" x14ac:dyDescent="0.25">
      <c r="B440">
        <v>13596355000</v>
      </c>
      <c r="C440">
        <v>-76.090637000000001</v>
      </c>
      <c r="M440">
        <v>13596355000</v>
      </c>
      <c r="N440">
        <v>-67.604286000000002</v>
      </c>
    </row>
    <row r="441" spans="2:14" x14ac:dyDescent="0.25">
      <c r="B441">
        <v>13890900000</v>
      </c>
      <c r="C441">
        <v>-74.884544000000005</v>
      </c>
      <c r="M441">
        <v>13890900000</v>
      </c>
      <c r="N441">
        <v>-58.777541999999997</v>
      </c>
    </row>
    <row r="442" spans="2:14" x14ac:dyDescent="0.25">
      <c r="B442">
        <v>14185445000</v>
      </c>
      <c r="C442">
        <v>-75.854622000000006</v>
      </c>
      <c r="M442">
        <v>14185445000</v>
      </c>
      <c r="N442">
        <v>-49.452919000000001</v>
      </c>
    </row>
    <row r="443" spans="2:14" x14ac:dyDescent="0.25">
      <c r="B443">
        <v>14479990000</v>
      </c>
      <c r="C443">
        <v>-76.689346</v>
      </c>
      <c r="M443">
        <v>14479990000</v>
      </c>
      <c r="N443">
        <v>-40.151363000000003</v>
      </c>
    </row>
    <row r="444" spans="2:14" x14ac:dyDescent="0.25">
      <c r="B444">
        <v>14774535000</v>
      </c>
      <c r="C444">
        <v>-77.307097999999996</v>
      </c>
      <c r="M444">
        <v>14774535000</v>
      </c>
      <c r="N444">
        <v>-30.367170000000002</v>
      </c>
    </row>
    <row r="445" spans="2:14" x14ac:dyDescent="0.25">
      <c r="B445">
        <v>15069080000</v>
      </c>
      <c r="C445">
        <v>-74.913382999999996</v>
      </c>
      <c r="M445">
        <v>15069080000</v>
      </c>
      <c r="N445">
        <v>-24.238543</v>
      </c>
    </row>
    <row r="446" spans="2:14" x14ac:dyDescent="0.25">
      <c r="B446">
        <v>15363625000</v>
      </c>
      <c r="C446">
        <v>-73.675635999999997</v>
      </c>
      <c r="M446">
        <v>15363625000</v>
      </c>
      <c r="N446">
        <v>-21.252397999999999</v>
      </c>
    </row>
    <row r="447" spans="2:14" x14ac:dyDescent="0.25">
      <c r="B447">
        <v>15658170000</v>
      </c>
      <c r="C447">
        <v>-70.565323000000006</v>
      </c>
      <c r="M447">
        <v>15658170000</v>
      </c>
      <c r="N447">
        <v>-19.209415</v>
      </c>
    </row>
    <row r="448" spans="2:14" x14ac:dyDescent="0.25">
      <c r="B448">
        <v>15952715000</v>
      </c>
      <c r="C448">
        <v>-69.054221999999996</v>
      </c>
      <c r="M448">
        <v>15952715000</v>
      </c>
      <c r="N448">
        <v>-17.674709</v>
      </c>
    </row>
    <row r="449" spans="2:14" x14ac:dyDescent="0.25">
      <c r="B449">
        <v>16247260000</v>
      </c>
      <c r="C449">
        <v>-65.744193999999993</v>
      </c>
      <c r="M449">
        <v>16247260000</v>
      </c>
      <c r="N449">
        <v>-16.327338999999998</v>
      </c>
    </row>
    <row r="450" spans="2:14" x14ac:dyDescent="0.25">
      <c r="B450">
        <v>16541805000</v>
      </c>
      <c r="C450">
        <v>-62.142955999999998</v>
      </c>
      <c r="M450">
        <v>16541805000</v>
      </c>
      <c r="N450">
        <v>-15.179868000000001</v>
      </c>
    </row>
    <row r="451" spans="2:14" x14ac:dyDescent="0.25">
      <c r="B451">
        <v>16836350000</v>
      </c>
      <c r="C451">
        <v>-55.186892999999998</v>
      </c>
      <c r="M451">
        <v>16836350000</v>
      </c>
      <c r="N451">
        <v>-14.06976</v>
      </c>
    </row>
    <row r="452" spans="2:14" x14ac:dyDescent="0.25">
      <c r="B452">
        <v>17130895000</v>
      </c>
      <c r="C452">
        <v>-47.578377000000003</v>
      </c>
      <c r="M452">
        <v>17130895000</v>
      </c>
      <c r="N452">
        <v>-13.108946</v>
      </c>
    </row>
    <row r="453" spans="2:14" x14ac:dyDescent="0.25">
      <c r="B453">
        <v>17425440000</v>
      </c>
      <c r="C453">
        <v>-37.519534999999998</v>
      </c>
      <c r="M453">
        <v>17425440000</v>
      </c>
      <c r="N453">
        <v>-12.261531</v>
      </c>
    </row>
    <row r="454" spans="2:14" x14ac:dyDescent="0.25">
      <c r="B454">
        <v>17719985000</v>
      </c>
      <c r="C454">
        <v>-28.259495000000001</v>
      </c>
      <c r="M454">
        <v>17719985000</v>
      </c>
      <c r="N454">
        <v>-11.412277</v>
      </c>
    </row>
    <row r="455" spans="2:14" x14ac:dyDescent="0.25">
      <c r="B455">
        <v>18014530000</v>
      </c>
      <c r="C455">
        <v>-19.431332000000001</v>
      </c>
      <c r="M455">
        <v>18014530000</v>
      </c>
      <c r="N455">
        <v>-10.667294999999999</v>
      </c>
    </row>
    <row r="456" spans="2:14" x14ac:dyDescent="0.25">
      <c r="B456">
        <v>18309075000</v>
      </c>
      <c r="C456">
        <v>-14.060883</v>
      </c>
      <c r="M456">
        <v>18309075000</v>
      </c>
      <c r="N456">
        <v>-9.9520292000000001</v>
      </c>
    </row>
    <row r="457" spans="2:14" x14ac:dyDescent="0.25">
      <c r="B457">
        <v>18603620000</v>
      </c>
      <c r="C457">
        <v>-10.631062</v>
      </c>
      <c r="M457">
        <v>18603620000</v>
      </c>
      <c r="N457">
        <v>-9.2882184999999993</v>
      </c>
    </row>
    <row r="458" spans="2:14" x14ac:dyDescent="0.25">
      <c r="B458">
        <v>18898165000</v>
      </c>
      <c r="C458">
        <v>-8.5667038000000009</v>
      </c>
      <c r="M458">
        <v>18898165000</v>
      </c>
      <c r="N458">
        <v>-8.7052306999999995</v>
      </c>
    </row>
    <row r="459" spans="2:14" x14ac:dyDescent="0.25">
      <c r="B459">
        <v>19192710000</v>
      </c>
      <c r="C459">
        <v>-7.6577076999999996</v>
      </c>
      <c r="M459">
        <v>19192710000</v>
      </c>
      <c r="N459">
        <v>-8.2243279999999999</v>
      </c>
    </row>
    <row r="460" spans="2:14" x14ac:dyDescent="0.25">
      <c r="B460">
        <v>19487255000</v>
      </c>
      <c r="C460">
        <v>-7.1948952999999998</v>
      </c>
      <c r="M460">
        <v>19487255000</v>
      </c>
      <c r="N460">
        <v>-7.7664904999999997</v>
      </c>
    </row>
    <row r="461" spans="2:14" x14ac:dyDescent="0.25">
      <c r="B461">
        <v>19781800000</v>
      </c>
      <c r="C461">
        <v>-6.9623989999999996</v>
      </c>
      <c r="M461">
        <v>19781800000</v>
      </c>
      <c r="N461">
        <v>-7.4208112000000002</v>
      </c>
    </row>
    <row r="462" spans="2:14" x14ac:dyDescent="0.25">
      <c r="B462">
        <v>20076345000</v>
      </c>
      <c r="C462">
        <v>-6.7928920000000002</v>
      </c>
      <c r="M462">
        <v>20076345000</v>
      </c>
      <c r="N462">
        <v>-7.1996102000000004</v>
      </c>
    </row>
    <row r="463" spans="2:14" x14ac:dyDescent="0.25">
      <c r="B463">
        <v>20370890000</v>
      </c>
      <c r="C463">
        <v>-6.6356688000000004</v>
      </c>
      <c r="M463">
        <v>20370890000</v>
      </c>
      <c r="N463">
        <v>-7.0640044</v>
      </c>
    </row>
    <row r="464" spans="2:14" x14ac:dyDescent="0.25">
      <c r="B464">
        <v>20665435000</v>
      </c>
      <c r="C464">
        <v>-6.5383348000000003</v>
      </c>
      <c r="M464">
        <v>20665435000</v>
      </c>
      <c r="N464">
        <v>-6.9807142999999998</v>
      </c>
    </row>
    <row r="465" spans="2:14" x14ac:dyDescent="0.25">
      <c r="B465">
        <v>20959980000</v>
      </c>
      <c r="C465">
        <v>-6.5148510999999996</v>
      </c>
      <c r="M465">
        <v>20959980000</v>
      </c>
      <c r="N465">
        <v>-6.9336590999999999</v>
      </c>
    </row>
    <row r="466" spans="2:14" x14ac:dyDescent="0.25">
      <c r="B466">
        <v>21254525000</v>
      </c>
      <c r="C466">
        <v>-6.5002884999999999</v>
      </c>
      <c r="M466">
        <v>21254525000</v>
      </c>
      <c r="N466">
        <v>-6.9322062000000004</v>
      </c>
    </row>
    <row r="467" spans="2:14" x14ac:dyDescent="0.25">
      <c r="B467">
        <v>21549070000</v>
      </c>
      <c r="C467">
        <v>-6.5102042999999998</v>
      </c>
      <c r="M467">
        <v>21549070000</v>
      </c>
      <c r="N467">
        <v>-6.9135980999999997</v>
      </c>
    </row>
    <row r="468" spans="2:14" x14ac:dyDescent="0.25">
      <c r="B468">
        <v>21843615000</v>
      </c>
      <c r="C468">
        <v>-6.5280880999999997</v>
      </c>
      <c r="M468">
        <v>21843615000</v>
      </c>
      <c r="N468">
        <v>-6.8884115000000001</v>
      </c>
    </row>
    <row r="469" spans="2:14" x14ac:dyDescent="0.25">
      <c r="B469">
        <v>22138160000</v>
      </c>
      <c r="C469">
        <v>-6.5829487000000002</v>
      </c>
      <c r="M469">
        <v>22138160000</v>
      </c>
      <c r="N469">
        <v>-6.8985099999999999</v>
      </c>
    </row>
    <row r="470" spans="2:14" x14ac:dyDescent="0.25">
      <c r="B470">
        <v>22432705000</v>
      </c>
      <c r="C470">
        <v>-6.5857676999999999</v>
      </c>
      <c r="M470">
        <v>22432705000</v>
      </c>
      <c r="N470">
        <v>-6.8797889000000003</v>
      </c>
    </row>
    <row r="471" spans="2:14" x14ac:dyDescent="0.25">
      <c r="B471">
        <v>22727250000</v>
      </c>
      <c r="C471">
        <v>-6.6301297999999997</v>
      </c>
      <c r="M471">
        <v>22727250000</v>
      </c>
      <c r="N471">
        <v>-6.8984680000000003</v>
      </c>
    </row>
    <row r="472" spans="2:14" x14ac:dyDescent="0.25">
      <c r="B472">
        <v>23021795000</v>
      </c>
      <c r="C472">
        <v>-6.6529898999999997</v>
      </c>
      <c r="M472">
        <v>23021795000</v>
      </c>
      <c r="N472">
        <v>-6.9549351000000001</v>
      </c>
    </row>
    <row r="473" spans="2:14" x14ac:dyDescent="0.25">
      <c r="B473">
        <v>23316340000</v>
      </c>
      <c r="C473">
        <v>-6.6308312000000003</v>
      </c>
      <c r="M473">
        <v>23316340000</v>
      </c>
      <c r="N473">
        <v>-6.9724684000000003</v>
      </c>
    </row>
    <row r="474" spans="2:14" x14ac:dyDescent="0.25">
      <c r="B474">
        <v>23610885000</v>
      </c>
      <c r="C474">
        <v>-6.5855465000000004</v>
      </c>
      <c r="M474">
        <v>23610885000</v>
      </c>
      <c r="N474">
        <v>-6.9536514</v>
      </c>
    </row>
    <row r="475" spans="2:14" x14ac:dyDescent="0.25">
      <c r="B475">
        <v>23905430000</v>
      </c>
      <c r="C475">
        <v>-6.5088239000000003</v>
      </c>
      <c r="M475">
        <v>23905430000</v>
      </c>
      <c r="N475">
        <v>-6.9334401999999997</v>
      </c>
    </row>
    <row r="476" spans="2:14" x14ac:dyDescent="0.25">
      <c r="B476">
        <v>24199975000</v>
      </c>
      <c r="C476">
        <v>-6.3960638000000003</v>
      </c>
      <c r="M476">
        <v>24199975000</v>
      </c>
      <c r="N476">
        <v>-6.8830594999999999</v>
      </c>
    </row>
    <row r="477" spans="2:14" x14ac:dyDescent="0.25">
      <c r="B477">
        <v>24494520000</v>
      </c>
      <c r="C477">
        <v>-6.2976197999999997</v>
      </c>
      <c r="M477">
        <v>24494520000</v>
      </c>
      <c r="N477">
        <v>-6.8382148999999997</v>
      </c>
    </row>
    <row r="478" spans="2:14" x14ac:dyDescent="0.25">
      <c r="B478">
        <v>24789065000</v>
      </c>
      <c r="C478">
        <v>-6.2629766</v>
      </c>
      <c r="M478">
        <v>24789065000</v>
      </c>
      <c r="N478">
        <v>-6.8678603000000003</v>
      </c>
    </row>
    <row r="479" spans="2:14" x14ac:dyDescent="0.25">
      <c r="B479">
        <v>25083610000</v>
      </c>
      <c r="C479">
        <v>-6.3093146999999998</v>
      </c>
      <c r="M479">
        <v>25083610000</v>
      </c>
      <c r="N479">
        <v>-7.0003886</v>
      </c>
    </row>
    <row r="480" spans="2:14" x14ac:dyDescent="0.25">
      <c r="B480">
        <v>25378155000</v>
      </c>
      <c r="C480">
        <v>-6.4137573000000003</v>
      </c>
      <c r="M480">
        <v>25378155000</v>
      </c>
      <c r="N480">
        <v>-7.1428374999999997</v>
      </c>
    </row>
    <row r="481" spans="2:14" x14ac:dyDescent="0.25">
      <c r="B481">
        <v>25672700000</v>
      </c>
      <c r="C481">
        <v>-6.5281681999999996</v>
      </c>
      <c r="M481">
        <v>25672700000</v>
      </c>
      <c r="N481">
        <v>-7.2528930000000003</v>
      </c>
    </row>
    <row r="482" spans="2:14" x14ac:dyDescent="0.25">
      <c r="B482">
        <v>25967245000</v>
      </c>
      <c r="C482">
        <v>-6.6528286999999997</v>
      </c>
      <c r="M482">
        <v>25967245000</v>
      </c>
      <c r="N482">
        <v>-7.3419527999999996</v>
      </c>
    </row>
    <row r="483" spans="2:14" x14ac:dyDescent="0.25">
      <c r="B483">
        <v>26261790000</v>
      </c>
      <c r="C483">
        <v>-6.8054166</v>
      </c>
      <c r="M483">
        <v>26261790000</v>
      </c>
      <c r="N483">
        <v>-7.4485444999999997</v>
      </c>
    </row>
    <row r="484" spans="2:14" x14ac:dyDescent="0.25">
      <c r="B484">
        <v>26556335000</v>
      </c>
      <c r="C484">
        <v>-6.9160724</v>
      </c>
      <c r="M484">
        <v>26556335000</v>
      </c>
      <c r="N484">
        <v>-7.5413760999999999</v>
      </c>
    </row>
    <row r="485" spans="2:14" x14ac:dyDescent="0.25">
      <c r="B485">
        <v>26850880000</v>
      </c>
      <c r="C485">
        <v>-7.0492773</v>
      </c>
      <c r="M485">
        <v>26850880000</v>
      </c>
      <c r="N485">
        <v>-7.6902561</v>
      </c>
    </row>
    <row r="486" spans="2:14" x14ac:dyDescent="0.25">
      <c r="B486">
        <v>27145425000</v>
      </c>
      <c r="C486">
        <v>-7.1737751999999997</v>
      </c>
      <c r="M486">
        <v>27145425000</v>
      </c>
      <c r="N486">
        <v>-7.8640251000000001</v>
      </c>
    </row>
    <row r="487" spans="2:14" x14ac:dyDescent="0.25">
      <c r="B487">
        <v>27439970000</v>
      </c>
      <c r="C487">
        <v>-7.3113998999999996</v>
      </c>
      <c r="M487">
        <v>27439970000</v>
      </c>
      <c r="N487">
        <v>-8.0898398999999994</v>
      </c>
    </row>
    <row r="488" spans="2:14" x14ac:dyDescent="0.25">
      <c r="B488">
        <v>27734515000</v>
      </c>
      <c r="C488">
        <v>-7.5081657999999996</v>
      </c>
      <c r="M488">
        <v>27734515000</v>
      </c>
      <c r="N488">
        <v>-8.3274498000000001</v>
      </c>
    </row>
    <row r="489" spans="2:14" x14ac:dyDescent="0.25">
      <c r="B489">
        <v>28029060000</v>
      </c>
      <c r="C489">
        <v>-7.6946691999999999</v>
      </c>
      <c r="M489">
        <v>28029060000</v>
      </c>
      <c r="N489">
        <v>-8.5490569999999995</v>
      </c>
    </row>
    <row r="490" spans="2:14" x14ac:dyDescent="0.25">
      <c r="B490">
        <v>28323605000</v>
      </c>
      <c r="C490">
        <v>-7.7687917000000004</v>
      </c>
      <c r="M490">
        <v>28323605000</v>
      </c>
      <c r="N490">
        <v>-8.6205444</v>
      </c>
    </row>
    <row r="491" spans="2:14" x14ac:dyDescent="0.25">
      <c r="B491">
        <v>28618150000</v>
      </c>
      <c r="C491">
        <v>-7.9081707000000003</v>
      </c>
      <c r="M491">
        <v>28618150000</v>
      </c>
      <c r="N491">
        <v>-8.7260188999999997</v>
      </c>
    </row>
    <row r="492" spans="2:14" x14ac:dyDescent="0.25">
      <c r="B492">
        <v>28912695000</v>
      </c>
      <c r="C492">
        <v>-8.0230761000000008</v>
      </c>
      <c r="M492">
        <v>28912695000</v>
      </c>
      <c r="N492">
        <v>-8.7811699000000001</v>
      </c>
    </row>
    <row r="493" spans="2:14" x14ac:dyDescent="0.25">
      <c r="B493">
        <v>29207240000</v>
      </c>
      <c r="C493">
        <v>-8.0254630999999996</v>
      </c>
      <c r="M493">
        <v>29207240000</v>
      </c>
      <c r="N493">
        <v>-8.7655191000000006</v>
      </c>
    </row>
    <row r="494" spans="2:14" x14ac:dyDescent="0.25">
      <c r="B494">
        <v>29501785000</v>
      </c>
      <c r="C494">
        <v>-8.2075747999999997</v>
      </c>
      <c r="M494">
        <v>29501785000</v>
      </c>
      <c r="N494">
        <v>-8.8304109999999998</v>
      </c>
    </row>
    <row r="495" spans="2:14" x14ac:dyDescent="0.25">
      <c r="B495">
        <v>29796330000</v>
      </c>
      <c r="C495">
        <v>-8.3560075999999999</v>
      </c>
      <c r="M495">
        <v>29796330000</v>
      </c>
      <c r="N495">
        <v>-9.0841493999999994</v>
      </c>
    </row>
    <row r="496" spans="2:14" x14ac:dyDescent="0.25">
      <c r="B496">
        <v>30090875000</v>
      </c>
      <c r="C496">
        <v>-8.4494399999999992</v>
      </c>
      <c r="M496">
        <v>30090875000</v>
      </c>
      <c r="N496">
        <v>-9.3270502000000004</v>
      </c>
    </row>
    <row r="497" spans="2:14" x14ac:dyDescent="0.25">
      <c r="B497">
        <v>30385420000</v>
      </c>
      <c r="C497">
        <v>-8.5984507000000008</v>
      </c>
      <c r="M497">
        <v>30385420000</v>
      </c>
      <c r="N497">
        <v>-9.6970358000000001</v>
      </c>
    </row>
    <row r="498" spans="2:14" x14ac:dyDescent="0.25">
      <c r="B498">
        <v>30679965000</v>
      </c>
      <c r="C498">
        <v>-8.8236685000000001</v>
      </c>
      <c r="M498">
        <v>30679965000</v>
      </c>
      <c r="N498">
        <v>-10.466234999999999</v>
      </c>
    </row>
    <row r="499" spans="2:14" x14ac:dyDescent="0.25">
      <c r="B499">
        <v>30974510000</v>
      </c>
      <c r="C499">
        <v>-8.7912931000000007</v>
      </c>
      <c r="M499">
        <v>30974510000</v>
      </c>
      <c r="N499">
        <v>-10.891397</v>
      </c>
    </row>
    <row r="500" spans="2:14" x14ac:dyDescent="0.25">
      <c r="B500">
        <v>31269055000</v>
      </c>
      <c r="C500">
        <v>-8.8933324999999996</v>
      </c>
      <c r="M500">
        <v>31269055000</v>
      </c>
      <c r="N500">
        <v>-11.262926999999999</v>
      </c>
    </row>
    <row r="501" spans="2:14" x14ac:dyDescent="0.25">
      <c r="B501">
        <v>31563600000</v>
      </c>
      <c r="C501">
        <v>-9.0468940999999994</v>
      </c>
      <c r="M501">
        <v>31563600000</v>
      </c>
      <c r="N501">
        <v>-11.799452</v>
      </c>
    </row>
    <row r="502" spans="2:14" x14ac:dyDescent="0.25">
      <c r="B502">
        <v>31858145000</v>
      </c>
      <c r="C502">
        <v>-9.2048454</v>
      </c>
      <c r="M502">
        <v>31858145000</v>
      </c>
      <c r="N502">
        <v>-12.53271</v>
      </c>
    </row>
    <row r="503" spans="2:14" x14ac:dyDescent="0.25">
      <c r="B503">
        <v>32152690000</v>
      </c>
      <c r="C503">
        <v>-9.4193505999999996</v>
      </c>
      <c r="M503">
        <v>32152690000</v>
      </c>
      <c r="N503">
        <v>-12.694381</v>
      </c>
    </row>
    <row r="504" spans="2:14" x14ac:dyDescent="0.25">
      <c r="B504">
        <v>32447235000</v>
      </c>
      <c r="C504">
        <v>-9.9174480000000003</v>
      </c>
      <c r="M504">
        <v>32447235000</v>
      </c>
      <c r="N504">
        <v>-13.285529</v>
      </c>
    </row>
    <row r="505" spans="2:14" x14ac:dyDescent="0.25">
      <c r="B505">
        <v>32741780000</v>
      </c>
      <c r="C505">
        <v>-10.489276</v>
      </c>
      <c r="M505">
        <v>32741780000</v>
      </c>
      <c r="N505">
        <v>-13.901273</v>
      </c>
    </row>
    <row r="506" spans="2:14" x14ac:dyDescent="0.25">
      <c r="B506">
        <v>33036325000</v>
      </c>
      <c r="C506">
        <v>-10.962459000000001</v>
      </c>
      <c r="M506">
        <v>33036325000</v>
      </c>
      <c r="N506">
        <v>-14.653496000000001</v>
      </c>
    </row>
    <row r="507" spans="2:14" x14ac:dyDescent="0.25">
      <c r="B507">
        <v>33330870000</v>
      </c>
      <c r="C507">
        <v>-11.373824000000001</v>
      </c>
      <c r="M507">
        <v>33330870000</v>
      </c>
      <c r="N507">
        <v>-14.683987999999999</v>
      </c>
    </row>
    <row r="508" spans="2:14" x14ac:dyDescent="0.25">
      <c r="B508">
        <v>33625415000</v>
      </c>
      <c r="C508">
        <v>-11.672459999999999</v>
      </c>
      <c r="M508">
        <v>33625415000</v>
      </c>
      <c r="N508">
        <v>-15.045538000000001</v>
      </c>
    </row>
    <row r="509" spans="2:14" x14ac:dyDescent="0.25">
      <c r="B509">
        <v>33919960000</v>
      </c>
      <c r="C509">
        <v>-11.718026999999999</v>
      </c>
      <c r="M509">
        <v>33919960000</v>
      </c>
      <c r="N509">
        <v>-14.935148999999999</v>
      </c>
    </row>
    <row r="510" spans="2:14" x14ac:dyDescent="0.25">
      <c r="B510">
        <v>34214505000</v>
      </c>
      <c r="C510">
        <v>-11.506401</v>
      </c>
      <c r="M510">
        <v>34214505000</v>
      </c>
      <c r="N510">
        <v>-14.418981</v>
      </c>
    </row>
    <row r="511" spans="2:14" x14ac:dyDescent="0.25">
      <c r="B511">
        <v>34509050000</v>
      </c>
      <c r="C511">
        <v>-11.339803</v>
      </c>
      <c r="M511">
        <v>34509050000</v>
      </c>
      <c r="N511">
        <v>-13.473364999999999</v>
      </c>
    </row>
    <row r="512" spans="2:14" x14ac:dyDescent="0.25">
      <c r="B512">
        <v>34803595000</v>
      </c>
      <c r="C512">
        <v>-11.100718000000001</v>
      </c>
      <c r="M512">
        <v>34803595000</v>
      </c>
      <c r="N512">
        <v>-12.781703</v>
      </c>
    </row>
    <row r="513" spans="2:14" x14ac:dyDescent="0.25">
      <c r="B513">
        <v>35098140000</v>
      </c>
      <c r="C513">
        <v>-10.8367</v>
      </c>
      <c r="M513">
        <v>35098140000</v>
      </c>
      <c r="N513">
        <v>-12.055135</v>
      </c>
    </row>
    <row r="514" spans="2:14" x14ac:dyDescent="0.25">
      <c r="B514">
        <v>35392685000</v>
      </c>
      <c r="C514">
        <v>-10.615531000000001</v>
      </c>
      <c r="M514">
        <v>35392685000</v>
      </c>
      <c r="N514">
        <v>-11.518867</v>
      </c>
    </row>
    <row r="515" spans="2:14" x14ac:dyDescent="0.25">
      <c r="B515">
        <v>35687230000</v>
      </c>
      <c r="C515">
        <v>-10.485979</v>
      </c>
      <c r="M515">
        <v>35687230000</v>
      </c>
      <c r="N515">
        <v>-11.238638999999999</v>
      </c>
    </row>
    <row r="516" spans="2:14" x14ac:dyDescent="0.25">
      <c r="B516">
        <v>35981775000</v>
      </c>
      <c r="C516">
        <v>-10.257377</v>
      </c>
      <c r="M516">
        <v>35981775000</v>
      </c>
      <c r="N516">
        <v>-11.182577999999999</v>
      </c>
    </row>
    <row r="517" spans="2:14" x14ac:dyDescent="0.25">
      <c r="B517">
        <v>36276320000</v>
      </c>
      <c r="C517">
        <v>-10.077056000000001</v>
      </c>
      <c r="M517">
        <v>36276320000</v>
      </c>
      <c r="N517">
        <v>-11.028248</v>
      </c>
    </row>
    <row r="518" spans="2:14" x14ac:dyDescent="0.25">
      <c r="B518">
        <v>36570865000</v>
      </c>
      <c r="C518">
        <v>-9.9155873999999997</v>
      </c>
      <c r="M518">
        <v>36570865000</v>
      </c>
      <c r="N518">
        <v>-10.815056</v>
      </c>
    </row>
    <row r="519" spans="2:14" x14ac:dyDescent="0.25">
      <c r="B519">
        <v>36865410000</v>
      </c>
      <c r="C519">
        <v>-9.7750692000000008</v>
      </c>
      <c r="M519">
        <v>36865410000</v>
      </c>
      <c r="N519">
        <v>-10.709312000000001</v>
      </c>
    </row>
    <row r="520" spans="2:14" x14ac:dyDescent="0.25">
      <c r="B520">
        <v>37159955000</v>
      </c>
      <c r="C520">
        <v>-9.6986293999999997</v>
      </c>
      <c r="M520">
        <v>37159955000</v>
      </c>
      <c r="N520">
        <v>-10.620467</v>
      </c>
    </row>
    <row r="521" spans="2:14" x14ac:dyDescent="0.25">
      <c r="B521">
        <v>37454500000</v>
      </c>
      <c r="C521">
        <v>-9.6820153999999992</v>
      </c>
      <c r="M521">
        <v>37454500000</v>
      </c>
      <c r="N521">
        <v>-10.443388000000001</v>
      </c>
    </row>
    <row r="522" spans="2:14" x14ac:dyDescent="0.25">
      <c r="B522">
        <v>37749045000</v>
      </c>
      <c r="C522">
        <v>-9.7073689000000005</v>
      </c>
      <c r="M522">
        <v>37749045000</v>
      </c>
      <c r="N522">
        <v>-10.556359</v>
      </c>
    </row>
    <row r="523" spans="2:14" x14ac:dyDescent="0.25">
      <c r="B523">
        <v>38043590000</v>
      </c>
      <c r="C523">
        <v>-9.7230682000000002</v>
      </c>
      <c r="M523">
        <v>38043590000</v>
      </c>
      <c r="N523">
        <v>-10.707777</v>
      </c>
    </row>
    <row r="524" spans="2:14" x14ac:dyDescent="0.25">
      <c r="B524">
        <v>38338135000</v>
      </c>
      <c r="C524">
        <v>-9.7677478999999998</v>
      </c>
      <c r="M524">
        <v>38338135000</v>
      </c>
      <c r="N524">
        <v>-10.776344999999999</v>
      </c>
    </row>
    <row r="525" spans="2:14" x14ac:dyDescent="0.25">
      <c r="B525">
        <v>38632680000</v>
      </c>
      <c r="C525">
        <v>-9.8532772000000008</v>
      </c>
      <c r="M525">
        <v>38632680000</v>
      </c>
      <c r="N525">
        <v>-10.902589000000001</v>
      </c>
    </row>
    <row r="526" spans="2:14" x14ac:dyDescent="0.25">
      <c r="B526">
        <v>38927225000</v>
      </c>
      <c r="C526">
        <v>-10.006549</v>
      </c>
      <c r="M526">
        <v>38927225000</v>
      </c>
      <c r="N526">
        <v>-11.052358999999999</v>
      </c>
    </row>
    <row r="527" spans="2:14" x14ac:dyDescent="0.25">
      <c r="B527">
        <v>39221770000</v>
      </c>
      <c r="C527">
        <v>-10.231013000000001</v>
      </c>
      <c r="M527">
        <v>39221770000</v>
      </c>
      <c r="N527">
        <v>-11.108897000000001</v>
      </c>
    </row>
    <row r="528" spans="2:14" x14ac:dyDescent="0.25">
      <c r="B528">
        <v>39516315000</v>
      </c>
      <c r="C528">
        <v>-10.763731</v>
      </c>
      <c r="M528">
        <v>39516315000</v>
      </c>
      <c r="N528">
        <v>-11.066858</v>
      </c>
    </row>
    <row r="529" spans="2:14" x14ac:dyDescent="0.25">
      <c r="B529">
        <v>39810860000</v>
      </c>
      <c r="C529">
        <v>-11.161013000000001</v>
      </c>
      <c r="M529">
        <v>39810860000</v>
      </c>
      <c r="N529">
        <v>-11.087002</v>
      </c>
    </row>
    <row r="530" spans="2:14" x14ac:dyDescent="0.25">
      <c r="B530">
        <v>40105405000</v>
      </c>
      <c r="C530">
        <v>-11.690721999999999</v>
      </c>
      <c r="M530">
        <v>40105405000</v>
      </c>
      <c r="N530">
        <v>-11.139155000000001</v>
      </c>
    </row>
    <row r="531" spans="2:14" x14ac:dyDescent="0.25">
      <c r="B531">
        <v>40399950000</v>
      </c>
      <c r="C531">
        <v>-12.464971999999999</v>
      </c>
      <c r="M531">
        <v>40399950000</v>
      </c>
      <c r="N531">
        <v>-11.121475999999999</v>
      </c>
    </row>
    <row r="532" spans="2:14" x14ac:dyDescent="0.25">
      <c r="B532">
        <v>40694495000</v>
      </c>
      <c r="C532">
        <v>-12.824999</v>
      </c>
      <c r="M532">
        <v>40694495000</v>
      </c>
      <c r="N532">
        <v>-11.154083</v>
      </c>
    </row>
    <row r="533" spans="2:14" x14ac:dyDescent="0.25">
      <c r="B533">
        <v>40989040000</v>
      </c>
      <c r="C533">
        <v>-12.900784</v>
      </c>
      <c r="M533">
        <v>40989040000</v>
      </c>
      <c r="N533">
        <v>-11.196260000000001</v>
      </c>
    </row>
    <row r="534" spans="2:14" x14ac:dyDescent="0.25">
      <c r="B534">
        <v>41283585000</v>
      </c>
      <c r="C534">
        <v>-13.687143000000001</v>
      </c>
      <c r="M534">
        <v>41283585000</v>
      </c>
      <c r="N534">
        <v>-11.218749000000001</v>
      </c>
    </row>
    <row r="535" spans="2:14" x14ac:dyDescent="0.25">
      <c r="B535">
        <v>41578130000</v>
      </c>
      <c r="C535">
        <v>-13.672371</v>
      </c>
      <c r="M535">
        <v>41578130000</v>
      </c>
      <c r="N535">
        <v>-11.198611</v>
      </c>
    </row>
    <row r="536" spans="2:14" x14ac:dyDescent="0.25">
      <c r="B536">
        <v>41872675000</v>
      </c>
      <c r="C536">
        <v>-13.386965999999999</v>
      </c>
      <c r="M536">
        <v>41872675000</v>
      </c>
      <c r="N536">
        <v>-11.208881999999999</v>
      </c>
    </row>
    <row r="537" spans="2:14" x14ac:dyDescent="0.25">
      <c r="B537">
        <v>42167220000</v>
      </c>
      <c r="C537">
        <v>-13.969707</v>
      </c>
      <c r="M537">
        <v>42167220000</v>
      </c>
      <c r="N537">
        <v>-11.226732</v>
      </c>
    </row>
    <row r="538" spans="2:14" x14ac:dyDescent="0.25">
      <c r="B538">
        <v>42461765000</v>
      </c>
      <c r="C538">
        <v>-14.123602</v>
      </c>
      <c r="M538">
        <v>42461765000</v>
      </c>
      <c r="N538">
        <v>-11.363547000000001</v>
      </c>
    </row>
    <row r="539" spans="2:14" x14ac:dyDescent="0.25">
      <c r="B539">
        <v>42756310000</v>
      </c>
      <c r="C539">
        <v>-13.022859</v>
      </c>
      <c r="M539">
        <v>42756310000</v>
      </c>
      <c r="N539">
        <v>-11.404116999999999</v>
      </c>
    </row>
    <row r="540" spans="2:14" x14ac:dyDescent="0.25">
      <c r="B540">
        <v>43050855000</v>
      </c>
      <c r="C540">
        <v>-12.469954</v>
      </c>
      <c r="M540">
        <v>43050855000</v>
      </c>
      <c r="N540">
        <v>-11.331052</v>
      </c>
    </row>
    <row r="541" spans="2:14" x14ac:dyDescent="0.25">
      <c r="B541">
        <v>43345400000</v>
      </c>
      <c r="C541">
        <v>-12.248163999999999</v>
      </c>
      <c r="M541">
        <v>43345400000</v>
      </c>
      <c r="N541">
        <v>-11.296771</v>
      </c>
    </row>
    <row r="542" spans="2:14" x14ac:dyDescent="0.25">
      <c r="B542">
        <v>43639945000</v>
      </c>
      <c r="C542">
        <v>-11.140446000000001</v>
      </c>
      <c r="M542">
        <v>43639945000</v>
      </c>
      <c r="N542">
        <v>-11.352296000000001</v>
      </c>
    </row>
    <row r="543" spans="2:14" x14ac:dyDescent="0.25">
      <c r="B543">
        <v>43934490000</v>
      </c>
      <c r="C543">
        <v>-10.751450999999999</v>
      </c>
      <c r="M543">
        <v>43934490000</v>
      </c>
      <c r="N543">
        <v>-11.108525</v>
      </c>
    </row>
    <row r="544" spans="2:14" x14ac:dyDescent="0.25">
      <c r="B544">
        <v>44229035000</v>
      </c>
      <c r="C544">
        <v>-10.865036999999999</v>
      </c>
      <c r="M544">
        <v>44229035000</v>
      </c>
      <c r="N544">
        <v>-11.524065</v>
      </c>
    </row>
    <row r="545" spans="2:14" x14ac:dyDescent="0.25">
      <c r="B545">
        <v>44523580000</v>
      </c>
      <c r="C545">
        <v>-10.971351</v>
      </c>
      <c r="M545">
        <v>44523580000</v>
      </c>
      <c r="N545">
        <v>-11.706716999999999</v>
      </c>
    </row>
    <row r="546" spans="2:14" x14ac:dyDescent="0.25">
      <c r="B546">
        <v>44818125000</v>
      </c>
      <c r="C546">
        <v>-10.849088999999999</v>
      </c>
      <c r="M546">
        <v>44818125000</v>
      </c>
      <c r="N546">
        <v>-12.285450000000001</v>
      </c>
    </row>
    <row r="547" spans="2:14" x14ac:dyDescent="0.25">
      <c r="B547">
        <v>45112670000</v>
      </c>
      <c r="C547">
        <v>-10.900679999999999</v>
      </c>
      <c r="M547">
        <v>45112670000</v>
      </c>
      <c r="N547">
        <v>-12.772729</v>
      </c>
    </row>
    <row r="548" spans="2:14" x14ac:dyDescent="0.25">
      <c r="B548">
        <v>45407215000</v>
      </c>
      <c r="C548">
        <v>-10.692052</v>
      </c>
      <c r="M548">
        <v>45407215000</v>
      </c>
      <c r="N548">
        <v>-13.4543</v>
      </c>
    </row>
    <row r="549" spans="2:14" x14ac:dyDescent="0.25">
      <c r="B549">
        <v>45701760000</v>
      </c>
      <c r="C549">
        <v>-10.648709</v>
      </c>
      <c r="M549">
        <v>45701760000</v>
      </c>
      <c r="N549">
        <v>-13.545059</v>
      </c>
    </row>
    <row r="550" spans="2:14" x14ac:dyDescent="0.25">
      <c r="B550">
        <v>45996305000</v>
      </c>
      <c r="C550">
        <v>-10.772129</v>
      </c>
      <c r="M550">
        <v>45996305000</v>
      </c>
      <c r="N550">
        <v>-14.352822</v>
      </c>
    </row>
    <row r="551" spans="2:14" x14ac:dyDescent="0.25">
      <c r="B551">
        <v>46290850000</v>
      </c>
      <c r="C551">
        <v>-10.682976</v>
      </c>
      <c r="M551">
        <v>46290850000</v>
      </c>
      <c r="N551">
        <v>-14.26343</v>
      </c>
    </row>
    <row r="552" spans="2:14" x14ac:dyDescent="0.25">
      <c r="B552">
        <v>46585395000</v>
      </c>
      <c r="C552">
        <v>-10.744267000000001</v>
      </c>
      <c r="M552">
        <v>46585395000</v>
      </c>
      <c r="N552">
        <v>-14.231391</v>
      </c>
    </row>
    <row r="553" spans="2:14" x14ac:dyDescent="0.25">
      <c r="B553">
        <v>46879940000</v>
      </c>
      <c r="C553">
        <v>-10.790749999999999</v>
      </c>
      <c r="M553">
        <v>46879940000</v>
      </c>
      <c r="N553">
        <v>-14.220988999999999</v>
      </c>
    </row>
    <row r="554" spans="2:14" x14ac:dyDescent="0.25">
      <c r="B554">
        <v>47174485000</v>
      </c>
      <c r="C554">
        <v>-10.782857999999999</v>
      </c>
      <c r="M554">
        <v>47174485000</v>
      </c>
      <c r="N554">
        <v>-14.178677</v>
      </c>
    </row>
    <row r="555" spans="2:14" x14ac:dyDescent="0.25">
      <c r="B555">
        <v>47469030000</v>
      </c>
      <c r="C555">
        <v>-10.676223999999999</v>
      </c>
      <c r="M555">
        <v>47469030000</v>
      </c>
      <c r="N555">
        <v>-14.441511999999999</v>
      </c>
    </row>
    <row r="556" spans="2:14" x14ac:dyDescent="0.25">
      <c r="B556">
        <v>47763575000</v>
      </c>
      <c r="C556">
        <v>-10.624838</v>
      </c>
      <c r="M556">
        <v>47763575000</v>
      </c>
      <c r="N556">
        <v>-15.939757999999999</v>
      </c>
    </row>
    <row r="557" spans="2:14" x14ac:dyDescent="0.25">
      <c r="B557">
        <v>48058120000</v>
      </c>
      <c r="C557">
        <v>-10.653589999999999</v>
      </c>
      <c r="M557">
        <v>48058120000</v>
      </c>
      <c r="N557">
        <v>-16.180672000000001</v>
      </c>
    </row>
    <row r="558" spans="2:14" x14ac:dyDescent="0.25">
      <c r="B558">
        <v>48352665000</v>
      </c>
      <c r="C558">
        <v>-10.796030999999999</v>
      </c>
      <c r="M558">
        <v>48352665000</v>
      </c>
      <c r="N558">
        <v>-16.011552999999999</v>
      </c>
    </row>
    <row r="559" spans="2:14" x14ac:dyDescent="0.25">
      <c r="B559">
        <v>48647210000</v>
      </c>
      <c r="C559">
        <v>-10.918118</v>
      </c>
      <c r="M559">
        <v>48647210000</v>
      </c>
      <c r="N559">
        <v>-15.783189</v>
      </c>
    </row>
    <row r="560" spans="2:14" x14ac:dyDescent="0.25">
      <c r="B560">
        <v>48941755000</v>
      </c>
      <c r="C560">
        <v>-11.080015</v>
      </c>
      <c r="M560">
        <v>48941755000</v>
      </c>
      <c r="N560">
        <v>-15.168577000000001</v>
      </c>
    </row>
    <row r="561" spans="2:14" x14ac:dyDescent="0.25">
      <c r="B561">
        <v>49236300000</v>
      </c>
      <c r="C561">
        <v>-11.254671999999999</v>
      </c>
      <c r="M561">
        <v>49236300000</v>
      </c>
      <c r="N561">
        <v>-13.285715</v>
      </c>
    </row>
    <row r="562" spans="2:14" x14ac:dyDescent="0.25">
      <c r="B562">
        <v>49530845000</v>
      </c>
      <c r="C562">
        <v>-11.269882000000001</v>
      </c>
      <c r="M562">
        <v>49530845000</v>
      </c>
      <c r="N562">
        <v>-13.072482000000001</v>
      </c>
    </row>
    <row r="563" spans="2:14" x14ac:dyDescent="0.25">
      <c r="B563">
        <v>49825390000</v>
      </c>
      <c r="C563">
        <v>-11.201843999999999</v>
      </c>
      <c r="M563">
        <v>49825390000</v>
      </c>
      <c r="N563">
        <v>-13.792546</v>
      </c>
    </row>
    <row r="564" spans="2:14" x14ac:dyDescent="0.25">
      <c r="B564">
        <v>50119935000</v>
      </c>
      <c r="C564">
        <v>-11.519043</v>
      </c>
      <c r="M564">
        <v>50119935000</v>
      </c>
      <c r="N564">
        <v>-13.998576</v>
      </c>
    </row>
    <row r="565" spans="2:14" x14ac:dyDescent="0.25">
      <c r="B565">
        <v>50414480000</v>
      </c>
      <c r="C565">
        <v>-11.492081000000001</v>
      </c>
      <c r="M565">
        <v>50414480000</v>
      </c>
      <c r="N565">
        <v>-14.486694999999999</v>
      </c>
    </row>
    <row r="566" spans="2:14" x14ac:dyDescent="0.25">
      <c r="B566">
        <v>50709025000</v>
      </c>
      <c r="C566">
        <v>-11.895441999999999</v>
      </c>
      <c r="M566">
        <v>50709025000</v>
      </c>
      <c r="N566">
        <v>-15.604145000000001</v>
      </c>
    </row>
    <row r="567" spans="2:14" x14ac:dyDescent="0.25">
      <c r="B567">
        <v>51003570000</v>
      </c>
      <c r="C567">
        <v>-13.259285</v>
      </c>
      <c r="M567">
        <v>51003570000</v>
      </c>
      <c r="N567">
        <v>-15.259607000000001</v>
      </c>
    </row>
    <row r="568" spans="2:14" x14ac:dyDescent="0.25">
      <c r="B568">
        <v>51298115000</v>
      </c>
      <c r="C568">
        <v>-14.018473999999999</v>
      </c>
      <c r="M568">
        <v>51298115000</v>
      </c>
      <c r="N568">
        <v>-14.402255</v>
      </c>
    </row>
    <row r="569" spans="2:14" x14ac:dyDescent="0.25">
      <c r="B569">
        <v>51592660000</v>
      </c>
      <c r="C569">
        <v>-13.765003999999999</v>
      </c>
      <c r="M569">
        <v>51592660000</v>
      </c>
      <c r="N569">
        <v>-14.069100000000001</v>
      </c>
    </row>
    <row r="570" spans="2:14" x14ac:dyDescent="0.25">
      <c r="B570">
        <v>51887205000</v>
      </c>
      <c r="C570">
        <v>-14.724608</v>
      </c>
      <c r="M570">
        <v>51887205000</v>
      </c>
      <c r="N570">
        <v>-13.260991000000001</v>
      </c>
    </row>
    <row r="571" spans="2:14" x14ac:dyDescent="0.25">
      <c r="B571">
        <v>52181750000</v>
      </c>
      <c r="C571">
        <v>-16.361886999999999</v>
      </c>
      <c r="M571">
        <v>52181750000</v>
      </c>
      <c r="N571">
        <v>-12.230688000000001</v>
      </c>
    </row>
    <row r="572" spans="2:14" x14ac:dyDescent="0.25">
      <c r="B572">
        <v>52476295000</v>
      </c>
      <c r="C572">
        <v>-15.839028000000001</v>
      </c>
      <c r="M572">
        <v>52476295000</v>
      </c>
      <c r="N572">
        <v>-12.457367</v>
      </c>
    </row>
    <row r="573" spans="2:14" x14ac:dyDescent="0.25">
      <c r="B573">
        <v>52770840000</v>
      </c>
      <c r="C573">
        <v>-18.136526</v>
      </c>
      <c r="M573">
        <v>52770840000</v>
      </c>
      <c r="N573">
        <v>-12.746935000000001</v>
      </c>
    </row>
    <row r="574" spans="2:14" x14ac:dyDescent="0.25">
      <c r="B574">
        <v>53065385000</v>
      </c>
      <c r="C574">
        <v>-21.827869</v>
      </c>
      <c r="M574">
        <v>53065385000</v>
      </c>
      <c r="N574">
        <v>-12.776532</v>
      </c>
    </row>
    <row r="575" spans="2:14" x14ac:dyDescent="0.25">
      <c r="B575">
        <v>53359930000</v>
      </c>
      <c r="C575">
        <v>-23.657276</v>
      </c>
      <c r="M575">
        <v>53359930000</v>
      </c>
      <c r="N575">
        <v>-12.787699999999999</v>
      </c>
    </row>
    <row r="576" spans="2:14" x14ac:dyDescent="0.25">
      <c r="B576">
        <v>53654475000</v>
      </c>
      <c r="C576">
        <v>-24.113292999999999</v>
      </c>
      <c r="M576">
        <v>53654475000</v>
      </c>
      <c r="N576">
        <v>-12.986545</v>
      </c>
    </row>
    <row r="577" spans="2:14" x14ac:dyDescent="0.25">
      <c r="B577">
        <v>53949020000</v>
      </c>
      <c r="C577">
        <v>-28.655327</v>
      </c>
      <c r="M577">
        <v>53949020000</v>
      </c>
      <c r="N577">
        <v>-12.740551</v>
      </c>
    </row>
    <row r="578" spans="2:14" x14ac:dyDescent="0.25">
      <c r="B578">
        <v>54243565000</v>
      </c>
      <c r="C578">
        <v>-27.500717000000002</v>
      </c>
      <c r="M578">
        <v>54243565000</v>
      </c>
      <c r="N578">
        <v>-12.496404</v>
      </c>
    </row>
    <row r="579" spans="2:14" x14ac:dyDescent="0.25">
      <c r="B579">
        <v>54538110000</v>
      </c>
      <c r="C579">
        <v>-26.709173</v>
      </c>
      <c r="M579">
        <v>54538110000</v>
      </c>
      <c r="N579">
        <v>-12.69346</v>
      </c>
    </row>
    <row r="580" spans="2:14" x14ac:dyDescent="0.25">
      <c r="B580">
        <v>54832655000</v>
      </c>
      <c r="C580">
        <v>-28.155092</v>
      </c>
      <c r="M580">
        <v>54832655000</v>
      </c>
      <c r="N580">
        <v>-12.82809</v>
      </c>
    </row>
    <row r="581" spans="2:14" x14ac:dyDescent="0.25">
      <c r="B581">
        <v>55127200000</v>
      </c>
      <c r="C581">
        <v>-30.445036000000002</v>
      </c>
      <c r="M581">
        <v>55127200000</v>
      </c>
      <c r="N581">
        <v>-12.790701</v>
      </c>
    </row>
    <row r="582" spans="2:14" x14ac:dyDescent="0.25">
      <c r="B582">
        <v>55421745000</v>
      </c>
      <c r="C582">
        <v>-29.912115</v>
      </c>
      <c r="M582">
        <v>55421745000</v>
      </c>
      <c r="N582">
        <v>-12.934429</v>
      </c>
    </row>
    <row r="583" spans="2:14" x14ac:dyDescent="0.25">
      <c r="B583">
        <v>55716290000</v>
      </c>
      <c r="C583">
        <v>-36.634681999999998</v>
      </c>
      <c r="M583">
        <v>55716290000</v>
      </c>
      <c r="N583">
        <v>-12.883505</v>
      </c>
    </row>
    <row r="584" spans="2:14" x14ac:dyDescent="0.25">
      <c r="B584">
        <v>56010835000</v>
      </c>
      <c r="C584">
        <v>-39.902495999999999</v>
      </c>
      <c r="M584">
        <v>56010835000</v>
      </c>
      <c r="N584">
        <v>-12.802237999999999</v>
      </c>
    </row>
    <row r="585" spans="2:14" x14ac:dyDescent="0.25">
      <c r="B585">
        <v>56305380000</v>
      </c>
      <c r="C585">
        <v>-40.194996000000003</v>
      </c>
      <c r="M585">
        <v>56305380000</v>
      </c>
      <c r="N585">
        <v>-12.798392</v>
      </c>
    </row>
    <row r="586" spans="2:14" x14ac:dyDescent="0.25">
      <c r="B586">
        <v>56599925000</v>
      </c>
      <c r="C586">
        <v>-41.533352000000001</v>
      </c>
      <c r="M586">
        <v>56599925000</v>
      </c>
      <c r="N586">
        <v>-12.905832999999999</v>
      </c>
    </row>
    <row r="587" spans="2:14" x14ac:dyDescent="0.25">
      <c r="B587">
        <v>56894470000</v>
      </c>
      <c r="C587">
        <v>-43.407349000000004</v>
      </c>
      <c r="M587">
        <v>56894470000</v>
      </c>
      <c r="N587">
        <v>-13.240714000000001</v>
      </c>
    </row>
    <row r="588" spans="2:14" x14ac:dyDescent="0.25">
      <c r="B588">
        <v>57189015000</v>
      </c>
      <c r="C588">
        <v>-37.776088999999999</v>
      </c>
      <c r="M588">
        <v>57189015000</v>
      </c>
      <c r="N588">
        <v>-13.872702</v>
      </c>
    </row>
    <row r="589" spans="2:14" x14ac:dyDescent="0.25">
      <c r="B589">
        <v>57483560000</v>
      </c>
      <c r="C589">
        <v>-33.807189999999999</v>
      </c>
      <c r="M589">
        <v>57483560000</v>
      </c>
      <c r="N589">
        <v>-14.358155999999999</v>
      </c>
    </row>
    <row r="590" spans="2:14" x14ac:dyDescent="0.25">
      <c r="B590">
        <v>57778105000</v>
      </c>
      <c r="C590">
        <v>-33.578831000000001</v>
      </c>
      <c r="M590">
        <v>57778105000</v>
      </c>
      <c r="N590">
        <v>-14.706291</v>
      </c>
    </row>
    <row r="591" spans="2:14" x14ac:dyDescent="0.25">
      <c r="B591">
        <v>58072650000</v>
      </c>
      <c r="C591">
        <v>-31.107492000000001</v>
      </c>
      <c r="M591">
        <v>58072650000</v>
      </c>
      <c r="N591">
        <v>-15.97237</v>
      </c>
    </row>
    <row r="592" spans="2:14" x14ac:dyDescent="0.25">
      <c r="B592">
        <v>58367195000</v>
      </c>
      <c r="C592">
        <v>-28.111180999999998</v>
      </c>
      <c r="M592">
        <v>58367195000</v>
      </c>
      <c r="N592">
        <v>-16.201141</v>
      </c>
    </row>
    <row r="593" spans="2:14" x14ac:dyDescent="0.25">
      <c r="B593">
        <v>58661740000</v>
      </c>
      <c r="C593">
        <v>-28.561983000000001</v>
      </c>
      <c r="M593">
        <v>58661740000</v>
      </c>
      <c r="N593">
        <v>-17.311487</v>
      </c>
    </row>
    <row r="594" spans="2:14" x14ac:dyDescent="0.25">
      <c r="B594">
        <v>58956285000</v>
      </c>
      <c r="C594">
        <v>-29.122688</v>
      </c>
      <c r="M594">
        <v>58956285000</v>
      </c>
      <c r="N594">
        <v>-19.822082999999999</v>
      </c>
    </row>
    <row r="595" spans="2:14" x14ac:dyDescent="0.25">
      <c r="B595">
        <v>59250830000</v>
      </c>
      <c r="C595">
        <v>-27.164777999999998</v>
      </c>
      <c r="M595">
        <v>59250830000</v>
      </c>
      <c r="N595">
        <v>-24.179808000000001</v>
      </c>
    </row>
    <row r="596" spans="2:14" x14ac:dyDescent="0.25">
      <c r="B596">
        <v>59545375000</v>
      </c>
      <c r="C596">
        <v>-25.139824000000001</v>
      </c>
      <c r="M596">
        <v>59545375000</v>
      </c>
      <c r="N596">
        <v>-29.481816999999999</v>
      </c>
    </row>
    <row r="597" spans="2:14" x14ac:dyDescent="0.25">
      <c r="B597">
        <v>59839920000</v>
      </c>
      <c r="C597">
        <v>-23.856590000000001</v>
      </c>
      <c r="M597">
        <v>59839920000</v>
      </c>
      <c r="N597">
        <v>-33.789917000000003</v>
      </c>
    </row>
    <row r="598" spans="2:14" x14ac:dyDescent="0.25">
      <c r="B598">
        <v>60134465000</v>
      </c>
      <c r="C598">
        <v>-22.21162</v>
      </c>
      <c r="M598">
        <v>60134465000</v>
      </c>
      <c r="N598">
        <v>-40.310642000000001</v>
      </c>
    </row>
    <row r="599" spans="2:14" x14ac:dyDescent="0.25">
      <c r="B599">
        <v>60429010000</v>
      </c>
      <c r="C599">
        <v>-21.034369999999999</v>
      </c>
      <c r="M599">
        <v>60429010000</v>
      </c>
      <c r="N599">
        <v>-45.439312000000001</v>
      </c>
    </row>
    <row r="600" spans="2:14" x14ac:dyDescent="0.25">
      <c r="B600">
        <v>60723555000</v>
      </c>
      <c r="C600">
        <v>-20.415614999999999</v>
      </c>
      <c r="M600">
        <v>60723555000</v>
      </c>
      <c r="N600">
        <v>-49.360638000000002</v>
      </c>
    </row>
    <row r="601" spans="2:14" x14ac:dyDescent="0.25">
      <c r="B601">
        <v>61018100000</v>
      </c>
      <c r="C601">
        <v>-20.645826</v>
      </c>
      <c r="M601">
        <v>61018100000</v>
      </c>
      <c r="N601">
        <v>-54.984744999999997</v>
      </c>
    </row>
    <row r="602" spans="2:14" x14ac:dyDescent="0.25">
      <c r="B602">
        <v>61312645000</v>
      </c>
      <c r="C602">
        <v>-19.822814999999999</v>
      </c>
      <c r="M602">
        <v>61312645000</v>
      </c>
      <c r="N602">
        <v>-62.455173000000002</v>
      </c>
    </row>
    <row r="603" spans="2:14" x14ac:dyDescent="0.25">
      <c r="B603">
        <v>61607190000</v>
      </c>
      <c r="C603">
        <v>-19.578520000000001</v>
      </c>
      <c r="M603">
        <v>61607190000</v>
      </c>
      <c r="N603">
        <v>-66.160988000000003</v>
      </c>
    </row>
    <row r="604" spans="2:14" x14ac:dyDescent="0.25">
      <c r="B604">
        <v>61901735000</v>
      </c>
      <c r="C604">
        <v>-19.351547</v>
      </c>
      <c r="M604">
        <v>61901735000</v>
      </c>
      <c r="N604">
        <v>-69.277610999999993</v>
      </c>
    </row>
    <row r="605" spans="2:14" x14ac:dyDescent="0.25">
      <c r="B605">
        <v>62196280000</v>
      </c>
      <c r="C605">
        <v>-19.318218000000002</v>
      </c>
      <c r="M605">
        <v>62196280000</v>
      </c>
      <c r="N605">
        <v>-72.918755000000004</v>
      </c>
    </row>
    <row r="606" spans="2:14" x14ac:dyDescent="0.25">
      <c r="B606">
        <v>62490825000</v>
      </c>
      <c r="C606">
        <v>-19.697811000000002</v>
      </c>
      <c r="M606">
        <v>62490825000</v>
      </c>
      <c r="N606">
        <v>-72.386436000000003</v>
      </c>
    </row>
    <row r="607" spans="2:14" x14ac:dyDescent="0.25">
      <c r="B607">
        <v>62785370000</v>
      </c>
      <c r="C607">
        <v>-20.472731</v>
      </c>
      <c r="M607">
        <v>62785370000</v>
      </c>
      <c r="N607">
        <v>-72.727920999999995</v>
      </c>
    </row>
    <row r="608" spans="2:14" x14ac:dyDescent="0.25">
      <c r="B608">
        <v>63079915000</v>
      </c>
      <c r="C608">
        <v>-21.476445999999999</v>
      </c>
      <c r="M608">
        <v>63079915000</v>
      </c>
      <c r="N608">
        <v>-73.163184999999999</v>
      </c>
    </row>
    <row r="609" spans="2:14" x14ac:dyDescent="0.25">
      <c r="B609">
        <v>63374460000</v>
      </c>
      <c r="C609">
        <v>-23.996706</v>
      </c>
      <c r="M609">
        <v>63374460000</v>
      </c>
      <c r="N609">
        <v>-73.609443999999996</v>
      </c>
    </row>
    <row r="610" spans="2:14" x14ac:dyDescent="0.25">
      <c r="B610">
        <v>63669005000</v>
      </c>
      <c r="C610">
        <v>-26.224844000000001</v>
      </c>
      <c r="M610">
        <v>63669005000</v>
      </c>
      <c r="N610">
        <v>-73.682381000000007</v>
      </c>
    </row>
    <row r="611" spans="2:14" x14ac:dyDescent="0.25">
      <c r="B611">
        <v>63963550000</v>
      </c>
      <c r="C611">
        <v>-30.303276</v>
      </c>
      <c r="M611">
        <v>63963550000</v>
      </c>
      <c r="N611">
        <v>-73.486328</v>
      </c>
    </row>
    <row r="612" spans="2:14" x14ac:dyDescent="0.25">
      <c r="B612">
        <v>64258095000</v>
      </c>
      <c r="C612">
        <v>-38.113644000000001</v>
      </c>
      <c r="M612">
        <v>64258095000</v>
      </c>
      <c r="N612">
        <v>-72.054824999999994</v>
      </c>
    </row>
    <row r="613" spans="2:14" x14ac:dyDescent="0.25">
      <c r="B613">
        <v>64552640000</v>
      </c>
      <c r="C613">
        <v>-48.236767</v>
      </c>
      <c r="M613">
        <v>64552640000</v>
      </c>
      <c r="N613">
        <v>-72.223335000000006</v>
      </c>
    </row>
    <row r="614" spans="2:14" x14ac:dyDescent="0.25">
      <c r="B614">
        <v>64847185000</v>
      </c>
      <c r="C614">
        <v>-56.782542999999997</v>
      </c>
      <c r="M614">
        <v>64847185000</v>
      </c>
      <c r="N614">
        <v>-73.132675000000006</v>
      </c>
    </row>
    <row r="615" spans="2:14" x14ac:dyDescent="0.25">
      <c r="B615">
        <v>65141730000</v>
      </c>
      <c r="C615">
        <v>-64.587722999999997</v>
      </c>
      <c r="M615">
        <v>65141730000</v>
      </c>
      <c r="N615">
        <v>-73.425117</v>
      </c>
    </row>
    <row r="616" spans="2:14" x14ac:dyDescent="0.25">
      <c r="B616">
        <v>65436275000</v>
      </c>
      <c r="C616">
        <v>-70.118729000000002</v>
      </c>
      <c r="M616">
        <v>65436275000</v>
      </c>
      <c r="N616">
        <v>-73.060012999999998</v>
      </c>
    </row>
    <row r="617" spans="2:14" x14ac:dyDescent="0.25">
      <c r="B617">
        <v>65730820000</v>
      </c>
      <c r="C617">
        <v>-73.288573999999997</v>
      </c>
      <c r="M617">
        <v>65730820000</v>
      </c>
      <c r="N617">
        <v>-76.154297</v>
      </c>
    </row>
    <row r="618" spans="2:14" x14ac:dyDescent="0.25">
      <c r="B618">
        <v>66025365000</v>
      </c>
      <c r="C618">
        <v>-72.952499000000003</v>
      </c>
      <c r="M618">
        <v>66025365000</v>
      </c>
      <c r="N618">
        <v>-74.699852000000007</v>
      </c>
    </row>
    <row r="619" spans="2:14" x14ac:dyDescent="0.25">
      <c r="B619">
        <v>66319910000</v>
      </c>
      <c r="C619">
        <v>-71.973984000000002</v>
      </c>
      <c r="M619">
        <v>66319910000</v>
      </c>
      <c r="N619">
        <v>-76.033928000000003</v>
      </c>
    </row>
    <row r="620" spans="2:14" x14ac:dyDescent="0.25">
      <c r="B620">
        <v>66614455000</v>
      </c>
      <c r="C620">
        <v>-71.764060999999998</v>
      </c>
      <c r="M620">
        <v>66614455000</v>
      </c>
      <c r="N620">
        <v>-77.272987000000001</v>
      </c>
    </row>
    <row r="621" spans="2:14" x14ac:dyDescent="0.25">
      <c r="B621">
        <v>66909000000</v>
      </c>
      <c r="C621">
        <v>-71.433753999999993</v>
      </c>
      <c r="M621">
        <v>66909000000</v>
      </c>
      <c r="N621">
        <v>-79.978988999999999</v>
      </c>
    </row>
    <row r="622" spans="2:14" x14ac:dyDescent="0.25">
      <c r="B622" t="s">
        <v>25</v>
      </c>
      <c r="M622" t="s">
        <v>25</v>
      </c>
    </row>
    <row r="625" spans="2:14" x14ac:dyDescent="0.25">
      <c r="B625" t="s">
        <v>28</v>
      </c>
      <c r="M625" t="s">
        <v>28</v>
      </c>
    </row>
    <row r="626" spans="2:14" x14ac:dyDescent="0.25">
      <c r="B626" t="s">
        <v>23</v>
      </c>
      <c r="C626" t="s">
        <v>259</v>
      </c>
      <c r="M626" t="s">
        <v>23</v>
      </c>
      <c r="N626" t="s">
        <v>259</v>
      </c>
    </row>
    <row r="627" spans="2:14" x14ac:dyDescent="0.25">
      <c r="B627">
        <v>8000000000</v>
      </c>
      <c r="C627">
        <v>-75.443297999999999</v>
      </c>
      <c r="M627">
        <v>8000000000</v>
      </c>
      <c r="N627">
        <v>-77.032454999999999</v>
      </c>
    </row>
    <row r="628" spans="2:14" x14ac:dyDescent="0.25">
      <c r="B628">
        <v>8294545000</v>
      </c>
      <c r="C628">
        <v>-75.021034</v>
      </c>
      <c r="M628">
        <v>8294545000</v>
      </c>
      <c r="N628">
        <v>-76.774017000000001</v>
      </c>
    </row>
    <row r="629" spans="2:14" x14ac:dyDescent="0.25">
      <c r="B629">
        <v>8589090000</v>
      </c>
      <c r="C629">
        <v>-76.317336999999995</v>
      </c>
      <c r="M629">
        <v>8589090000</v>
      </c>
      <c r="N629">
        <v>-77.320717000000002</v>
      </c>
    </row>
    <row r="630" spans="2:14" x14ac:dyDescent="0.25">
      <c r="B630">
        <v>8883635000</v>
      </c>
      <c r="C630">
        <v>-78.735489000000001</v>
      </c>
      <c r="M630">
        <v>8883635000</v>
      </c>
      <c r="N630">
        <v>-76.035010999999997</v>
      </c>
    </row>
    <row r="631" spans="2:14" x14ac:dyDescent="0.25">
      <c r="B631">
        <v>9178180000</v>
      </c>
      <c r="C631">
        <v>-78.179107999999999</v>
      </c>
      <c r="M631">
        <v>9178180000</v>
      </c>
      <c r="N631">
        <v>-76.416351000000006</v>
      </c>
    </row>
    <row r="632" spans="2:14" x14ac:dyDescent="0.25">
      <c r="B632">
        <v>9472725000</v>
      </c>
      <c r="C632">
        <v>-78.765197999999998</v>
      </c>
      <c r="M632">
        <v>9472725000</v>
      </c>
      <c r="N632">
        <v>-76.339478</v>
      </c>
    </row>
    <row r="633" spans="2:14" x14ac:dyDescent="0.25">
      <c r="B633">
        <v>9767270000</v>
      </c>
      <c r="C633">
        <v>-81.223845999999995</v>
      </c>
      <c r="M633">
        <v>9767270000</v>
      </c>
      <c r="N633">
        <v>-77.838158000000007</v>
      </c>
    </row>
    <row r="634" spans="2:14" x14ac:dyDescent="0.25">
      <c r="B634">
        <v>10061815000</v>
      </c>
      <c r="C634">
        <v>-82.847069000000005</v>
      </c>
      <c r="M634">
        <v>10061815000</v>
      </c>
      <c r="N634">
        <v>-77.621100999999996</v>
      </c>
    </row>
    <row r="635" spans="2:14" x14ac:dyDescent="0.25">
      <c r="B635">
        <v>10356360000</v>
      </c>
      <c r="C635">
        <v>-80.251839000000004</v>
      </c>
      <c r="M635">
        <v>10356360000</v>
      </c>
      <c r="N635">
        <v>-78.460448999999997</v>
      </c>
    </row>
    <row r="636" spans="2:14" x14ac:dyDescent="0.25">
      <c r="B636">
        <v>10650905000</v>
      </c>
      <c r="C636">
        <v>-80.574248999999995</v>
      </c>
      <c r="M636">
        <v>10650905000</v>
      </c>
      <c r="N636">
        <v>-78.382996000000006</v>
      </c>
    </row>
    <row r="637" spans="2:14" x14ac:dyDescent="0.25">
      <c r="B637">
        <v>10945450000</v>
      </c>
      <c r="C637">
        <v>-80.825187999999997</v>
      </c>
      <c r="M637">
        <v>10945450000</v>
      </c>
      <c r="N637">
        <v>-77.016898999999995</v>
      </c>
    </row>
    <row r="638" spans="2:14" x14ac:dyDescent="0.25">
      <c r="B638">
        <v>11239995000</v>
      </c>
      <c r="C638">
        <v>-77.770599000000004</v>
      </c>
      <c r="M638">
        <v>11239995000</v>
      </c>
      <c r="N638">
        <v>-74.345359999999999</v>
      </c>
    </row>
    <row r="639" spans="2:14" x14ac:dyDescent="0.25">
      <c r="B639">
        <v>11534540000</v>
      </c>
      <c r="C639">
        <v>-76.186194999999998</v>
      </c>
      <c r="M639">
        <v>11534540000</v>
      </c>
      <c r="N639">
        <v>-72.423164</v>
      </c>
    </row>
    <row r="640" spans="2:14" x14ac:dyDescent="0.25">
      <c r="B640">
        <v>11829085000</v>
      </c>
      <c r="C640">
        <v>-75.278953999999999</v>
      </c>
      <c r="M640">
        <v>11829085000</v>
      </c>
      <c r="N640">
        <v>-73.843643</v>
      </c>
    </row>
    <row r="641" spans="2:14" x14ac:dyDescent="0.25">
      <c r="B641">
        <v>12123630000</v>
      </c>
      <c r="C641">
        <v>-76.229896999999994</v>
      </c>
      <c r="M641">
        <v>12123630000</v>
      </c>
      <c r="N641">
        <v>-74.581397999999993</v>
      </c>
    </row>
    <row r="642" spans="2:14" x14ac:dyDescent="0.25">
      <c r="B642">
        <v>12418175000</v>
      </c>
      <c r="C642">
        <v>-76.726341000000005</v>
      </c>
      <c r="M642">
        <v>12418175000</v>
      </c>
      <c r="N642">
        <v>-78.082138</v>
      </c>
    </row>
    <row r="643" spans="2:14" x14ac:dyDescent="0.25">
      <c r="B643">
        <v>12712720000</v>
      </c>
      <c r="C643">
        <v>-79.460823000000005</v>
      </c>
      <c r="M643">
        <v>12712720000</v>
      </c>
      <c r="N643">
        <v>-78.375343000000001</v>
      </c>
    </row>
    <row r="644" spans="2:14" x14ac:dyDescent="0.25">
      <c r="B644">
        <v>13007265000</v>
      </c>
      <c r="C644">
        <v>-77.101226999999994</v>
      </c>
      <c r="M644">
        <v>13007265000</v>
      </c>
      <c r="N644">
        <v>-78.351753000000002</v>
      </c>
    </row>
    <row r="645" spans="2:14" x14ac:dyDescent="0.25">
      <c r="B645">
        <v>13301810000</v>
      </c>
      <c r="C645">
        <v>-78.050826999999998</v>
      </c>
      <c r="M645">
        <v>13301810000</v>
      </c>
      <c r="N645">
        <v>-76.264197999999993</v>
      </c>
    </row>
    <row r="646" spans="2:14" x14ac:dyDescent="0.25">
      <c r="B646">
        <v>13596355000</v>
      </c>
      <c r="C646">
        <v>-75.396324000000007</v>
      </c>
      <c r="M646">
        <v>13596355000</v>
      </c>
      <c r="N646">
        <v>-76.080223000000004</v>
      </c>
    </row>
    <row r="647" spans="2:14" x14ac:dyDescent="0.25">
      <c r="B647">
        <v>13890900000</v>
      </c>
      <c r="C647">
        <v>-73.186485000000005</v>
      </c>
      <c r="M647">
        <v>13890900000</v>
      </c>
      <c r="N647">
        <v>-70.431290000000004</v>
      </c>
    </row>
    <row r="648" spans="2:14" x14ac:dyDescent="0.25">
      <c r="B648">
        <v>14185445000</v>
      </c>
      <c r="C648">
        <v>-74.795326000000003</v>
      </c>
      <c r="M648">
        <v>14185445000</v>
      </c>
      <c r="N648">
        <v>-66.122810000000001</v>
      </c>
    </row>
    <row r="649" spans="2:14" x14ac:dyDescent="0.25">
      <c r="B649">
        <v>14479990000</v>
      </c>
      <c r="C649">
        <v>-75.322067000000004</v>
      </c>
      <c r="M649">
        <v>14479990000</v>
      </c>
      <c r="N649">
        <v>-58.043998999999999</v>
      </c>
    </row>
    <row r="650" spans="2:14" x14ac:dyDescent="0.25">
      <c r="B650">
        <v>14774535000</v>
      </c>
      <c r="C650">
        <v>-75.712967000000006</v>
      </c>
      <c r="M650">
        <v>14774535000</v>
      </c>
      <c r="N650">
        <v>-48.691749999999999</v>
      </c>
    </row>
    <row r="651" spans="2:14" x14ac:dyDescent="0.25">
      <c r="B651">
        <v>15069080000</v>
      </c>
      <c r="C651">
        <v>-76.257903999999996</v>
      </c>
      <c r="M651">
        <v>15069080000</v>
      </c>
      <c r="N651">
        <v>-37.558028999999998</v>
      </c>
    </row>
    <row r="652" spans="2:14" x14ac:dyDescent="0.25">
      <c r="B652">
        <v>15363625000</v>
      </c>
      <c r="C652">
        <v>-76.950614999999999</v>
      </c>
      <c r="M652">
        <v>15363625000</v>
      </c>
      <c r="N652">
        <v>-29.257431</v>
      </c>
    </row>
    <row r="653" spans="2:14" x14ac:dyDescent="0.25">
      <c r="B653">
        <v>15658170000</v>
      </c>
      <c r="C653">
        <v>-73.101096999999996</v>
      </c>
      <c r="M653">
        <v>15658170000</v>
      </c>
      <c r="N653">
        <v>-22.691223000000001</v>
      </c>
    </row>
    <row r="654" spans="2:14" x14ac:dyDescent="0.25">
      <c r="B654">
        <v>15952715000</v>
      </c>
      <c r="C654">
        <v>-74.643410000000003</v>
      </c>
      <c r="M654">
        <v>15952715000</v>
      </c>
      <c r="N654">
        <v>-20.079704</v>
      </c>
    </row>
    <row r="655" spans="2:14" x14ac:dyDescent="0.25">
      <c r="B655">
        <v>16247260000</v>
      </c>
      <c r="C655">
        <v>-73.313857999999996</v>
      </c>
      <c r="M655">
        <v>16247260000</v>
      </c>
      <c r="N655">
        <v>-18.052876000000001</v>
      </c>
    </row>
    <row r="656" spans="2:14" x14ac:dyDescent="0.25">
      <c r="B656">
        <v>16541805000</v>
      </c>
      <c r="C656">
        <v>-72.452995000000001</v>
      </c>
      <c r="M656">
        <v>16541805000</v>
      </c>
      <c r="N656">
        <v>-16.575218</v>
      </c>
    </row>
    <row r="657" spans="2:14" x14ac:dyDescent="0.25">
      <c r="B657">
        <v>16836350000</v>
      </c>
      <c r="C657">
        <v>-71.143699999999995</v>
      </c>
      <c r="M657">
        <v>16836350000</v>
      </c>
      <c r="N657">
        <v>-15.241472999999999</v>
      </c>
    </row>
    <row r="658" spans="2:14" x14ac:dyDescent="0.25">
      <c r="B658">
        <v>17130895000</v>
      </c>
      <c r="C658">
        <v>-68.312545999999998</v>
      </c>
      <c r="M658">
        <v>17130895000</v>
      </c>
      <c r="N658">
        <v>-14.217539</v>
      </c>
    </row>
    <row r="659" spans="2:14" x14ac:dyDescent="0.25">
      <c r="B659">
        <v>17425440000</v>
      </c>
      <c r="C659">
        <v>-61.944786000000001</v>
      </c>
      <c r="M659">
        <v>17425440000</v>
      </c>
      <c r="N659">
        <v>-13.291480999999999</v>
      </c>
    </row>
    <row r="660" spans="2:14" x14ac:dyDescent="0.25">
      <c r="B660">
        <v>17719985000</v>
      </c>
      <c r="C660">
        <v>-54.886325999999997</v>
      </c>
      <c r="M660">
        <v>17719985000</v>
      </c>
      <c r="N660">
        <v>-12.355972</v>
      </c>
    </row>
    <row r="661" spans="2:14" x14ac:dyDescent="0.25">
      <c r="B661">
        <v>18014530000</v>
      </c>
      <c r="C661">
        <v>-45.369335</v>
      </c>
      <c r="M661">
        <v>18014530000</v>
      </c>
      <c r="N661">
        <v>-11.520329</v>
      </c>
    </row>
    <row r="662" spans="2:14" x14ac:dyDescent="0.25">
      <c r="B662">
        <v>18309075000</v>
      </c>
      <c r="C662">
        <v>-34.978091999999997</v>
      </c>
      <c r="M662">
        <v>18309075000</v>
      </c>
      <c r="N662">
        <v>-10.715445000000001</v>
      </c>
    </row>
    <row r="663" spans="2:14" x14ac:dyDescent="0.25">
      <c r="B663">
        <v>18603620000</v>
      </c>
      <c r="C663">
        <v>-25.361733999999998</v>
      </c>
      <c r="M663">
        <v>18603620000</v>
      </c>
      <c r="N663">
        <v>-9.9688768000000003</v>
      </c>
    </row>
    <row r="664" spans="2:14" x14ac:dyDescent="0.25">
      <c r="B664">
        <v>18898165000</v>
      </c>
      <c r="C664">
        <v>-17.574149999999999</v>
      </c>
      <c r="M664">
        <v>18898165000</v>
      </c>
      <c r="N664">
        <v>-9.3131886000000002</v>
      </c>
    </row>
    <row r="665" spans="2:14" x14ac:dyDescent="0.25">
      <c r="B665">
        <v>19192710000</v>
      </c>
      <c r="C665">
        <v>-12.398289</v>
      </c>
      <c r="M665">
        <v>19192710000</v>
      </c>
      <c r="N665">
        <v>-8.7819661999999994</v>
      </c>
    </row>
    <row r="666" spans="2:14" x14ac:dyDescent="0.25">
      <c r="B666">
        <v>19487255000</v>
      </c>
      <c r="C666">
        <v>-9.4495734999999996</v>
      </c>
      <c r="M666">
        <v>19487255000</v>
      </c>
      <c r="N666">
        <v>-8.2828999000000003</v>
      </c>
    </row>
    <row r="667" spans="2:14" x14ac:dyDescent="0.25">
      <c r="B667">
        <v>19781800000</v>
      </c>
      <c r="C667">
        <v>-8.3253880000000002</v>
      </c>
      <c r="M667">
        <v>19781800000</v>
      </c>
      <c r="N667">
        <v>-7.9261388999999998</v>
      </c>
    </row>
    <row r="668" spans="2:14" x14ac:dyDescent="0.25">
      <c r="B668">
        <v>20076345000</v>
      </c>
      <c r="C668">
        <v>-7.8645915999999998</v>
      </c>
      <c r="M668">
        <v>20076345000</v>
      </c>
      <c r="N668">
        <v>-7.7108230999999998</v>
      </c>
    </row>
    <row r="669" spans="2:14" x14ac:dyDescent="0.25">
      <c r="B669">
        <v>20370890000</v>
      </c>
      <c r="C669">
        <v>-7.5053897000000003</v>
      </c>
      <c r="M669">
        <v>20370890000</v>
      </c>
      <c r="N669">
        <v>-7.6139859999999997</v>
      </c>
    </row>
    <row r="670" spans="2:14" x14ac:dyDescent="0.25">
      <c r="B670">
        <v>20665435000</v>
      </c>
      <c r="C670">
        <v>-7.3190913000000002</v>
      </c>
      <c r="M670">
        <v>20665435000</v>
      </c>
      <c r="N670">
        <v>-7.5646361999999998</v>
      </c>
    </row>
    <row r="671" spans="2:14" x14ac:dyDescent="0.25">
      <c r="B671">
        <v>20959980000</v>
      </c>
      <c r="C671">
        <v>-7.2103881999999997</v>
      </c>
      <c r="M671">
        <v>20959980000</v>
      </c>
      <c r="N671">
        <v>-7.5518513</v>
      </c>
    </row>
    <row r="672" spans="2:14" x14ac:dyDescent="0.25">
      <c r="B672">
        <v>21254525000</v>
      </c>
      <c r="C672">
        <v>-7.1337647000000004</v>
      </c>
      <c r="M672">
        <v>21254525000</v>
      </c>
      <c r="N672">
        <v>-7.5811539000000003</v>
      </c>
    </row>
    <row r="673" spans="2:14" x14ac:dyDescent="0.25">
      <c r="B673">
        <v>21549070000</v>
      </c>
      <c r="C673">
        <v>-7.0980119999999998</v>
      </c>
      <c r="M673">
        <v>21549070000</v>
      </c>
      <c r="N673">
        <v>-7.5761814000000003</v>
      </c>
    </row>
    <row r="674" spans="2:14" x14ac:dyDescent="0.25">
      <c r="B674">
        <v>21843615000</v>
      </c>
      <c r="C674">
        <v>-7.0582327999999999</v>
      </c>
      <c r="M674">
        <v>21843615000</v>
      </c>
      <c r="N674">
        <v>-7.5219455000000002</v>
      </c>
    </row>
    <row r="675" spans="2:14" x14ac:dyDescent="0.25">
      <c r="B675">
        <v>22138160000</v>
      </c>
      <c r="C675">
        <v>-7.0554395000000003</v>
      </c>
      <c r="M675">
        <v>22138160000</v>
      </c>
      <c r="N675">
        <v>-7.5076093999999998</v>
      </c>
    </row>
    <row r="676" spans="2:14" x14ac:dyDescent="0.25">
      <c r="B676">
        <v>22432705000</v>
      </c>
      <c r="C676">
        <v>-7.0173082000000004</v>
      </c>
      <c r="M676">
        <v>22432705000</v>
      </c>
      <c r="N676">
        <v>-7.4597616000000002</v>
      </c>
    </row>
    <row r="677" spans="2:14" x14ac:dyDescent="0.25">
      <c r="B677">
        <v>22727250000</v>
      </c>
      <c r="C677">
        <v>-7.0165290999999996</v>
      </c>
      <c r="M677">
        <v>22727250000</v>
      </c>
      <c r="N677">
        <v>-7.4327306999999996</v>
      </c>
    </row>
    <row r="678" spans="2:14" x14ac:dyDescent="0.25">
      <c r="B678">
        <v>23021795000</v>
      </c>
      <c r="C678">
        <v>-7.019031</v>
      </c>
      <c r="M678">
        <v>23021795000</v>
      </c>
      <c r="N678">
        <v>-7.4561820000000001</v>
      </c>
    </row>
    <row r="679" spans="2:14" x14ac:dyDescent="0.25">
      <c r="B679">
        <v>23316340000</v>
      </c>
      <c r="C679">
        <v>-7.0057802000000002</v>
      </c>
      <c r="M679">
        <v>23316340000</v>
      </c>
      <c r="N679">
        <v>-7.4611143999999996</v>
      </c>
    </row>
    <row r="680" spans="2:14" x14ac:dyDescent="0.25">
      <c r="B680">
        <v>23610885000</v>
      </c>
      <c r="C680">
        <v>-6.9669685000000001</v>
      </c>
      <c r="M680">
        <v>23610885000</v>
      </c>
      <c r="N680">
        <v>-7.4189724999999997</v>
      </c>
    </row>
    <row r="681" spans="2:14" x14ac:dyDescent="0.25">
      <c r="B681">
        <v>23905430000</v>
      </c>
      <c r="C681">
        <v>-6.9194636000000003</v>
      </c>
      <c r="M681">
        <v>23905430000</v>
      </c>
      <c r="N681">
        <v>-7.3727688999999996</v>
      </c>
    </row>
    <row r="682" spans="2:14" x14ac:dyDescent="0.25">
      <c r="B682">
        <v>24199975000</v>
      </c>
      <c r="C682">
        <v>-6.8674669000000002</v>
      </c>
      <c r="M682">
        <v>24199975000</v>
      </c>
      <c r="N682">
        <v>-7.3356142000000002</v>
      </c>
    </row>
    <row r="683" spans="2:14" x14ac:dyDescent="0.25">
      <c r="B683">
        <v>24494520000</v>
      </c>
      <c r="C683">
        <v>-6.8019546999999996</v>
      </c>
      <c r="M683">
        <v>24494520000</v>
      </c>
      <c r="N683">
        <v>-7.2918715000000001</v>
      </c>
    </row>
    <row r="684" spans="2:14" x14ac:dyDescent="0.25">
      <c r="B684">
        <v>24789065000</v>
      </c>
      <c r="C684">
        <v>-6.790082</v>
      </c>
      <c r="M684">
        <v>24789065000</v>
      </c>
      <c r="N684">
        <v>-7.3324198999999997</v>
      </c>
    </row>
    <row r="685" spans="2:14" x14ac:dyDescent="0.25">
      <c r="B685">
        <v>25083610000</v>
      </c>
      <c r="C685">
        <v>-6.8930081999999997</v>
      </c>
      <c r="M685">
        <v>25083610000</v>
      </c>
      <c r="N685">
        <v>-7.4952426000000001</v>
      </c>
    </row>
    <row r="686" spans="2:14" x14ac:dyDescent="0.25">
      <c r="B686">
        <v>25378155000</v>
      </c>
      <c r="C686">
        <v>-7.0336436999999998</v>
      </c>
      <c r="M686">
        <v>25378155000</v>
      </c>
      <c r="N686">
        <v>-7.6668238999999998</v>
      </c>
    </row>
    <row r="687" spans="2:14" x14ac:dyDescent="0.25">
      <c r="B687">
        <v>25672700000</v>
      </c>
      <c r="C687">
        <v>-7.1575933000000003</v>
      </c>
      <c r="M687">
        <v>25672700000</v>
      </c>
      <c r="N687">
        <v>-7.7618774999999998</v>
      </c>
    </row>
    <row r="688" spans="2:14" x14ac:dyDescent="0.25">
      <c r="B688">
        <v>25967245000</v>
      </c>
      <c r="C688">
        <v>-7.3409504999999999</v>
      </c>
      <c r="M688">
        <v>25967245000</v>
      </c>
      <c r="N688">
        <v>-7.8698195999999996</v>
      </c>
    </row>
    <row r="689" spans="2:14" x14ac:dyDescent="0.25">
      <c r="B689">
        <v>26261790000</v>
      </c>
      <c r="C689">
        <v>-7.5828676000000002</v>
      </c>
      <c r="M689">
        <v>26261790000</v>
      </c>
      <c r="N689">
        <v>-7.9923143000000003</v>
      </c>
    </row>
    <row r="690" spans="2:14" x14ac:dyDescent="0.25">
      <c r="B690">
        <v>26556335000</v>
      </c>
      <c r="C690">
        <v>-7.8111648999999996</v>
      </c>
      <c r="M690">
        <v>26556335000</v>
      </c>
      <c r="N690">
        <v>-8.1273660999999997</v>
      </c>
    </row>
    <row r="691" spans="2:14" x14ac:dyDescent="0.25">
      <c r="B691">
        <v>26850880000</v>
      </c>
      <c r="C691">
        <v>-8.1869592999999998</v>
      </c>
      <c r="M691">
        <v>26850880000</v>
      </c>
      <c r="N691">
        <v>-8.4267138999999993</v>
      </c>
    </row>
    <row r="692" spans="2:14" x14ac:dyDescent="0.25">
      <c r="B692">
        <v>27145425000</v>
      </c>
      <c r="C692">
        <v>-8.4349699000000005</v>
      </c>
      <c r="M692">
        <v>27145425000</v>
      </c>
      <c r="N692">
        <v>-8.7077407999999998</v>
      </c>
    </row>
    <row r="693" spans="2:14" x14ac:dyDescent="0.25">
      <c r="B693">
        <v>27439970000</v>
      </c>
      <c r="C693">
        <v>-8.7506503999999996</v>
      </c>
      <c r="M693">
        <v>27439970000</v>
      </c>
      <c r="N693">
        <v>-9.0530834000000002</v>
      </c>
    </row>
    <row r="694" spans="2:14" x14ac:dyDescent="0.25">
      <c r="B694">
        <v>27734515000</v>
      </c>
      <c r="C694">
        <v>-9.2460318000000008</v>
      </c>
      <c r="M694">
        <v>27734515000</v>
      </c>
      <c r="N694">
        <v>-9.4712124000000006</v>
      </c>
    </row>
    <row r="695" spans="2:14" x14ac:dyDescent="0.25">
      <c r="B695">
        <v>28029060000</v>
      </c>
      <c r="C695">
        <v>-9.8435992999999993</v>
      </c>
      <c r="M695">
        <v>28029060000</v>
      </c>
      <c r="N695">
        <v>-9.9815091999999996</v>
      </c>
    </row>
    <row r="696" spans="2:14" x14ac:dyDescent="0.25">
      <c r="B696">
        <v>28323605000</v>
      </c>
      <c r="C696">
        <v>-10.036272</v>
      </c>
      <c r="M696">
        <v>28323605000</v>
      </c>
      <c r="N696">
        <v>-10.131785000000001</v>
      </c>
    </row>
    <row r="697" spans="2:14" x14ac:dyDescent="0.25">
      <c r="B697">
        <v>28618150000</v>
      </c>
      <c r="C697">
        <v>-10.487375999999999</v>
      </c>
      <c r="M697">
        <v>28618150000</v>
      </c>
      <c r="N697">
        <v>-10.442867</v>
      </c>
    </row>
    <row r="698" spans="2:14" x14ac:dyDescent="0.25">
      <c r="B698">
        <v>28912695000</v>
      </c>
      <c r="C698">
        <v>-11.036484</v>
      </c>
      <c r="M698">
        <v>28912695000</v>
      </c>
      <c r="N698">
        <v>-10.935651</v>
      </c>
    </row>
    <row r="699" spans="2:14" x14ac:dyDescent="0.25">
      <c r="B699">
        <v>29207240000</v>
      </c>
      <c r="C699">
        <v>-10.889906999999999</v>
      </c>
      <c r="M699">
        <v>29207240000</v>
      </c>
      <c r="N699">
        <v>-11.027744</v>
      </c>
    </row>
    <row r="700" spans="2:14" x14ac:dyDescent="0.25">
      <c r="B700">
        <v>29501785000</v>
      </c>
      <c r="C700">
        <v>-12.109821</v>
      </c>
      <c r="M700">
        <v>29501785000</v>
      </c>
      <c r="N700">
        <v>-11.575606000000001</v>
      </c>
    </row>
    <row r="701" spans="2:14" x14ac:dyDescent="0.25">
      <c r="B701">
        <v>29796330000</v>
      </c>
      <c r="C701">
        <v>-12.94008</v>
      </c>
      <c r="M701">
        <v>29796330000</v>
      </c>
      <c r="N701">
        <v>-12.796813</v>
      </c>
    </row>
    <row r="702" spans="2:14" x14ac:dyDescent="0.25">
      <c r="B702">
        <v>30090875000</v>
      </c>
      <c r="C702">
        <v>-13.673161</v>
      </c>
      <c r="M702">
        <v>30090875000</v>
      </c>
      <c r="N702">
        <v>-14.062156999999999</v>
      </c>
    </row>
    <row r="703" spans="2:14" x14ac:dyDescent="0.25">
      <c r="B703">
        <v>30385420000</v>
      </c>
      <c r="C703">
        <v>-14.704991</v>
      </c>
      <c r="M703">
        <v>30385420000</v>
      </c>
      <c r="N703">
        <v>-15.958303000000001</v>
      </c>
    </row>
    <row r="704" spans="2:14" x14ac:dyDescent="0.25">
      <c r="B704">
        <v>30679965000</v>
      </c>
      <c r="C704">
        <v>-16.413059000000001</v>
      </c>
      <c r="M704">
        <v>30679965000</v>
      </c>
      <c r="N704">
        <v>-19.973976</v>
      </c>
    </row>
    <row r="705" spans="2:14" x14ac:dyDescent="0.25">
      <c r="B705">
        <v>30974510000</v>
      </c>
      <c r="C705">
        <v>-15.599796</v>
      </c>
      <c r="M705">
        <v>30974510000</v>
      </c>
      <c r="N705">
        <v>-22.460419000000002</v>
      </c>
    </row>
    <row r="706" spans="2:14" x14ac:dyDescent="0.25">
      <c r="B706">
        <v>31269055000</v>
      </c>
      <c r="C706">
        <v>-15.357697</v>
      </c>
      <c r="M706">
        <v>31269055000</v>
      </c>
      <c r="N706">
        <v>-24.616074000000001</v>
      </c>
    </row>
    <row r="707" spans="2:14" x14ac:dyDescent="0.25">
      <c r="B707">
        <v>31563600000</v>
      </c>
      <c r="C707">
        <v>-15.228292</v>
      </c>
      <c r="M707">
        <v>31563600000</v>
      </c>
      <c r="N707">
        <v>-27.476745999999999</v>
      </c>
    </row>
    <row r="708" spans="2:14" x14ac:dyDescent="0.25">
      <c r="B708">
        <v>31858145000</v>
      </c>
      <c r="C708">
        <v>-14.483193999999999</v>
      </c>
      <c r="M708">
        <v>31858145000</v>
      </c>
      <c r="N708">
        <v>-30.481767999999999</v>
      </c>
    </row>
    <row r="709" spans="2:14" x14ac:dyDescent="0.25">
      <c r="B709">
        <v>32152690000</v>
      </c>
      <c r="C709">
        <v>-13.435589999999999</v>
      </c>
      <c r="M709">
        <v>32152690000</v>
      </c>
      <c r="N709">
        <v>-30.61215</v>
      </c>
    </row>
    <row r="710" spans="2:14" x14ac:dyDescent="0.25">
      <c r="B710">
        <v>32447235000</v>
      </c>
      <c r="C710">
        <v>-13.582603000000001</v>
      </c>
      <c r="M710">
        <v>32447235000</v>
      </c>
      <c r="N710">
        <v>-31.902263999999999</v>
      </c>
    </row>
    <row r="711" spans="2:14" x14ac:dyDescent="0.25">
      <c r="B711">
        <v>32741780000</v>
      </c>
      <c r="C711">
        <v>-13.916361</v>
      </c>
      <c r="M711">
        <v>32741780000</v>
      </c>
      <c r="N711">
        <v>-33.170586</v>
      </c>
    </row>
    <row r="712" spans="2:14" x14ac:dyDescent="0.25">
      <c r="B712">
        <v>33036325000</v>
      </c>
      <c r="C712">
        <v>-13.941506</v>
      </c>
      <c r="M712">
        <v>33036325000</v>
      </c>
      <c r="N712">
        <v>-35.102347999999999</v>
      </c>
    </row>
    <row r="713" spans="2:14" x14ac:dyDescent="0.25">
      <c r="B713">
        <v>33330870000</v>
      </c>
      <c r="C713">
        <v>-13.962521000000001</v>
      </c>
      <c r="M713">
        <v>33330870000</v>
      </c>
      <c r="N713">
        <v>-34.723137000000001</v>
      </c>
    </row>
    <row r="714" spans="2:14" x14ac:dyDescent="0.25">
      <c r="B714">
        <v>33625415000</v>
      </c>
      <c r="C714">
        <v>-14.037829</v>
      </c>
      <c r="M714">
        <v>33625415000</v>
      </c>
      <c r="N714">
        <v>-36.124557000000003</v>
      </c>
    </row>
    <row r="715" spans="2:14" x14ac:dyDescent="0.25">
      <c r="B715">
        <v>33919960000</v>
      </c>
      <c r="C715">
        <v>-13.808856</v>
      </c>
      <c r="M715">
        <v>33919960000</v>
      </c>
      <c r="N715">
        <v>-36.479064999999999</v>
      </c>
    </row>
    <row r="716" spans="2:14" x14ac:dyDescent="0.25">
      <c r="B716">
        <v>34214505000</v>
      </c>
      <c r="C716">
        <v>-13.245172</v>
      </c>
      <c r="M716">
        <v>34214505000</v>
      </c>
      <c r="N716">
        <v>-35.401955000000001</v>
      </c>
    </row>
    <row r="717" spans="2:14" x14ac:dyDescent="0.25">
      <c r="B717">
        <v>34509050000</v>
      </c>
      <c r="C717">
        <v>-12.819735</v>
      </c>
      <c r="M717">
        <v>34509050000</v>
      </c>
      <c r="N717">
        <v>-32.407738000000002</v>
      </c>
    </row>
    <row r="718" spans="2:14" x14ac:dyDescent="0.25">
      <c r="B718">
        <v>34803595000</v>
      </c>
      <c r="C718">
        <v>-12.416884</v>
      </c>
      <c r="M718">
        <v>34803595000</v>
      </c>
      <c r="N718">
        <v>-29.955627</v>
      </c>
    </row>
    <row r="719" spans="2:14" x14ac:dyDescent="0.25">
      <c r="B719">
        <v>35098140000</v>
      </c>
      <c r="C719">
        <v>-12.011193</v>
      </c>
      <c r="M719">
        <v>35098140000</v>
      </c>
      <c r="N719">
        <v>-27.600294000000002</v>
      </c>
    </row>
    <row r="720" spans="2:14" x14ac:dyDescent="0.25">
      <c r="B720">
        <v>35392685000</v>
      </c>
      <c r="C720">
        <v>-11.706313</v>
      </c>
      <c r="M720">
        <v>35392685000</v>
      </c>
      <c r="N720">
        <v>-24.812487000000001</v>
      </c>
    </row>
    <row r="721" spans="2:14" x14ac:dyDescent="0.25">
      <c r="B721">
        <v>35687230000</v>
      </c>
      <c r="C721">
        <v>-11.557069</v>
      </c>
      <c r="M721">
        <v>35687230000</v>
      </c>
      <c r="N721">
        <v>-22.817948999999999</v>
      </c>
    </row>
    <row r="722" spans="2:14" x14ac:dyDescent="0.25">
      <c r="B722">
        <v>35981775000</v>
      </c>
      <c r="C722">
        <v>-11.323195</v>
      </c>
      <c r="M722">
        <v>35981775000</v>
      </c>
      <c r="N722">
        <v>-22.355585000000001</v>
      </c>
    </row>
    <row r="723" spans="2:14" x14ac:dyDescent="0.25">
      <c r="B723">
        <v>36276320000</v>
      </c>
      <c r="C723">
        <v>-11.219013</v>
      </c>
      <c r="M723">
        <v>36276320000</v>
      </c>
      <c r="N723">
        <v>-20.842009999999998</v>
      </c>
    </row>
    <row r="724" spans="2:14" x14ac:dyDescent="0.25">
      <c r="B724">
        <v>36570865000</v>
      </c>
      <c r="C724">
        <v>-11.16818</v>
      </c>
      <c r="M724">
        <v>36570865000</v>
      </c>
      <c r="N724">
        <v>-18.167110000000001</v>
      </c>
    </row>
    <row r="725" spans="2:14" x14ac:dyDescent="0.25">
      <c r="B725">
        <v>36865410000</v>
      </c>
      <c r="C725">
        <v>-11.187707</v>
      </c>
      <c r="M725">
        <v>36865410000</v>
      </c>
      <c r="N725">
        <v>-16.795013000000001</v>
      </c>
    </row>
    <row r="726" spans="2:14" x14ac:dyDescent="0.25">
      <c r="B726">
        <v>37159955000</v>
      </c>
      <c r="C726">
        <v>-11.46</v>
      </c>
      <c r="M726">
        <v>37159955000</v>
      </c>
      <c r="N726">
        <v>-15.51525</v>
      </c>
    </row>
    <row r="727" spans="2:14" x14ac:dyDescent="0.25">
      <c r="B727">
        <v>37454500000</v>
      </c>
      <c r="C727">
        <v>-11.777343</v>
      </c>
      <c r="M727">
        <v>37454500000</v>
      </c>
      <c r="N727">
        <v>-13.151923999999999</v>
      </c>
    </row>
    <row r="728" spans="2:14" x14ac:dyDescent="0.25">
      <c r="B728">
        <v>37749045000</v>
      </c>
      <c r="C728">
        <v>-12.147536000000001</v>
      </c>
      <c r="M728">
        <v>37749045000</v>
      </c>
      <c r="N728">
        <v>-12.576689</v>
      </c>
    </row>
    <row r="729" spans="2:14" x14ac:dyDescent="0.25">
      <c r="B729">
        <v>38043590000</v>
      </c>
      <c r="C729">
        <v>-12.501173</v>
      </c>
      <c r="M729">
        <v>38043590000</v>
      </c>
      <c r="N729">
        <v>-12.417479999999999</v>
      </c>
    </row>
    <row r="730" spans="2:14" x14ac:dyDescent="0.25">
      <c r="B730">
        <v>38338135000</v>
      </c>
      <c r="C730">
        <v>-13.157025000000001</v>
      </c>
      <c r="M730">
        <v>38338135000</v>
      </c>
      <c r="N730">
        <v>-12.071434999999999</v>
      </c>
    </row>
    <row r="731" spans="2:14" x14ac:dyDescent="0.25">
      <c r="B731">
        <v>38632680000</v>
      </c>
      <c r="C731">
        <v>-14.224892000000001</v>
      </c>
      <c r="M731">
        <v>38632680000</v>
      </c>
      <c r="N731">
        <v>-12.132607</v>
      </c>
    </row>
    <row r="732" spans="2:14" x14ac:dyDescent="0.25">
      <c r="B732">
        <v>38927225000</v>
      </c>
      <c r="C732">
        <v>-15.441452</v>
      </c>
      <c r="M732">
        <v>38927225000</v>
      </c>
      <c r="N732">
        <v>-12.212374000000001</v>
      </c>
    </row>
    <row r="733" spans="2:14" x14ac:dyDescent="0.25">
      <c r="B733">
        <v>39221770000</v>
      </c>
      <c r="C733">
        <v>-17.390398000000001</v>
      </c>
      <c r="M733">
        <v>39221770000</v>
      </c>
      <c r="N733">
        <v>-12.219401</v>
      </c>
    </row>
    <row r="734" spans="2:14" x14ac:dyDescent="0.25">
      <c r="B734">
        <v>39516315000</v>
      </c>
      <c r="C734">
        <v>-20.80932</v>
      </c>
      <c r="M734">
        <v>39516315000</v>
      </c>
      <c r="N734">
        <v>-12.115919999999999</v>
      </c>
    </row>
    <row r="735" spans="2:14" x14ac:dyDescent="0.25">
      <c r="B735">
        <v>39810860000</v>
      </c>
      <c r="C735">
        <v>-23.651420999999999</v>
      </c>
      <c r="M735">
        <v>39810860000</v>
      </c>
      <c r="N735">
        <v>-12.182858</v>
      </c>
    </row>
    <row r="736" spans="2:14" x14ac:dyDescent="0.25">
      <c r="B736">
        <v>40105405000</v>
      </c>
      <c r="C736">
        <v>-26.472643000000001</v>
      </c>
      <c r="M736">
        <v>40105405000</v>
      </c>
      <c r="N736">
        <v>-12.273410999999999</v>
      </c>
    </row>
    <row r="737" spans="2:14" x14ac:dyDescent="0.25">
      <c r="B737">
        <v>40399950000</v>
      </c>
      <c r="C737">
        <v>-30.187467999999999</v>
      </c>
      <c r="M737">
        <v>40399950000</v>
      </c>
      <c r="N737">
        <v>-12.351414999999999</v>
      </c>
    </row>
    <row r="738" spans="2:14" x14ac:dyDescent="0.25">
      <c r="B738">
        <v>40694495000</v>
      </c>
      <c r="C738">
        <v>-31.887637999999999</v>
      </c>
      <c r="M738">
        <v>40694495000</v>
      </c>
      <c r="N738">
        <v>-12.646369</v>
      </c>
    </row>
    <row r="739" spans="2:14" x14ac:dyDescent="0.25">
      <c r="B739">
        <v>40989040000</v>
      </c>
      <c r="C739">
        <v>-32.024310999999997</v>
      </c>
      <c r="M739">
        <v>40989040000</v>
      </c>
      <c r="N739">
        <v>-12.892127</v>
      </c>
    </row>
    <row r="740" spans="2:14" x14ac:dyDescent="0.25">
      <c r="B740">
        <v>41283585000</v>
      </c>
      <c r="C740">
        <v>-34.442363999999998</v>
      </c>
      <c r="M740">
        <v>41283585000</v>
      </c>
      <c r="N740">
        <v>-13.125527</v>
      </c>
    </row>
    <row r="741" spans="2:14" x14ac:dyDescent="0.25">
      <c r="B741">
        <v>41578130000</v>
      </c>
      <c r="C741">
        <v>-34.596443000000001</v>
      </c>
      <c r="M741">
        <v>41578130000</v>
      </c>
      <c r="N741">
        <v>-13.546403</v>
      </c>
    </row>
    <row r="742" spans="2:14" x14ac:dyDescent="0.25">
      <c r="B742">
        <v>41872675000</v>
      </c>
      <c r="C742">
        <v>-33.898738999999999</v>
      </c>
      <c r="M742">
        <v>41872675000</v>
      </c>
      <c r="N742">
        <v>-14.240964999999999</v>
      </c>
    </row>
    <row r="743" spans="2:14" x14ac:dyDescent="0.25">
      <c r="B743">
        <v>42167220000</v>
      </c>
      <c r="C743">
        <v>-36.063575999999998</v>
      </c>
      <c r="M743">
        <v>42167220000</v>
      </c>
      <c r="N743">
        <v>-14.766726</v>
      </c>
    </row>
    <row r="744" spans="2:14" x14ac:dyDescent="0.25">
      <c r="B744">
        <v>42461765000</v>
      </c>
      <c r="C744">
        <v>-37.256999999999998</v>
      </c>
      <c r="M744">
        <v>42461765000</v>
      </c>
      <c r="N744">
        <v>-16.667383000000001</v>
      </c>
    </row>
    <row r="745" spans="2:14" x14ac:dyDescent="0.25">
      <c r="B745">
        <v>42756310000</v>
      </c>
      <c r="C745">
        <v>-32.764194000000003</v>
      </c>
      <c r="M745">
        <v>42756310000</v>
      </c>
      <c r="N745">
        <v>-18.352996999999998</v>
      </c>
    </row>
    <row r="746" spans="2:14" x14ac:dyDescent="0.25">
      <c r="B746">
        <v>43050855000</v>
      </c>
      <c r="C746">
        <v>-29.358086</v>
      </c>
      <c r="M746">
        <v>43050855000</v>
      </c>
      <c r="N746">
        <v>-18.935966000000001</v>
      </c>
    </row>
    <row r="747" spans="2:14" x14ac:dyDescent="0.25">
      <c r="B747">
        <v>43345400000</v>
      </c>
      <c r="C747">
        <v>-28.189007</v>
      </c>
      <c r="M747">
        <v>43345400000</v>
      </c>
      <c r="N747">
        <v>-19.554034999999999</v>
      </c>
    </row>
    <row r="748" spans="2:14" x14ac:dyDescent="0.25">
      <c r="B748">
        <v>43639945000</v>
      </c>
      <c r="C748">
        <v>-22.620045000000001</v>
      </c>
      <c r="M748">
        <v>43639945000</v>
      </c>
      <c r="N748">
        <v>-21.268886999999999</v>
      </c>
    </row>
    <row r="749" spans="2:14" x14ac:dyDescent="0.25">
      <c r="B749">
        <v>43934490000</v>
      </c>
      <c r="C749">
        <v>-20.534931</v>
      </c>
      <c r="M749">
        <v>43934490000</v>
      </c>
      <c r="N749">
        <v>-19.779751000000001</v>
      </c>
    </row>
    <row r="750" spans="2:14" x14ac:dyDescent="0.25">
      <c r="B750">
        <v>44229035000</v>
      </c>
      <c r="C750">
        <v>-21.452031999999999</v>
      </c>
      <c r="M750">
        <v>44229035000</v>
      </c>
      <c r="N750">
        <v>-21.911102</v>
      </c>
    </row>
    <row r="751" spans="2:14" x14ac:dyDescent="0.25">
      <c r="B751">
        <v>44523580000</v>
      </c>
      <c r="C751">
        <v>-21.663734000000002</v>
      </c>
      <c r="M751">
        <v>44523580000</v>
      </c>
      <c r="N751">
        <v>-23.343491</v>
      </c>
    </row>
    <row r="752" spans="2:14" x14ac:dyDescent="0.25">
      <c r="B752">
        <v>44818125000</v>
      </c>
      <c r="C752">
        <v>-20.311669999999999</v>
      </c>
      <c r="M752">
        <v>44818125000</v>
      </c>
      <c r="N752">
        <v>-26.229990000000001</v>
      </c>
    </row>
    <row r="753" spans="2:14" x14ac:dyDescent="0.25">
      <c r="B753">
        <v>45112670000</v>
      </c>
      <c r="C753">
        <v>-20.528701999999999</v>
      </c>
      <c r="M753">
        <v>45112670000</v>
      </c>
      <c r="N753">
        <v>-28.313341000000001</v>
      </c>
    </row>
    <row r="754" spans="2:14" x14ac:dyDescent="0.25">
      <c r="B754">
        <v>45407215000</v>
      </c>
      <c r="C754">
        <v>-18.2514</v>
      </c>
      <c r="M754">
        <v>45407215000</v>
      </c>
      <c r="N754">
        <v>-32.316291999999997</v>
      </c>
    </row>
    <row r="755" spans="2:14" x14ac:dyDescent="0.25">
      <c r="B755">
        <v>45701760000</v>
      </c>
      <c r="C755">
        <v>-16.584461000000001</v>
      </c>
      <c r="M755">
        <v>45701760000</v>
      </c>
      <c r="N755">
        <v>-32.869877000000002</v>
      </c>
    </row>
    <row r="756" spans="2:14" x14ac:dyDescent="0.25">
      <c r="B756">
        <v>45996305000</v>
      </c>
      <c r="C756">
        <v>-16.082180000000001</v>
      </c>
      <c r="M756">
        <v>45996305000</v>
      </c>
      <c r="N756">
        <v>-36.013793999999997</v>
      </c>
    </row>
    <row r="757" spans="2:14" x14ac:dyDescent="0.25">
      <c r="B757">
        <v>46290850000</v>
      </c>
      <c r="C757">
        <v>-14.814079</v>
      </c>
      <c r="M757">
        <v>46290850000</v>
      </c>
      <c r="N757">
        <v>-36.257263000000002</v>
      </c>
    </row>
    <row r="758" spans="2:14" x14ac:dyDescent="0.25">
      <c r="B758">
        <v>46585395000</v>
      </c>
      <c r="C758">
        <v>-14.662765</v>
      </c>
      <c r="M758">
        <v>46585395000</v>
      </c>
      <c r="N758">
        <v>-36.462856000000002</v>
      </c>
    </row>
    <row r="759" spans="2:14" x14ac:dyDescent="0.25">
      <c r="B759">
        <v>46879940000</v>
      </c>
      <c r="C759">
        <v>-14.609885</v>
      </c>
      <c r="M759">
        <v>46879940000</v>
      </c>
      <c r="N759">
        <v>-36.750866000000002</v>
      </c>
    </row>
    <row r="760" spans="2:14" x14ac:dyDescent="0.25">
      <c r="B760">
        <v>47174485000</v>
      </c>
      <c r="C760">
        <v>-14.587020000000001</v>
      </c>
      <c r="M760">
        <v>47174485000</v>
      </c>
      <c r="N760">
        <v>-36.867119000000002</v>
      </c>
    </row>
    <row r="761" spans="2:14" x14ac:dyDescent="0.25">
      <c r="B761">
        <v>47469030000</v>
      </c>
      <c r="C761">
        <v>-14.508338</v>
      </c>
      <c r="M761">
        <v>47469030000</v>
      </c>
      <c r="N761">
        <v>-37.330742000000001</v>
      </c>
    </row>
    <row r="762" spans="2:14" x14ac:dyDescent="0.25">
      <c r="B762">
        <v>47763575000</v>
      </c>
      <c r="C762">
        <v>-14.292631</v>
      </c>
      <c r="M762">
        <v>47763575000</v>
      </c>
      <c r="N762">
        <v>-40.625084000000001</v>
      </c>
    </row>
    <row r="763" spans="2:14" x14ac:dyDescent="0.25">
      <c r="B763">
        <v>48058120000</v>
      </c>
      <c r="C763">
        <v>-14.848329</v>
      </c>
      <c r="M763">
        <v>48058120000</v>
      </c>
      <c r="N763">
        <v>-41.252895000000002</v>
      </c>
    </row>
    <row r="764" spans="2:14" x14ac:dyDescent="0.25">
      <c r="B764">
        <v>48352665000</v>
      </c>
      <c r="C764">
        <v>-16.029266</v>
      </c>
      <c r="M764">
        <v>48352665000</v>
      </c>
      <c r="N764">
        <v>-40.530597999999998</v>
      </c>
    </row>
    <row r="765" spans="2:14" x14ac:dyDescent="0.25">
      <c r="B765">
        <v>48647210000</v>
      </c>
      <c r="C765">
        <v>-17.301117000000001</v>
      </c>
      <c r="M765">
        <v>48647210000</v>
      </c>
      <c r="N765">
        <v>-39.51614</v>
      </c>
    </row>
    <row r="766" spans="2:14" x14ac:dyDescent="0.25">
      <c r="B766">
        <v>48941755000</v>
      </c>
      <c r="C766">
        <v>-19.070447999999999</v>
      </c>
      <c r="M766">
        <v>48941755000</v>
      </c>
      <c r="N766">
        <v>-38.045521000000001</v>
      </c>
    </row>
    <row r="767" spans="2:14" x14ac:dyDescent="0.25">
      <c r="B767">
        <v>49236300000</v>
      </c>
      <c r="C767">
        <v>-21.210194000000001</v>
      </c>
      <c r="M767">
        <v>49236300000</v>
      </c>
      <c r="N767">
        <v>-32.557521999999999</v>
      </c>
    </row>
    <row r="768" spans="2:14" x14ac:dyDescent="0.25">
      <c r="B768">
        <v>49530845000</v>
      </c>
      <c r="C768">
        <v>-21.643421</v>
      </c>
      <c r="M768">
        <v>49530845000</v>
      </c>
      <c r="N768">
        <v>-31.843783999999999</v>
      </c>
    </row>
    <row r="769" spans="2:14" x14ac:dyDescent="0.25">
      <c r="B769">
        <v>49825390000</v>
      </c>
      <c r="C769">
        <v>-21.799688</v>
      </c>
      <c r="M769">
        <v>49825390000</v>
      </c>
      <c r="N769">
        <v>-33.943935000000003</v>
      </c>
    </row>
    <row r="770" spans="2:14" x14ac:dyDescent="0.25">
      <c r="B770">
        <v>50119935000</v>
      </c>
      <c r="C770">
        <v>-23.907698</v>
      </c>
      <c r="M770">
        <v>50119935000</v>
      </c>
      <c r="N770">
        <v>-34.492412999999999</v>
      </c>
    </row>
    <row r="771" spans="2:14" x14ac:dyDescent="0.25">
      <c r="B771">
        <v>50414480000</v>
      </c>
      <c r="C771">
        <v>-24.322362999999999</v>
      </c>
      <c r="M771">
        <v>50414480000</v>
      </c>
      <c r="N771">
        <v>-35.543312</v>
      </c>
    </row>
    <row r="772" spans="2:14" x14ac:dyDescent="0.25">
      <c r="B772">
        <v>50709025000</v>
      </c>
      <c r="C772">
        <v>-26.306747000000001</v>
      </c>
      <c r="M772">
        <v>50709025000</v>
      </c>
      <c r="N772">
        <v>-39.550185999999997</v>
      </c>
    </row>
    <row r="773" spans="2:14" x14ac:dyDescent="0.25">
      <c r="B773">
        <v>51003570000</v>
      </c>
      <c r="C773">
        <v>-31.584617999999999</v>
      </c>
      <c r="M773">
        <v>51003570000</v>
      </c>
      <c r="N773">
        <v>-37.086193000000002</v>
      </c>
    </row>
    <row r="774" spans="2:14" x14ac:dyDescent="0.25">
      <c r="B774">
        <v>51298115000</v>
      </c>
      <c r="C774">
        <v>-35.311515999999997</v>
      </c>
      <c r="M774">
        <v>51298115000</v>
      </c>
      <c r="N774">
        <v>-33.206608000000003</v>
      </c>
    </row>
    <row r="775" spans="2:14" x14ac:dyDescent="0.25">
      <c r="B775">
        <v>51592660000</v>
      </c>
      <c r="C775">
        <v>-35.082431999999997</v>
      </c>
      <c r="M775">
        <v>51592660000</v>
      </c>
      <c r="N775">
        <v>-30.966532000000001</v>
      </c>
    </row>
    <row r="776" spans="2:14" x14ac:dyDescent="0.25">
      <c r="B776">
        <v>51887205000</v>
      </c>
      <c r="C776">
        <v>-38.702697999999998</v>
      </c>
      <c r="M776">
        <v>51887205000</v>
      </c>
      <c r="N776">
        <v>-27.488762000000001</v>
      </c>
    </row>
    <row r="777" spans="2:14" x14ac:dyDescent="0.25">
      <c r="B777">
        <v>52181750000</v>
      </c>
      <c r="C777">
        <v>-42.397239999999996</v>
      </c>
      <c r="M777">
        <v>52181750000</v>
      </c>
      <c r="N777">
        <v>-22.509968000000001</v>
      </c>
    </row>
    <row r="778" spans="2:14" x14ac:dyDescent="0.25">
      <c r="B778">
        <v>52476295000</v>
      </c>
      <c r="C778">
        <v>-41.363762000000001</v>
      </c>
      <c r="M778">
        <v>52476295000</v>
      </c>
      <c r="N778">
        <v>-23.569199000000001</v>
      </c>
    </row>
    <row r="779" spans="2:14" x14ac:dyDescent="0.25">
      <c r="B779">
        <v>52770840000</v>
      </c>
      <c r="C779">
        <v>-45.209026000000001</v>
      </c>
      <c r="M779">
        <v>52770840000</v>
      </c>
      <c r="N779">
        <v>-25.146341</v>
      </c>
    </row>
    <row r="780" spans="2:14" x14ac:dyDescent="0.25">
      <c r="B780">
        <v>53065385000</v>
      </c>
      <c r="C780">
        <v>-51.17812</v>
      </c>
      <c r="M780">
        <v>53065385000</v>
      </c>
      <c r="N780">
        <v>-23.911187999999999</v>
      </c>
    </row>
    <row r="781" spans="2:14" x14ac:dyDescent="0.25">
      <c r="B781">
        <v>53359930000</v>
      </c>
      <c r="C781">
        <v>-54.036858000000002</v>
      </c>
      <c r="M781">
        <v>53359930000</v>
      </c>
      <c r="N781">
        <v>-22.922620999999999</v>
      </c>
    </row>
    <row r="782" spans="2:14" x14ac:dyDescent="0.25">
      <c r="B782">
        <v>53654475000</v>
      </c>
      <c r="C782">
        <v>-54.534641000000001</v>
      </c>
      <c r="M782">
        <v>53654475000</v>
      </c>
      <c r="N782">
        <v>-23.377656999999999</v>
      </c>
    </row>
    <row r="783" spans="2:14" x14ac:dyDescent="0.25">
      <c r="B783">
        <v>53949020000</v>
      </c>
      <c r="C783">
        <v>-60.100876</v>
      </c>
      <c r="M783">
        <v>53949020000</v>
      </c>
      <c r="N783">
        <v>-20.567409999999999</v>
      </c>
    </row>
    <row r="784" spans="2:14" x14ac:dyDescent="0.25">
      <c r="B784">
        <v>54243565000</v>
      </c>
      <c r="C784">
        <v>-58.454059999999998</v>
      </c>
      <c r="M784">
        <v>54243565000</v>
      </c>
      <c r="N784">
        <v>-17.805766999999999</v>
      </c>
    </row>
    <row r="785" spans="2:14" x14ac:dyDescent="0.25">
      <c r="B785">
        <v>54538110000</v>
      </c>
      <c r="C785">
        <v>-57.994194</v>
      </c>
      <c r="M785">
        <v>54538110000</v>
      </c>
      <c r="N785">
        <v>-18.811373</v>
      </c>
    </row>
    <row r="786" spans="2:14" x14ac:dyDescent="0.25">
      <c r="B786">
        <v>54832655000</v>
      </c>
      <c r="C786">
        <v>-59.815994000000003</v>
      </c>
      <c r="M786">
        <v>54832655000</v>
      </c>
      <c r="N786">
        <v>-18.740939999999998</v>
      </c>
    </row>
    <row r="787" spans="2:14" x14ac:dyDescent="0.25">
      <c r="B787">
        <v>55127200000</v>
      </c>
      <c r="C787">
        <v>-61.950802000000003</v>
      </c>
      <c r="M787">
        <v>55127200000</v>
      </c>
      <c r="N787">
        <v>-17.877157</v>
      </c>
    </row>
    <row r="788" spans="2:14" x14ac:dyDescent="0.25">
      <c r="B788">
        <v>55421745000</v>
      </c>
      <c r="C788">
        <v>-61.691803</v>
      </c>
      <c r="M788">
        <v>55421745000</v>
      </c>
      <c r="N788">
        <v>-18.536746999999998</v>
      </c>
    </row>
    <row r="789" spans="2:14" x14ac:dyDescent="0.25">
      <c r="B789">
        <v>55716290000</v>
      </c>
      <c r="C789">
        <v>-65.307755</v>
      </c>
      <c r="M789">
        <v>55716290000</v>
      </c>
      <c r="N789">
        <v>-17.799057000000001</v>
      </c>
    </row>
    <row r="790" spans="2:14" x14ac:dyDescent="0.25">
      <c r="B790">
        <v>56010835000</v>
      </c>
      <c r="C790">
        <v>-68.314125000000004</v>
      </c>
      <c r="M790">
        <v>56010835000</v>
      </c>
      <c r="N790">
        <v>-16.627569000000001</v>
      </c>
    </row>
    <row r="791" spans="2:14" x14ac:dyDescent="0.25">
      <c r="B791">
        <v>56305380000</v>
      </c>
      <c r="C791">
        <v>-68.179717999999994</v>
      </c>
      <c r="M791">
        <v>56305380000</v>
      </c>
      <c r="N791">
        <v>-17.098001</v>
      </c>
    </row>
    <row r="792" spans="2:14" x14ac:dyDescent="0.25">
      <c r="B792">
        <v>56599925000</v>
      </c>
      <c r="C792">
        <v>-68.592751000000007</v>
      </c>
      <c r="M792">
        <v>56599925000</v>
      </c>
      <c r="N792">
        <v>-17.753208000000001</v>
      </c>
    </row>
    <row r="793" spans="2:14" x14ac:dyDescent="0.25">
      <c r="B793">
        <v>56894470000</v>
      </c>
      <c r="C793">
        <v>-69.107803000000004</v>
      </c>
      <c r="M793">
        <v>56894470000</v>
      </c>
      <c r="N793">
        <v>-20.147103999999999</v>
      </c>
    </row>
    <row r="794" spans="2:14" x14ac:dyDescent="0.25">
      <c r="B794">
        <v>57189015000</v>
      </c>
      <c r="C794">
        <v>-66.983565999999996</v>
      </c>
      <c r="M794">
        <v>57189015000</v>
      </c>
      <c r="N794">
        <v>-24.110916</v>
      </c>
    </row>
    <row r="795" spans="2:14" x14ac:dyDescent="0.25">
      <c r="B795">
        <v>57483560000</v>
      </c>
      <c r="C795">
        <v>-63.197899</v>
      </c>
      <c r="M795">
        <v>57483560000</v>
      </c>
      <c r="N795">
        <v>-27.869986000000001</v>
      </c>
    </row>
    <row r="796" spans="2:14" x14ac:dyDescent="0.25">
      <c r="B796">
        <v>57778105000</v>
      </c>
      <c r="C796">
        <v>-64.715774999999994</v>
      </c>
      <c r="M796">
        <v>57778105000</v>
      </c>
      <c r="N796">
        <v>-30.082445</v>
      </c>
    </row>
    <row r="797" spans="2:14" x14ac:dyDescent="0.25">
      <c r="B797">
        <v>58072650000</v>
      </c>
      <c r="C797">
        <v>-64.022011000000006</v>
      </c>
      <c r="M797">
        <v>58072650000</v>
      </c>
      <c r="N797">
        <v>-35.741100000000003</v>
      </c>
    </row>
    <row r="798" spans="2:14" x14ac:dyDescent="0.25">
      <c r="B798">
        <v>58367195000</v>
      </c>
      <c r="C798">
        <v>-63.045498000000002</v>
      </c>
      <c r="M798">
        <v>58367195000</v>
      </c>
      <c r="N798">
        <v>-37.337696000000001</v>
      </c>
    </row>
    <row r="799" spans="2:14" x14ac:dyDescent="0.25">
      <c r="B799">
        <v>58661740000</v>
      </c>
      <c r="C799">
        <v>-63.656807000000001</v>
      </c>
      <c r="M799">
        <v>58661740000</v>
      </c>
      <c r="N799">
        <v>-40.772655</v>
      </c>
    </row>
    <row r="800" spans="2:14" x14ac:dyDescent="0.25">
      <c r="B800">
        <v>58956285000</v>
      </c>
      <c r="C800">
        <v>-64.500045999999998</v>
      </c>
      <c r="M800">
        <v>58956285000</v>
      </c>
      <c r="N800">
        <v>-46.149448</v>
      </c>
    </row>
    <row r="801" spans="2:14" x14ac:dyDescent="0.25">
      <c r="B801">
        <v>59250830000</v>
      </c>
      <c r="C801">
        <v>-60.946373000000001</v>
      </c>
      <c r="M801">
        <v>59250830000</v>
      </c>
      <c r="N801">
        <v>-53.402850999999998</v>
      </c>
    </row>
    <row r="802" spans="2:14" x14ac:dyDescent="0.25">
      <c r="B802">
        <v>59545375000</v>
      </c>
      <c r="C802">
        <v>-57.942515999999998</v>
      </c>
      <c r="M802">
        <v>59545375000</v>
      </c>
      <c r="N802">
        <v>-59.553677</v>
      </c>
    </row>
    <row r="803" spans="2:14" x14ac:dyDescent="0.25">
      <c r="B803">
        <v>59839920000</v>
      </c>
      <c r="C803">
        <v>-56.230246999999999</v>
      </c>
      <c r="M803">
        <v>59839920000</v>
      </c>
      <c r="N803">
        <v>-66.630684000000002</v>
      </c>
    </row>
    <row r="804" spans="2:14" x14ac:dyDescent="0.25">
      <c r="B804">
        <v>60134465000</v>
      </c>
      <c r="C804">
        <v>-53.952057000000003</v>
      </c>
      <c r="M804">
        <v>60134465000</v>
      </c>
      <c r="N804">
        <v>-71.551002999999994</v>
      </c>
    </row>
    <row r="805" spans="2:14" x14ac:dyDescent="0.25">
      <c r="B805">
        <v>60429010000</v>
      </c>
      <c r="C805">
        <v>-52.039046999999997</v>
      </c>
      <c r="M805">
        <v>60429010000</v>
      </c>
      <c r="N805">
        <v>-73.199455</v>
      </c>
    </row>
    <row r="806" spans="2:14" x14ac:dyDescent="0.25">
      <c r="B806">
        <v>60723555000</v>
      </c>
      <c r="C806">
        <v>-50.844810000000003</v>
      </c>
      <c r="M806">
        <v>60723555000</v>
      </c>
      <c r="N806">
        <v>-74.655838000000003</v>
      </c>
    </row>
    <row r="807" spans="2:14" x14ac:dyDescent="0.25">
      <c r="B807">
        <v>61018100000</v>
      </c>
      <c r="C807">
        <v>-51.364471000000002</v>
      </c>
      <c r="M807">
        <v>61018100000</v>
      </c>
      <c r="N807">
        <v>-72.458725000000001</v>
      </c>
    </row>
    <row r="808" spans="2:14" x14ac:dyDescent="0.25">
      <c r="B808">
        <v>61312645000</v>
      </c>
      <c r="C808">
        <v>-49.222377999999999</v>
      </c>
      <c r="M808">
        <v>61312645000</v>
      </c>
      <c r="N808">
        <v>-73.118308999999996</v>
      </c>
    </row>
    <row r="809" spans="2:14" x14ac:dyDescent="0.25">
      <c r="B809">
        <v>61607190000</v>
      </c>
      <c r="C809">
        <v>-48.011974000000002</v>
      </c>
      <c r="M809">
        <v>61607190000</v>
      </c>
      <c r="N809">
        <v>-72.882369999999995</v>
      </c>
    </row>
    <row r="810" spans="2:14" x14ac:dyDescent="0.25">
      <c r="B810">
        <v>61901735000</v>
      </c>
      <c r="C810">
        <v>-46.556075999999997</v>
      </c>
      <c r="M810">
        <v>61901735000</v>
      </c>
      <c r="N810">
        <v>-72.950851</v>
      </c>
    </row>
    <row r="811" spans="2:14" x14ac:dyDescent="0.25">
      <c r="B811">
        <v>62196280000</v>
      </c>
      <c r="C811">
        <v>-46.037700999999998</v>
      </c>
      <c r="M811">
        <v>62196280000</v>
      </c>
      <c r="N811">
        <v>-71.661124999999998</v>
      </c>
    </row>
    <row r="812" spans="2:14" x14ac:dyDescent="0.25">
      <c r="B812">
        <v>62490825000</v>
      </c>
      <c r="C812">
        <v>-46.02599</v>
      </c>
      <c r="M812">
        <v>62490825000</v>
      </c>
      <c r="N812">
        <v>-72.273185999999995</v>
      </c>
    </row>
    <row r="813" spans="2:14" x14ac:dyDescent="0.25">
      <c r="B813">
        <v>62785370000</v>
      </c>
      <c r="C813">
        <v>-47.186264000000001</v>
      </c>
      <c r="M813">
        <v>62785370000</v>
      </c>
      <c r="N813">
        <v>-71.977142000000001</v>
      </c>
    </row>
    <row r="814" spans="2:14" x14ac:dyDescent="0.25">
      <c r="B814">
        <v>63079915000</v>
      </c>
      <c r="C814">
        <v>-49.298389</v>
      </c>
      <c r="M814">
        <v>63079915000</v>
      </c>
      <c r="N814">
        <v>-73.111343000000005</v>
      </c>
    </row>
    <row r="815" spans="2:14" x14ac:dyDescent="0.25">
      <c r="B815">
        <v>63374460000</v>
      </c>
      <c r="C815">
        <v>-54.009808</v>
      </c>
      <c r="M815">
        <v>63374460000</v>
      </c>
      <c r="N815">
        <v>-73.072304000000003</v>
      </c>
    </row>
    <row r="816" spans="2:14" x14ac:dyDescent="0.25">
      <c r="B816">
        <v>63669005000</v>
      </c>
      <c r="C816">
        <v>-57.177073999999998</v>
      </c>
      <c r="M816">
        <v>63669005000</v>
      </c>
      <c r="N816">
        <v>-74.385352999999995</v>
      </c>
    </row>
    <row r="817" spans="2:14" x14ac:dyDescent="0.25">
      <c r="B817">
        <v>63963550000</v>
      </c>
      <c r="C817">
        <v>-63.314948999999999</v>
      </c>
      <c r="M817">
        <v>63963550000</v>
      </c>
      <c r="N817">
        <v>-74.109595999999996</v>
      </c>
    </row>
    <row r="818" spans="2:14" x14ac:dyDescent="0.25">
      <c r="B818">
        <v>64258095000</v>
      </c>
      <c r="C818">
        <v>-67.398857000000007</v>
      </c>
      <c r="M818">
        <v>64258095000</v>
      </c>
      <c r="N818">
        <v>-73.253928999999999</v>
      </c>
    </row>
    <row r="819" spans="2:14" x14ac:dyDescent="0.25">
      <c r="B819">
        <v>64552640000</v>
      </c>
      <c r="C819">
        <v>-70.693832</v>
      </c>
      <c r="M819">
        <v>64552640000</v>
      </c>
      <c r="N819">
        <v>-71.056472999999997</v>
      </c>
    </row>
    <row r="820" spans="2:14" x14ac:dyDescent="0.25">
      <c r="B820">
        <v>64847185000</v>
      </c>
      <c r="C820">
        <v>-72.532454999999999</v>
      </c>
      <c r="M820">
        <v>64847185000</v>
      </c>
      <c r="N820">
        <v>-73.744384999999994</v>
      </c>
    </row>
    <row r="821" spans="2:14" x14ac:dyDescent="0.25">
      <c r="B821">
        <v>65141730000</v>
      </c>
      <c r="C821">
        <v>-77.185410000000005</v>
      </c>
      <c r="M821">
        <v>65141730000</v>
      </c>
      <c r="N821">
        <v>-76.494208999999998</v>
      </c>
    </row>
    <row r="822" spans="2:14" x14ac:dyDescent="0.25">
      <c r="B822">
        <v>65436275000</v>
      </c>
      <c r="C822">
        <v>-74.598984000000002</v>
      </c>
      <c r="M822">
        <v>65436275000</v>
      </c>
      <c r="N822">
        <v>-79.125313000000006</v>
      </c>
    </row>
    <row r="823" spans="2:14" x14ac:dyDescent="0.25">
      <c r="B823">
        <v>65730820000</v>
      </c>
      <c r="C823">
        <v>-76.849129000000005</v>
      </c>
      <c r="M823">
        <v>65730820000</v>
      </c>
      <c r="N823">
        <v>-80.033134000000004</v>
      </c>
    </row>
    <row r="824" spans="2:14" x14ac:dyDescent="0.25">
      <c r="B824">
        <v>66025365000</v>
      </c>
      <c r="C824">
        <v>-76.805779000000001</v>
      </c>
      <c r="M824">
        <v>66025365000</v>
      </c>
      <c r="N824">
        <v>-79.980002999999996</v>
      </c>
    </row>
    <row r="825" spans="2:14" x14ac:dyDescent="0.25">
      <c r="B825">
        <v>66319910000</v>
      </c>
      <c r="C825">
        <v>-78.057845999999998</v>
      </c>
      <c r="M825">
        <v>66319910000</v>
      </c>
      <c r="N825">
        <v>-80.230293000000003</v>
      </c>
    </row>
    <row r="826" spans="2:14" x14ac:dyDescent="0.25">
      <c r="B826">
        <v>66614455000</v>
      </c>
      <c r="C826">
        <v>-76.982688999999993</v>
      </c>
      <c r="M826">
        <v>66614455000</v>
      </c>
      <c r="N826">
        <v>-79.244193999999993</v>
      </c>
    </row>
    <row r="827" spans="2:14" x14ac:dyDescent="0.25">
      <c r="B827">
        <v>66909000000</v>
      </c>
      <c r="C827">
        <v>-79.194457999999997</v>
      </c>
      <c r="M827">
        <v>66909000000</v>
      </c>
      <c r="N827">
        <v>-79.489272999999997</v>
      </c>
    </row>
    <row r="828" spans="2:14" x14ac:dyDescent="0.25">
      <c r="B828" t="s">
        <v>25</v>
      </c>
      <c r="M828" t="s">
        <v>25</v>
      </c>
    </row>
    <row r="831" spans="2:14" x14ac:dyDescent="0.25">
      <c r="B831" t="s">
        <v>29</v>
      </c>
      <c r="M831" t="s">
        <v>29</v>
      </c>
    </row>
    <row r="832" spans="2:14" x14ac:dyDescent="0.25">
      <c r="B832" t="s">
        <v>23</v>
      </c>
      <c r="C832" t="s">
        <v>276</v>
      </c>
      <c r="M832" t="s">
        <v>23</v>
      </c>
      <c r="N832" t="s">
        <v>276</v>
      </c>
    </row>
    <row r="833" spans="2:14" x14ac:dyDescent="0.25">
      <c r="B833">
        <v>8000000000</v>
      </c>
      <c r="C833">
        <v>-74.035629</v>
      </c>
      <c r="M833">
        <v>8000000000</v>
      </c>
      <c r="N833">
        <v>-70.396996000000001</v>
      </c>
    </row>
    <row r="834" spans="2:14" x14ac:dyDescent="0.25">
      <c r="B834">
        <v>8294545000</v>
      </c>
      <c r="C834">
        <v>-73.837340999999995</v>
      </c>
      <c r="M834">
        <v>8294545000</v>
      </c>
      <c r="N834">
        <v>-71.969611999999998</v>
      </c>
    </row>
    <row r="835" spans="2:14" x14ac:dyDescent="0.25">
      <c r="B835">
        <v>8589090000</v>
      </c>
      <c r="C835">
        <v>-74.803993000000006</v>
      </c>
      <c r="M835">
        <v>8589090000</v>
      </c>
      <c r="N835">
        <v>-71.994254999999995</v>
      </c>
    </row>
    <row r="836" spans="2:14" x14ac:dyDescent="0.25">
      <c r="B836">
        <v>8883635000</v>
      </c>
      <c r="C836">
        <v>-71.465125999999998</v>
      </c>
      <c r="M836">
        <v>8883635000</v>
      </c>
      <c r="N836">
        <v>-76.326819999999998</v>
      </c>
    </row>
    <row r="837" spans="2:14" x14ac:dyDescent="0.25">
      <c r="B837">
        <v>9178180000</v>
      </c>
      <c r="C837">
        <v>-71.609420999999998</v>
      </c>
      <c r="M837">
        <v>9178180000</v>
      </c>
      <c r="N837">
        <v>-78.767287999999994</v>
      </c>
    </row>
    <row r="838" spans="2:14" x14ac:dyDescent="0.25">
      <c r="B838">
        <v>9472725000</v>
      </c>
      <c r="C838">
        <v>-75.703117000000006</v>
      </c>
      <c r="M838">
        <v>9472725000</v>
      </c>
      <c r="N838">
        <v>-78.717110000000005</v>
      </c>
    </row>
    <row r="839" spans="2:14" x14ac:dyDescent="0.25">
      <c r="B839">
        <v>9767270000</v>
      </c>
      <c r="C839">
        <v>-77.997681</v>
      </c>
      <c r="M839">
        <v>9767270000</v>
      </c>
      <c r="N839">
        <v>-79.414116000000007</v>
      </c>
    </row>
    <row r="840" spans="2:14" x14ac:dyDescent="0.25">
      <c r="B840">
        <v>10061815000</v>
      </c>
      <c r="C840">
        <v>-84.806168</v>
      </c>
      <c r="M840">
        <v>10061815000</v>
      </c>
      <c r="N840">
        <v>-78.735221999999993</v>
      </c>
    </row>
    <row r="841" spans="2:14" x14ac:dyDescent="0.25">
      <c r="B841">
        <v>10356360000</v>
      </c>
      <c r="C841">
        <v>-82.782180999999994</v>
      </c>
      <c r="M841">
        <v>10356360000</v>
      </c>
      <c r="N841">
        <v>-79.576690999999997</v>
      </c>
    </row>
    <row r="842" spans="2:14" x14ac:dyDescent="0.25">
      <c r="B842">
        <v>10650905000</v>
      </c>
      <c r="C842">
        <v>-81.559296000000003</v>
      </c>
      <c r="M842">
        <v>10650905000</v>
      </c>
      <c r="N842">
        <v>-74.093063000000001</v>
      </c>
    </row>
    <row r="843" spans="2:14" x14ac:dyDescent="0.25">
      <c r="B843">
        <v>10945450000</v>
      </c>
      <c r="C843">
        <v>-75.338211000000001</v>
      </c>
      <c r="M843">
        <v>10945450000</v>
      </c>
      <c r="N843">
        <v>-71.5672</v>
      </c>
    </row>
    <row r="844" spans="2:14" x14ac:dyDescent="0.25">
      <c r="B844">
        <v>11239995000</v>
      </c>
      <c r="C844">
        <v>-74.421074000000004</v>
      </c>
      <c r="M844">
        <v>11239995000</v>
      </c>
      <c r="N844">
        <v>-72.665244999999999</v>
      </c>
    </row>
    <row r="845" spans="2:14" x14ac:dyDescent="0.25">
      <c r="B845">
        <v>11534540000</v>
      </c>
      <c r="C845">
        <v>-75.008797000000001</v>
      </c>
      <c r="M845">
        <v>11534540000</v>
      </c>
      <c r="N845">
        <v>-75.445755000000005</v>
      </c>
    </row>
    <row r="846" spans="2:14" x14ac:dyDescent="0.25">
      <c r="B846">
        <v>11829085000</v>
      </c>
      <c r="C846">
        <v>-83.641013999999998</v>
      </c>
      <c r="M846">
        <v>11829085000</v>
      </c>
      <c r="N846">
        <v>-73.935753000000005</v>
      </c>
    </row>
    <row r="847" spans="2:14" x14ac:dyDescent="0.25">
      <c r="B847">
        <v>12123630000</v>
      </c>
      <c r="C847">
        <v>-89.986251999999993</v>
      </c>
      <c r="M847">
        <v>12123630000</v>
      </c>
      <c r="N847">
        <v>-72.008751000000004</v>
      </c>
    </row>
    <row r="848" spans="2:14" x14ac:dyDescent="0.25">
      <c r="B848">
        <v>12418175000</v>
      </c>
      <c r="C848">
        <v>-88.319571999999994</v>
      </c>
      <c r="M848">
        <v>12418175000</v>
      </c>
      <c r="N848">
        <v>-71.968811000000002</v>
      </c>
    </row>
    <row r="849" spans="2:14" x14ac:dyDescent="0.25">
      <c r="B849">
        <v>12712720000</v>
      </c>
      <c r="C849">
        <v>-78.771056999999999</v>
      </c>
      <c r="M849">
        <v>12712720000</v>
      </c>
      <c r="N849">
        <v>-74.316131999999996</v>
      </c>
    </row>
    <row r="850" spans="2:14" x14ac:dyDescent="0.25">
      <c r="B850">
        <v>13007265000</v>
      </c>
      <c r="C850">
        <v>-70.006980999999996</v>
      </c>
      <c r="M850">
        <v>13007265000</v>
      </c>
      <c r="N850">
        <v>-78.049408</v>
      </c>
    </row>
    <row r="851" spans="2:14" x14ac:dyDescent="0.25">
      <c r="B851">
        <v>13301810000</v>
      </c>
      <c r="C851">
        <v>-72.866141999999996</v>
      </c>
      <c r="M851">
        <v>13301810000</v>
      </c>
      <c r="N851">
        <v>-75.946556000000001</v>
      </c>
    </row>
    <row r="852" spans="2:14" x14ac:dyDescent="0.25">
      <c r="B852">
        <v>13596355000</v>
      </c>
      <c r="C852">
        <v>-73.701667999999998</v>
      </c>
      <c r="M852">
        <v>13596355000</v>
      </c>
      <c r="N852">
        <v>-78.006065000000007</v>
      </c>
    </row>
    <row r="853" spans="2:14" x14ac:dyDescent="0.25">
      <c r="B853">
        <v>13890900000</v>
      </c>
      <c r="C853">
        <v>-74.431479999999993</v>
      </c>
      <c r="M853">
        <v>13890900000</v>
      </c>
      <c r="N853">
        <v>-74.581467000000004</v>
      </c>
    </row>
    <row r="854" spans="2:14" x14ac:dyDescent="0.25">
      <c r="B854">
        <v>14185445000</v>
      </c>
      <c r="C854">
        <v>-71.436324999999997</v>
      </c>
      <c r="M854">
        <v>14185445000</v>
      </c>
      <c r="N854">
        <v>-75.237258999999995</v>
      </c>
    </row>
    <row r="855" spans="2:14" x14ac:dyDescent="0.25">
      <c r="B855">
        <v>14479990000</v>
      </c>
      <c r="C855">
        <v>-74.551284999999993</v>
      </c>
      <c r="M855">
        <v>14479990000</v>
      </c>
      <c r="N855">
        <v>-71.748092999999997</v>
      </c>
    </row>
    <row r="856" spans="2:14" x14ac:dyDescent="0.25">
      <c r="B856">
        <v>14774535000</v>
      </c>
      <c r="C856">
        <v>-76.749961999999996</v>
      </c>
      <c r="M856">
        <v>14774535000</v>
      </c>
      <c r="N856">
        <v>-68.311058000000003</v>
      </c>
    </row>
    <row r="857" spans="2:14" x14ac:dyDescent="0.25">
      <c r="B857">
        <v>15069080000</v>
      </c>
      <c r="C857">
        <v>-81.505218999999997</v>
      </c>
      <c r="M857">
        <v>15069080000</v>
      </c>
      <c r="N857">
        <v>-62.600467999999999</v>
      </c>
    </row>
    <row r="858" spans="2:14" x14ac:dyDescent="0.25">
      <c r="B858">
        <v>15363625000</v>
      </c>
      <c r="C858">
        <v>-80.071860999999998</v>
      </c>
      <c r="M858">
        <v>15363625000</v>
      </c>
      <c r="N858">
        <v>-51.763553999999999</v>
      </c>
    </row>
    <row r="859" spans="2:14" x14ac:dyDescent="0.25">
      <c r="B859">
        <v>15658170000</v>
      </c>
      <c r="C859">
        <v>-79.904708999999997</v>
      </c>
      <c r="M859">
        <v>15658170000</v>
      </c>
      <c r="N859">
        <v>-42.093502000000001</v>
      </c>
    </row>
    <row r="860" spans="2:14" x14ac:dyDescent="0.25">
      <c r="B860">
        <v>15952715000</v>
      </c>
      <c r="C860">
        <v>-74.118758999999997</v>
      </c>
      <c r="M860">
        <v>15952715000</v>
      </c>
      <c r="N860">
        <v>-31.492253999999999</v>
      </c>
    </row>
    <row r="861" spans="2:14" x14ac:dyDescent="0.25">
      <c r="B861">
        <v>16247260000</v>
      </c>
      <c r="C861">
        <v>-72.026291000000001</v>
      </c>
      <c r="M861">
        <v>16247260000</v>
      </c>
      <c r="N861">
        <v>-24.656794000000001</v>
      </c>
    </row>
    <row r="862" spans="2:14" x14ac:dyDescent="0.25">
      <c r="B862">
        <v>16541805000</v>
      </c>
      <c r="C862">
        <v>-68.655356999999995</v>
      </c>
      <c r="M862">
        <v>16541805000</v>
      </c>
      <c r="N862">
        <v>-19.417545</v>
      </c>
    </row>
    <row r="863" spans="2:14" x14ac:dyDescent="0.25">
      <c r="B863">
        <v>16836350000</v>
      </c>
      <c r="C863">
        <v>-67.793143999999998</v>
      </c>
      <c r="M863">
        <v>16836350000</v>
      </c>
      <c r="N863">
        <v>-17.483929</v>
      </c>
    </row>
    <row r="864" spans="2:14" x14ac:dyDescent="0.25">
      <c r="B864">
        <v>17130895000</v>
      </c>
      <c r="C864">
        <v>-66.922484999999995</v>
      </c>
      <c r="M864">
        <v>17130895000</v>
      </c>
      <c r="N864">
        <v>-15.992267</v>
      </c>
    </row>
    <row r="865" spans="2:14" x14ac:dyDescent="0.25">
      <c r="B865">
        <v>17425440000</v>
      </c>
      <c r="C865">
        <v>-66.615913000000006</v>
      </c>
      <c r="M865">
        <v>17425440000</v>
      </c>
      <c r="N865">
        <v>-14.732704</v>
      </c>
    </row>
    <row r="866" spans="2:14" x14ac:dyDescent="0.25">
      <c r="B866">
        <v>17719985000</v>
      </c>
      <c r="C866">
        <v>-71.169441000000006</v>
      </c>
      <c r="M866">
        <v>17719985000</v>
      </c>
      <c r="N866">
        <v>-13.497768000000001</v>
      </c>
    </row>
    <row r="867" spans="2:14" x14ac:dyDescent="0.25">
      <c r="B867">
        <v>18014530000</v>
      </c>
      <c r="C867">
        <v>-69.430663999999993</v>
      </c>
      <c r="M867">
        <v>18014530000</v>
      </c>
      <c r="N867">
        <v>-12.412162</v>
      </c>
    </row>
    <row r="868" spans="2:14" x14ac:dyDescent="0.25">
      <c r="B868">
        <v>18309075000</v>
      </c>
      <c r="C868">
        <v>-64.915726000000006</v>
      </c>
      <c r="M868">
        <v>18309075000</v>
      </c>
      <c r="N868">
        <v>-11.563637</v>
      </c>
    </row>
    <row r="869" spans="2:14" x14ac:dyDescent="0.25">
      <c r="B869">
        <v>18603620000</v>
      </c>
      <c r="C869">
        <v>-52.039954999999999</v>
      </c>
      <c r="M869">
        <v>18603620000</v>
      </c>
      <c r="N869">
        <v>-10.773942</v>
      </c>
    </row>
    <row r="870" spans="2:14" x14ac:dyDescent="0.25">
      <c r="B870">
        <v>18898165000</v>
      </c>
      <c r="C870">
        <v>-39.070549</v>
      </c>
      <c r="M870">
        <v>18898165000</v>
      </c>
      <c r="N870">
        <v>-10.146634000000001</v>
      </c>
    </row>
    <row r="871" spans="2:14" x14ac:dyDescent="0.25">
      <c r="B871">
        <v>19192710000</v>
      </c>
      <c r="C871">
        <v>-27.801338000000001</v>
      </c>
      <c r="M871">
        <v>19192710000</v>
      </c>
      <c r="N871">
        <v>-9.4618444000000004</v>
      </c>
    </row>
    <row r="872" spans="2:14" x14ac:dyDescent="0.25">
      <c r="B872">
        <v>19487255000</v>
      </c>
      <c r="C872">
        <v>-18.799484</v>
      </c>
      <c r="M872">
        <v>19487255000</v>
      </c>
      <c r="N872">
        <v>-8.9932432000000002</v>
      </c>
    </row>
    <row r="873" spans="2:14" x14ac:dyDescent="0.25">
      <c r="B873">
        <v>19781800000</v>
      </c>
      <c r="C873">
        <v>-14.13208</v>
      </c>
      <c r="M873">
        <v>19781800000</v>
      </c>
      <c r="N873">
        <v>-8.6499471999999997</v>
      </c>
    </row>
    <row r="874" spans="2:14" x14ac:dyDescent="0.25">
      <c r="B874">
        <v>20076345000</v>
      </c>
      <c r="C874">
        <v>-10.639009</v>
      </c>
      <c r="M874">
        <v>20076345000</v>
      </c>
      <c r="N874">
        <v>-8.5162516000000004</v>
      </c>
    </row>
    <row r="875" spans="2:14" x14ac:dyDescent="0.25">
      <c r="B875">
        <v>20370890000</v>
      </c>
      <c r="C875">
        <v>-9.5459852000000005</v>
      </c>
      <c r="M875">
        <v>20370890000</v>
      </c>
      <c r="N875">
        <v>-8.4670649000000004</v>
      </c>
    </row>
    <row r="876" spans="2:14" x14ac:dyDescent="0.25">
      <c r="B876">
        <v>20665435000</v>
      </c>
      <c r="C876">
        <v>-8.9309806999999992</v>
      </c>
      <c r="M876">
        <v>20665435000</v>
      </c>
      <c r="N876">
        <v>-8.5255136</v>
      </c>
    </row>
    <row r="877" spans="2:14" x14ac:dyDescent="0.25">
      <c r="B877">
        <v>20959980000</v>
      </c>
      <c r="C877">
        <v>-8.5820483999999997</v>
      </c>
      <c r="M877">
        <v>20959980000</v>
      </c>
      <c r="N877">
        <v>-8.5070256999999998</v>
      </c>
    </row>
    <row r="878" spans="2:14" x14ac:dyDescent="0.25">
      <c r="B878">
        <v>21254525000</v>
      </c>
      <c r="C878">
        <v>-8.3045186999999991</v>
      </c>
      <c r="M878">
        <v>21254525000</v>
      </c>
      <c r="N878">
        <v>-8.4171619</v>
      </c>
    </row>
    <row r="879" spans="2:14" x14ac:dyDescent="0.25">
      <c r="B879">
        <v>21549070000</v>
      </c>
      <c r="C879">
        <v>-8.0925770000000004</v>
      </c>
      <c r="M879">
        <v>21549070000</v>
      </c>
      <c r="N879">
        <v>-8.3652382000000003</v>
      </c>
    </row>
    <row r="880" spans="2:14" x14ac:dyDescent="0.25">
      <c r="B880">
        <v>21843615000</v>
      </c>
      <c r="C880">
        <v>-7.9499002000000001</v>
      </c>
      <c r="M880">
        <v>21843615000</v>
      </c>
      <c r="N880">
        <v>-8.3412389999999998</v>
      </c>
    </row>
    <row r="881" spans="2:14" x14ac:dyDescent="0.25">
      <c r="B881">
        <v>22138160000</v>
      </c>
      <c r="C881">
        <v>-7.8257593999999999</v>
      </c>
      <c r="M881">
        <v>22138160000</v>
      </c>
      <c r="N881">
        <v>-8.2803965000000002</v>
      </c>
    </row>
    <row r="882" spans="2:14" x14ac:dyDescent="0.25">
      <c r="B882">
        <v>22432705000</v>
      </c>
      <c r="C882">
        <v>-7.8047338000000002</v>
      </c>
      <c r="M882">
        <v>22432705000</v>
      </c>
      <c r="N882">
        <v>-8.2474603999999996</v>
      </c>
    </row>
    <row r="883" spans="2:14" x14ac:dyDescent="0.25">
      <c r="B883">
        <v>22727250000</v>
      </c>
      <c r="C883">
        <v>-7.6685499999999998</v>
      </c>
      <c r="M883">
        <v>22727250000</v>
      </c>
      <c r="N883">
        <v>-8.1318617</v>
      </c>
    </row>
    <row r="884" spans="2:14" x14ac:dyDescent="0.25">
      <c r="B884">
        <v>23021795000</v>
      </c>
      <c r="C884">
        <v>-7.6800623000000003</v>
      </c>
      <c r="M884">
        <v>23021795000</v>
      </c>
      <c r="N884">
        <v>-8.1398572999999992</v>
      </c>
    </row>
    <row r="885" spans="2:14" x14ac:dyDescent="0.25">
      <c r="B885">
        <v>23316340000</v>
      </c>
      <c r="C885">
        <v>-7.7198443000000001</v>
      </c>
      <c r="M885">
        <v>23316340000</v>
      </c>
      <c r="N885">
        <v>-8.1602411000000004</v>
      </c>
    </row>
    <row r="886" spans="2:14" x14ac:dyDescent="0.25">
      <c r="B886">
        <v>23610885000</v>
      </c>
      <c r="C886">
        <v>-7.7926121000000004</v>
      </c>
      <c r="M886">
        <v>23610885000</v>
      </c>
      <c r="N886">
        <v>-8.2644157000000007</v>
      </c>
    </row>
    <row r="887" spans="2:14" x14ac:dyDescent="0.25">
      <c r="B887">
        <v>23905430000</v>
      </c>
      <c r="C887">
        <v>-7.8202457000000001</v>
      </c>
      <c r="M887">
        <v>23905430000</v>
      </c>
      <c r="N887">
        <v>-8.2711897000000008</v>
      </c>
    </row>
    <row r="888" spans="2:14" x14ac:dyDescent="0.25">
      <c r="B888">
        <v>24199975000</v>
      </c>
      <c r="C888">
        <v>-7.7040563000000004</v>
      </c>
      <c r="M888">
        <v>24199975000</v>
      </c>
      <c r="N888">
        <v>-8.0656251999999995</v>
      </c>
    </row>
    <row r="889" spans="2:14" x14ac:dyDescent="0.25">
      <c r="B889">
        <v>24494520000</v>
      </c>
      <c r="C889">
        <v>-7.7654638</v>
      </c>
      <c r="M889">
        <v>24494520000</v>
      </c>
      <c r="N889">
        <v>-8.0660229000000001</v>
      </c>
    </row>
    <row r="890" spans="2:14" x14ac:dyDescent="0.25">
      <c r="B890">
        <v>24789065000</v>
      </c>
      <c r="C890">
        <v>-7.8239555000000003</v>
      </c>
      <c r="M890">
        <v>24789065000</v>
      </c>
      <c r="N890">
        <v>-8.1221533000000008</v>
      </c>
    </row>
    <row r="891" spans="2:14" x14ac:dyDescent="0.25">
      <c r="B891">
        <v>25083610000</v>
      </c>
      <c r="C891">
        <v>-8.0156612000000003</v>
      </c>
      <c r="M891">
        <v>25083610000</v>
      </c>
      <c r="N891">
        <v>-8.3818531000000007</v>
      </c>
    </row>
    <row r="892" spans="2:14" x14ac:dyDescent="0.25">
      <c r="B892">
        <v>25378155000</v>
      </c>
      <c r="C892">
        <v>-8.3863173</v>
      </c>
      <c r="M892">
        <v>25378155000</v>
      </c>
      <c r="N892">
        <v>-8.6702013000000004</v>
      </c>
    </row>
    <row r="893" spans="2:14" x14ac:dyDescent="0.25">
      <c r="B893">
        <v>25672700000</v>
      </c>
      <c r="C893">
        <v>-8.6870612999999999</v>
      </c>
      <c r="M893">
        <v>25672700000</v>
      </c>
      <c r="N893">
        <v>-8.8941678999999993</v>
      </c>
    </row>
    <row r="894" spans="2:14" x14ac:dyDescent="0.25">
      <c r="B894">
        <v>25967245000</v>
      </c>
      <c r="C894">
        <v>-8.9988012000000008</v>
      </c>
      <c r="M894">
        <v>25967245000</v>
      </c>
      <c r="N894">
        <v>-8.9640093000000007</v>
      </c>
    </row>
    <row r="895" spans="2:14" x14ac:dyDescent="0.25">
      <c r="B895">
        <v>26261790000</v>
      </c>
      <c r="C895">
        <v>-9.5225133999999994</v>
      </c>
      <c r="M895">
        <v>26261790000</v>
      </c>
      <c r="N895">
        <v>-9.1570424999999993</v>
      </c>
    </row>
    <row r="896" spans="2:14" x14ac:dyDescent="0.25">
      <c r="B896">
        <v>26556335000</v>
      </c>
      <c r="C896">
        <v>-10.439750999999999</v>
      </c>
      <c r="M896">
        <v>26556335000</v>
      </c>
      <c r="N896">
        <v>-9.5749683000000001</v>
      </c>
    </row>
    <row r="897" spans="2:14" x14ac:dyDescent="0.25">
      <c r="B897">
        <v>26850880000</v>
      </c>
      <c r="C897">
        <v>-12.015627</v>
      </c>
      <c r="M897">
        <v>26850880000</v>
      </c>
      <c r="N897">
        <v>-10.448696999999999</v>
      </c>
    </row>
    <row r="898" spans="2:14" x14ac:dyDescent="0.25">
      <c r="B898">
        <v>27145425000</v>
      </c>
      <c r="C898">
        <v>-15.402203999999999</v>
      </c>
      <c r="M898">
        <v>27145425000</v>
      </c>
      <c r="N898">
        <v>-12.19566</v>
      </c>
    </row>
    <row r="899" spans="2:14" x14ac:dyDescent="0.25">
      <c r="B899">
        <v>27439970000</v>
      </c>
      <c r="C899">
        <v>-16.407122000000001</v>
      </c>
      <c r="M899">
        <v>27439970000</v>
      </c>
      <c r="N899">
        <v>-12.957319999999999</v>
      </c>
    </row>
    <row r="900" spans="2:14" x14ac:dyDescent="0.25">
      <c r="B900">
        <v>27734515000</v>
      </c>
      <c r="C900">
        <v>-18.215591</v>
      </c>
      <c r="M900">
        <v>27734515000</v>
      </c>
      <c r="N900">
        <v>-13.846489</v>
      </c>
    </row>
    <row r="901" spans="2:14" x14ac:dyDescent="0.25">
      <c r="B901">
        <v>28029060000</v>
      </c>
      <c r="C901">
        <v>-19.799202000000001</v>
      </c>
      <c r="M901">
        <v>28029060000</v>
      </c>
      <c r="N901">
        <v>-14.239532000000001</v>
      </c>
    </row>
    <row r="902" spans="2:14" x14ac:dyDescent="0.25">
      <c r="B902">
        <v>28323605000</v>
      </c>
      <c r="C902">
        <v>-25.526769999999999</v>
      </c>
      <c r="M902">
        <v>28323605000</v>
      </c>
      <c r="N902">
        <v>-17.172491000000001</v>
      </c>
    </row>
    <row r="903" spans="2:14" x14ac:dyDescent="0.25">
      <c r="B903">
        <v>28618150000</v>
      </c>
      <c r="C903">
        <v>-28.066219</v>
      </c>
      <c r="M903">
        <v>28618150000</v>
      </c>
      <c r="N903">
        <v>-18.400289999999998</v>
      </c>
    </row>
    <row r="904" spans="2:14" x14ac:dyDescent="0.25">
      <c r="B904">
        <v>28912695000</v>
      </c>
      <c r="C904">
        <v>-29.239004000000001</v>
      </c>
      <c r="M904">
        <v>28912695000</v>
      </c>
      <c r="N904">
        <v>-19.652359000000001</v>
      </c>
    </row>
    <row r="905" spans="2:14" x14ac:dyDescent="0.25">
      <c r="B905">
        <v>29207240000</v>
      </c>
      <c r="C905">
        <v>-30.071686</v>
      </c>
      <c r="M905">
        <v>29207240000</v>
      </c>
      <c r="N905">
        <v>-21.457235000000001</v>
      </c>
    </row>
    <row r="906" spans="2:14" x14ac:dyDescent="0.25">
      <c r="B906">
        <v>29501785000</v>
      </c>
      <c r="C906">
        <v>-27.776244999999999</v>
      </c>
      <c r="M906">
        <v>29501785000</v>
      </c>
      <c r="N906">
        <v>-22.065162999999998</v>
      </c>
    </row>
    <row r="907" spans="2:14" x14ac:dyDescent="0.25">
      <c r="B907">
        <v>29796330000</v>
      </c>
      <c r="C907">
        <v>-34.099789000000001</v>
      </c>
      <c r="M907">
        <v>29796330000</v>
      </c>
      <c r="N907">
        <v>-26.337498</v>
      </c>
    </row>
    <row r="908" spans="2:14" x14ac:dyDescent="0.25">
      <c r="B908">
        <v>30090875000</v>
      </c>
      <c r="C908">
        <v>-36.367061999999997</v>
      </c>
      <c r="M908">
        <v>30090875000</v>
      </c>
      <c r="N908">
        <v>-30.822801999999999</v>
      </c>
    </row>
    <row r="909" spans="2:14" x14ac:dyDescent="0.25">
      <c r="B909">
        <v>30385420000</v>
      </c>
      <c r="C909">
        <v>-43.597423999999997</v>
      </c>
      <c r="M909">
        <v>30385420000</v>
      </c>
      <c r="N909">
        <v>-38.382126</v>
      </c>
    </row>
    <row r="910" spans="2:14" x14ac:dyDescent="0.25">
      <c r="B910">
        <v>30679965000</v>
      </c>
      <c r="C910">
        <v>-43.152206</v>
      </c>
      <c r="M910">
        <v>30679965000</v>
      </c>
      <c r="N910">
        <v>-45.094830000000002</v>
      </c>
    </row>
    <row r="911" spans="2:14" x14ac:dyDescent="0.25">
      <c r="B911">
        <v>30974510000</v>
      </c>
      <c r="C911">
        <v>-46.185890000000001</v>
      </c>
      <c r="M911">
        <v>30974510000</v>
      </c>
      <c r="N911">
        <v>-53.225707999999997</v>
      </c>
    </row>
    <row r="912" spans="2:14" x14ac:dyDescent="0.25">
      <c r="B912">
        <v>31269055000</v>
      </c>
      <c r="C912">
        <v>-45.158962000000002</v>
      </c>
      <c r="M912">
        <v>31269055000</v>
      </c>
      <c r="N912">
        <v>-58.839602999999997</v>
      </c>
    </row>
    <row r="913" spans="2:14" x14ac:dyDescent="0.25">
      <c r="B913">
        <v>31563600000</v>
      </c>
      <c r="C913">
        <v>-41.810223000000001</v>
      </c>
      <c r="M913">
        <v>31563600000</v>
      </c>
      <c r="N913">
        <v>-60.911071999999997</v>
      </c>
    </row>
    <row r="914" spans="2:14" x14ac:dyDescent="0.25">
      <c r="B914">
        <v>31858145000</v>
      </c>
      <c r="C914">
        <v>-38.057785000000003</v>
      </c>
      <c r="M914">
        <v>31858145000</v>
      </c>
      <c r="N914">
        <v>-60.106662999999998</v>
      </c>
    </row>
    <row r="915" spans="2:14" x14ac:dyDescent="0.25">
      <c r="B915">
        <v>32152690000</v>
      </c>
      <c r="C915">
        <v>-37.033141999999998</v>
      </c>
      <c r="M915">
        <v>32152690000</v>
      </c>
      <c r="N915">
        <v>-62.495930000000001</v>
      </c>
    </row>
    <row r="916" spans="2:14" x14ac:dyDescent="0.25">
      <c r="B916">
        <v>32447235000</v>
      </c>
      <c r="C916">
        <v>-34.685841000000003</v>
      </c>
      <c r="M916">
        <v>32447235000</v>
      </c>
      <c r="N916">
        <v>-62.60651</v>
      </c>
    </row>
    <row r="917" spans="2:14" x14ac:dyDescent="0.25">
      <c r="B917">
        <v>32741780000</v>
      </c>
      <c r="C917">
        <v>-32.031131999999999</v>
      </c>
      <c r="M917">
        <v>32741780000</v>
      </c>
      <c r="N917">
        <v>-63.110069000000003</v>
      </c>
    </row>
    <row r="918" spans="2:14" x14ac:dyDescent="0.25">
      <c r="B918">
        <v>33036325000</v>
      </c>
      <c r="C918">
        <v>-31.186966000000002</v>
      </c>
      <c r="M918">
        <v>33036325000</v>
      </c>
      <c r="N918">
        <v>-62.497230999999999</v>
      </c>
    </row>
    <row r="919" spans="2:14" x14ac:dyDescent="0.25">
      <c r="B919">
        <v>33330870000</v>
      </c>
      <c r="C919">
        <v>-30.909196999999999</v>
      </c>
      <c r="M919">
        <v>33330870000</v>
      </c>
      <c r="N919">
        <v>-67.444610999999995</v>
      </c>
    </row>
    <row r="920" spans="2:14" x14ac:dyDescent="0.25">
      <c r="B920">
        <v>33625415000</v>
      </c>
      <c r="C920">
        <v>-28.168735999999999</v>
      </c>
      <c r="M920">
        <v>33625415000</v>
      </c>
      <c r="N920">
        <v>-70.052657999999994</v>
      </c>
    </row>
    <row r="921" spans="2:14" x14ac:dyDescent="0.25">
      <c r="B921">
        <v>33919960000</v>
      </c>
      <c r="C921">
        <v>-24.432618999999999</v>
      </c>
      <c r="M921">
        <v>33919960000</v>
      </c>
      <c r="N921">
        <v>-71.169983000000002</v>
      </c>
    </row>
    <row r="922" spans="2:14" x14ac:dyDescent="0.25">
      <c r="B922">
        <v>34214505000</v>
      </c>
      <c r="C922">
        <v>-21.041067000000002</v>
      </c>
      <c r="M922">
        <v>34214505000</v>
      </c>
      <c r="N922">
        <v>-67.452186999999995</v>
      </c>
    </row>
    <row r="923" spans="2:14" x14ac:dyDescent="0.25">
      <c r="B923">
        <v>34509050000</v>
      </c>
      <c r="C923">
        <v>-18.661225999999999</v>
      </c>
      <c r="M923">
        <v>34509050000</v>
      </c>
      <c r="N923">
        <v>-63.392262000000002</v>
      </c>
    </row>
    <row r="924" spans="2:14" x14ac:dyDescent="0.25">
      <c r="B924">
        <v>34803595000</v>
      </c>
      <c r="C924">
        <v>-16.299617999999999</v>
      </c>
      <c r="M924">
        <v>34803595000</v>
      </c>
      <c r="N924">
        <v>-60.343048000000003</v>
      </c>
    </row>
    <row r="925" spans="2:14" x14ac:dyDescent="0.25">
      <c r="B925">
        <v>35098140000</v>
      </c>
      <c r="C925">
        <v>-14.883817000000001</v>
      </c>
      <c r="M925">
        <v>35098140000</v>
      </c>
      <c r="N925">
        <v>-56.932887999999998</v>
      </c>
    </row>
    <row r="926" spans="2:14" x14ac:dyDescent="0.25">
      <c r="B926">
        <v>35392685000</v>
      </c>
      <c r="C926">
        <v>-14.394334000000001</v>
      </c>
      <c r="M926">
        <v>35392685000</v>
      </c>
      <c r="N926">
        <v>-56.757088000000003</v>
      </c>
    </row>
    <row r="927" spans="2:14" x14ac:dyDescent="0.25">
      <c r="B927">
        <v>35687230000</v>
      </c>
      <c r="C927">
        <v>-14.249959</v>
      </c>
      <c r="M927">
        <v>35687230000</v>
      </c>
      <c r="N927">
        <v>-54.181744000000002</v>
      </c>
    </row>
    <row r="928" spans="2:14" x14ac:dyDescent="0.25">
      <c r="B928">
        <v>35981775000</v>
      </c>
      <c r="C928">
        <v>-14.159404</v>
      </c>
      <c r="M928">
        <v>35981775000</v>
      </c>
      <c r="N928">
        <v>-52.156433</v>
      </c>
    </row>
    <row r="929" spans="2:14" x14ac:dyDescent="0.25">
      <c r="B929">
        <v>36276320000</v>
      </c>
      <c r="C929">
        <v>-13.952778</v>
      </c>
      <c r="M929">
        <v>36276320000</v>
      </c>
      <c r="N929">
        <v>-51.121215999999997</v>
      </c>
    </row>
    <row r="930" spans="2:14" x14ac:dyDescent="0.25">
      <c r="B930">
        <v>36570865000</v>
      </c>
      <c r="C930">
        <v>-14.473508000000001</v>
      </c>
      <c r="M930">
        <v>36570865000</v>
      </c>
      <c r="N930">
        <v>-47.235981000000002</v>
      </c>
    </row>
    <row r="931" spans="2:14" x14ac:dyDescent="0.25">
      <c r="B931">
        <v>36865410000</v>
      </c>
      <c r="C931">
        <v>-15.288320000000001</v>
      </c>
      <c r="M931">
        <v>36865410000</v>
      </c>
      <c r="N931">
        <v>-41.582625999999998</v>
      </c>
    </row>
    <row r="932" spans="2:14" x14ac:dyDescent="0.25">
      <c r="B932">
        <v>37159955000</v>
      </c>
      <c r="C932">
        <v>-17.239725</v>
      </c>
      <c r="M932">
        <v>37159955000</v>
      </c>
      <c r="N932">
        <v>-33.853096000000001</v>
      </c>
    </row>
    <row r="933" spans="2:14" x14ac:dyDescent="0.25">
      <c r="B933">
        <v>37454500000</v>
      </c>
      <c r="C933">
        <v>-20.56739</v>
      </c>
      <c r="M933">
        <v>37454500000</v>
      </c>
      <c r="N933">
        <v>-27.150084</v>
      </c>
    </row>
    <row r="934" spans="2:14" x14ac:dyDescent="0.25">
      <c r="B934">
        <v>37749045000</v>
      </c>
      <c r="C934">
        <v>-23.584340999999998</v>
      </c>
      <c r="M934">
        <v>37749045000</v>
      </c>
      <c r="N934">
        <v>-24.217600000000001</v>
      </c>
    </row>
    <row r="935" spans="2:14" x14ac:dyDescent="0.25">
      <c r="B935">
        <v>38043590000</v>
      </c>
      <c r="C935">
        <v>-26.743313000000001</v>
      </c>
      <c r="M935">
        <v>38043590000</v>
      </c>
      <c r="N935">
        <v>-20.098661</v>
      </c>
    </row>
    <row r="936" spans="2:14" x14ac:dyDescent="0.25">
      <c r="B936">
        <v>38338135000</v>
      </c>
      <c r="C936">
        <v>-28.129871000000001</v>
      </c>
      <c r="M936">
        <v>38338135000</v>
      </c>
      <c r="N936">
        <v>-20.928045000000001</v>
      </c>
    </row>
    <row r="937" spans="2:14" x14ac:dyDescent="0.25">
      <c r="B937">
        <v>38632680000</v>
      </c>
      <c r="C937">
        <v>-32.145729000000003</v>
      </c>
      <c r="M937">
        <v>38632680000</v>
      </c>
      <c r="N937">
        <v>-20.030456999999998</v>
      </c>
    </row>
    <row r="938" spans="2:14" x14ac:dyDescent="0.25">
      <c r="B938">
        <v>38927225000</v>
      </c>
      <c r="C938">
        <v>-37.636051000000002</v>
      </c>
      <c r="M938">
        <v>38927225000</v>
      </c>
      <c r="N938">
        <v>-18.757607</v>
      </c>
    </row>
    <row r="939" spans="2:14" x14ac:dyDescent="0.25">
      <c r="B939">
        <v>39221770000</v>
      </c>
      <c r="C939">
        <v>-43.150311000000002</v>
      </c>
      <c r="M939">
        <v>39221770000</v>
      </c>
      <c r="N939">
        <v>-17.176469999999998</v>
      </c>
    </row>
    <row r="940" spans="2:14" x14ac:dyDescent="0.25">
      <c r="B940">
        <v>39516315000</v>
      </c>
      <c r="C940">
        <v>-48.505867000000002</v>
      </c>
      <c r="M940">
        <v>39516315000</v>
      </c>
      <c r="N940">
        <v>-16.416278999999999</v>
      </c>
    </row>
    <row r="941" spans="2:14" x14ac:dyDescent="0.25">
      <c r="B941">
        <v>39810860000</v>
      </c>
      <c r="C941">
        <v>-54.425507000000003</v>
      </c>
      <c r="M941">
        <v>39810860000</v>
      </c>
      <c r="N941">
        <v>-16.316486000000001</v>
      </c>
    </row>
    <row r="942" spans="2:14" x14ac:dyDescent="0.25">
      <c r="B942">
        <v>40105405000</v>
      </c>
      <c r="C942">
        <v>-59.076515000000001</v>
      </c>
      <c r="M942">
        <v>40105405000</v>
      </c>
      <c r="N942">
        <v>-17.125900000000001</v>
      </c>
    </row>
    <row r="943" spans="2:14" x14ac:dyDescent="0.25">
      <c r="B943">
        <v>40399950000</v>
      </c>
      <c r="C943">
        <v>-64.573089999999993</v>
      </c>
      <c r="M943">
        <v>40399950000</v>
      </c>
      <c r="N943">
        <v>-17.862870999999998</v>
      </c>
    </row>
    <row r="944" spans="2:14" x14ac:dyDescent="0.25">
      <c r="B944">
        <v>40694495000</v>
      </c>
      <c r="C944">
        <v>-74.308479000000005</v>
      </c>
      <c r="M944">
        <v>40694495000</v>
      </c>
      <c r="N944">
        <v>-19.759723999999999</v>
      </c>
    </row>
    <row r="945" spans="2:14" x14ac:dyDescent="0.25">
      <c r="B945">
        <v>40989040000</v>
      </c>
      <c r="C945">
        <v>-74.756050000000002</v>
      </c>
      <c r="M945">
        <v>40989040000</v>
      </c>
      <c r="N945">
        <v>-22.468544000000001</v>
      </c>
    </row>
    <row r="946" spans="2:14" x14ac:dyDescent="0.25">
      <c r="B946">
        <v>41283585000</v>
      </c>
      <c r="C946">
        <v>-73.536095000000003</v>
      </c>
      <c r="M946">
        <v>41283585000</v>
      </c>
      <c r="N946">
        <v>-24.937131999999998</v>
      </c>
    </row>
    <row r="947" spans="2:14" x14ac:dyDescent="0.25">
      <c r="B947">
        <v>41578130000</v>
      </c>
      <c r="C947">
        <v>-66.347977</v>
      </c>
      <c r="M947">
        <v>41578130000</v>
      </c>
      <c r="N947">
        <v>-26.935870999999999</v>
      </c>
    </row>
    <row r="948" spans="2:14" x14ac:dyDescent="0.25">
      <c r="B948">
        <v>41872675000</v>
      </c>
      <c r="C948">
        <v>-67.816772</v>
      </c>
      <c r="M948">
        <v>41872675000</v>
      </c>
      <c r="N948">
        <v>-28.820879000000001</v>
      </c>
    </row>
    <row r="949" spans="2:14" x14ac:dyDescent="0.25">
      <c r="B949">
        <v>42167220000</v>
      </c>
      <c r="C949">
        <v>-66.591057000000006</v>
      </c>
      <c r="M949">
        <v>42167220000</v>
      </c>
      <c r="N949">
        <v>-33.334904000000002</v>
      </c>
    </row>
    <row r="950" spans="2:14" x14ac:dyDescent="0.25">
      <c r="B950">
        <v>42461765000</v>
      </c>
      <c r="C950">
        <v>-65.803618999999998</v>
      </c>
      <c r="M950">
        <v>42461765000</v>
      </c>
      <c r="N950">
        <v>-37.179519999999997</v>
      </c>
    </row>
    <row r="951" spans="2:14" x14ac:dyDescent="0.25">
      <c r="B951">
        <v>42756310000</v>
      </c>
      <c r="C951">
        <v>-65.971862999999999</v>
      </c>
      <c r="M951">
        <v>42756310000</v>
      </c>
      <c r="N951">
        <v>-43.809708000000001</v>
      </c>
    </row>
    <row r="952" spans="2:14" x14ac:dyDescent="0.25">
      <c r="B952">
        <v>43050855000</v>
      </c>
      <c r="C952">
        <v>-61.273788000000003</v>
      </c>
      <c r="M952">
        <v>43050855000</v>
      </c>
      <c r="N952">
        <v>-48.230224999999997</v>
      </c>
    </row>
    <row r="953" spans="2:14" x14ac:dyDescent="0.25">
      <c r="B953">
        <v>43345400000</v>
      </c>
      <c r="C953">
        <v>-52.553814000000003</v>
      </c>
      <c r="M953">
        <v>43345400000</v>
      </c>
      <c r="N953">
        <v>-49.851897999999998</v>
      </c>
    </row>
    <row r="954" spans="2:14" x14ac:dyDescent="0.25">
      <c r="B954">
        <v>43639945000</v>
      </c>
      <c r="C954">
        <v>-51.689140000000002</v>
      </c>
      <c r="M954">
        <v>43639945000</v>
      </c>
      <c r="N954">
        <v>-47.878456</v>
      </c>
    </row>
    <row r="955" spans="2:14" x14ac:dyDescent="0.25">
      <c r="B955">
        <v>43934490000</v>
      </c>
      <c r="C955">
        <v>-47.995646999999998</v>
      </c>
      <c r="M955">
        <v>43934490000</v>
      </c>
      <c r="N955">
        <v>-49.299979999999998</v>
      </c>
    </row>
    <row r="956" spans="2:14" x14ac:dyDescent="0.25">
      <c r="B956">
        <v>44229035000</v>
      </c>
      <c r="C956">
        <v>-53.900635000000001</v>
      </c>
      <c r="M956">
        <v>44229035000</v>
      </c>
      <c r="N956">
        <v>-47.167473000000001</v>
      </c>
    </row>
    <row r="957" spans="2:14" x14ac:dyDescent="0.25">
      <c r="B957">
        <v>44523580000</v>
      </c>
      <c r="C957">
        <v>-50.931621999999997</v>
      </c>
      <c r="M957">
        <v>44523580000</v>
      </c>
      <c r="N957">
        <v>-52.643889999999999</v>
      </c>
    </row>
    <row r="958" spans="2:14" x14ac:dyDescent="0.25">
      <c r="B958">
        <v>44818125000</v>
      </c>
      <c r="C958">
        <v>-53.026608000000003</v>
      </c>
      <c r="M958">
        <v>44818125000</v>
      </c>
      <c r="N958">
        <v>-52.249125999999997</v>
      </c>
    </row>
    <row r="959" spans="2:14" x14ac:dyDescent="0.25">
      <c r="B959">
        <v>45112670000</v>
      </c>
      <c r="C959">
        <v>-50.270809</v>
      </c>
      <c r="M959">
        <v>45112670000</v>
      </c>
      <c r="N959">
        <v>-63.207199000000003</v>
      </c>
    </row>
    <row r="960" spans="2:14" x14ac:dyDescent="0.25">
      <c r="B960">
        <v>45407215000</v>
      </c>
      <c r="C960">
        <v>-45.410983999999999</v>
      </c>
      <c r="M960">
        <v>45407215000</v>
      </c>
      <c r="N960">
        <v>-63.338572999999997</v>
      </c>
    </row>
    <row r="961" spans="2:14" x14ac:dyDescent="0.25">
      <c r="B961">
        <v>45701760000</v>
      </c>
      <c r="C961">
        <v>-43.793537000000001</v>
      </c>
      <c r="M961">
        <v>45701760000</v>
      </c>
      <c r="N961">
        <v>-66.656554999999997</v>
      </c>
    </row>
    <row r="962" spans="2:14" x14ac:dyDescent="0.25">
      <c r="B962">
        <v>45996305000</v>
      </c>
      <c r="C962">
        <v>-39.715420000000002</v>
      </c>
      <c r="M962">
        <v>45996305000</v>
      </c>
      <c r="N962">
        <v>-64.128051999999997</v>
      </c>
    </row>
    <row r="963" spans="2:14" x14ac:dyDescent="0.25">
      <c r="B963">
        <v>46290850000</v>
      </c>
      <c r="C963">
        <v>-38.059390999999998</v>
      </c>
      <c r="M963">
        <v>46290850000</v>
      </c>
      <c r="N963">
        <v>-66.943038999999999</v>
      </c>
    </row>
    <row r="964" spans="2:14" x14ac:dyDescent="0.25">
      <c r="B964">
        <v>46585395000</v>
      </c>
      <c r="C964">
        <v>-37.582909000000001</v>
      </c>
      <c r="M964">
        <v>46585395000</v>
      </c>
      <c r="N964">
        <v>-66.138892999999996</v>
      </c>
    </row>
    <row r="965" spans="2:14" x14ac:dyDescent="0.25">
      <c r="B965">
        <v>46879940000</v>
      </c>
      <c r="C965">
        <v>-36.835296999999997</v>
      </c>
      <c r="M965">
        <v>46879940000</v>
      </c>
      <c r="N965">
        <v>-66.414451999999997</v>
      </c>
    </row>
    <row r="966" spans="2:14" x14ac:dyDescent="0.25">
      <c r="B966">
        <v>47174485000</v>
      </c>
      <c r="C966">
        <v>-37.191811000000001</v>
      </c>
      <c r="M966">
        <v>47174485000</v>
      </c>
      <c r="N966">
        <v>-63.991512</v>
      </c>
    </row>
    <row r="967" spans="2:14" x14ac:dyDescent="0.25">
      <c r="B967">
        <v>47469030000</v>
      </c>
      <c r="C967">
        <v>-37.184775999999999</v>
      </c>
      <c r="M967">
        <v>47469030000</v>
      </c>
      <c r="N967">
        <v>-65.083252000000002</v>
      </c>
    </row>
    <row r="968" spans="2:14" x14ac:dyDescent="0.25">
      <c r="B968">
        <v>47763575000</v>
      </c>
      <c r="C968">
        <v>-36.271790000000003</v>
      </c>
      <c r="M968">
        <v>47763575000</v>
      </c>
      <c r="N968">
        <v>-71.779121000000004</v>
      </c>
    </row>
    <row r="969" spans="2:14" x14ac:dyDescent="0.25">
      <c r="B969">
        <v>48058120000</v>
      </c>
      <c r="C969">
        <v>-34.727020000000003</v>
      </c>
      <c r="M969">
        <v>48058120000</v>
      </c>
      <c r="N969">
        <v>-73.228485000000006</v>
      </c>
    </row>
    <row r="970" spans="2:14" x14ac:dyDescent="0.25">
      <c r="B970">
        <v>48352665000</v>
      </c>
      <c r="C970">
        <v>-36.695369999999997</v>
      </c>
      <c r="M970">
        <v>48352665000</v>
      </c>
      <c r="N970">
        <v>-74.173561000000007</v>
      </c>
    </row>
    <row r="971" spans="2:14" x14ac:dyDescent="0.25">
      <c r="B971">
        <v>48647210000</v>
      </c>
      <c r="C971">
        <v>-41.854228999999997</v>
      </c>
      <c r="M971">
        <v>48647210000</v>
      </c>
      <c r="N971">
        <v>-68.315628000000004</v>
      </c>
    </row>
    <row r="972" spans="2:14" x14ac:dyDescent="0.25">
      <c r="B972">
        <v>48941755000</v>
      </c>
      <c r="C972">
        <v>-48.287582</v>
      </c>
      <c r="M972">
        <v>48941755000</v>
      </c>
      <c r="N972">
        <v>-67.491202999999999</v>
      </c>
    </row>
    <row r="973" spans="2:14" x14ac:dyDescent="0.25">
      <c r="B973">
        <v>49236300000</v>
      </c>
      <c r="C973">
        <v>-51.838009</v>
      </c>
      <c r="M973">
        <v>49236300000</v>
      </c>
      <c r="N973">
        <v>-67.496032999999997</v>
      </c>
    </row>
    <row r="974" spans="2:14" x14ac:dyDescent="0.25">
      <c r="B974">
        <v>49530845000</v>
      </c>
      <c r="C974">
        <v>-53.790622999999997</v>
      </c>
      <c r="M974">
        <v>49530845000</v>
      </c>
      <c r="N974">
        <v>-63.737827000000003</v>
      </c>
    </row>
    <row r="975" spans="2:14" x14ac:dyDescent="0.25">
      <c r="B975">
        <v>49825390000</v>
      </c>
      <c r="C975">
        <v>-52.975589999999997</v>
      </c>
      <c r="M975">
        <v>49825390000</v>
      </c>
      <c r="N975">
        <v>-65.404799999999994</v>
      </c>
    </row>
    <row r="976" spans="2:14" x14ac:dyDescent="0.25">
      <c r="B976">
        <v>50119935000</v>
      </c>
      <c r="C976">
        <v>-51.928691999999998</v>
      </c>
      <c r="M976">
        <v>50119935000</v>
      </c>
      <c r="N976">
        <v>-62.785834999999999</v>
      </c>
    </row>
    <row r="977" spans="2:14" x14ac:dyDescent="0.25">
      <c r="B977">
        <v>50414480000</v>
      </c>
      <c r="C977">
        <v>-54.980888</v>
      </c>
      <c r="M977">
        <v>50414480000</v>
      </c>
      <c r="N977">
        <v>-65.568450999999996</v>
      </c>
    </row>
    <row r="978" spans="2:14" x14ac:dyDescent="0.25">
      <c r="B978">
        <v>50709025000</v>
      </c>
      <c r="C978">
        <v>-57.689312000000001</v>
      </c>
      <c r="M978">
        <v>50709025000</v>
      </c>
      <c r="N978">
        <v>-64.252724000000001</v>
      </c>
    </row>
    <row r="979" spans="2:14" x14ac:dyDescent="0.25">
      <c r="B979">
        <v>51003570000</v>
      </c>
      <c r="C979">
        <v>-63.017338000000002</v>
      </c>
      <c r="M979">
        <v>51003570000</v>
      </c>
      <c r="N979">
        <v>-73.433739000000003</v>
      </c>
    </row>
    <row r="980" spans="2:14" x14ac:dyDescent="0.25">
      <c r="B980">
        <v>51298115000</v>
      </c>
      <c r="C980">
        <v>-64.253769000000005</v>
      </c>
      <c r="M980">
        <v>51298115000</v>
      </c>
      <c r="N980">
        <v>-70.824248999999995</v>
      </c>
    </row>
    <row r="981" spans="2:14" x14ac:dyDescent="0.25">
      <c r="B981">
        <v>51592660000</v>
      </c>
      <c r="C981">
        <v>-67.547043000000002</v>
      </c>
      <c r="M981">
        <v>51592660000</v>
      </c>
      <c r="N981">
        <v>-66.988274000000004</v>
      </c>
    </row>
    <row r="982" spans="2:14" x14ac:dyDescent="0.25">
      <c r="B982">
        <v>51887205000</v>
      </c>
      <c r="C982">
        <v>-65.990768000000003</v>
      </c>
      <c r="M982">
        <v>51887205000</v>
      </c>
      <c r="N982">
        <v>-55.050106</v>
      </c>
    </row>
    <row r="983" spans="2:14" x14ac:dyDescent="0.25">
      <c r="B983">
        <v>52181750000</v>
      </c>
      <c r="C983">
        <v>-69.179764000000006</v>
      </c>
      <c r="M983">
        <v>52181750000</v>
      </c>
      <c r="N983">
        <v>-54.806465000000003</v>
      </c>
    </row>
    <row r="984" spans="2:14" x14ac:dyDescent="0.25">
      <c r="B984">
        <v>52476295000</v>
      </c>
      <c r="C984">
        <v>-71.936110999999997</v>
      </c>
      <c r="M984">
        <v>52476295000</v>
      </c>
      <c r="N984">
        <v>-51.768096999999997</v>
      </c>
    </row>
    <row r="985" spans="2:14" x14ac:dyDescent="0.25">
      <c r="B985">
        <v>52770840000</v>
      </c>
      <c r="C985">
        <v>-73.166968999999995</v>
      </c>
      <c r="M985">
        <v>52770840000</v>
      </c>
      <c r="N985">
        <v>-55.008549000000002</v>
      </c>
    </row>
    <row r="986" spans="2:14" x14ac:dyDescent="0.25">
      <c r="B986">
        <v>53065385000</v>
      </c>
      <c r="C986">
        <v>-73.250007999999994</v>
      </c>
      <c r="M986">
        <v>53065385000</v>
      </c>
      <c r="N986">
        <v>-58.784184000000003</v>
      </c>
    </row>
    <row r="987" spans="2:14" x14ac:dyDescent="0.25">
      <c r="B987">
        <v>53359930000</v>
      </c>
      <c r="C987">
        <v>-75.137421000000003</v>
      </c>
      <c r="M987">
        <v>53359930000</v>
      </c>
      <c r="N987">
        <v>-56.055610999999999</v>
      </c>
    </row>
    <row r="988" spans="2:14" x14ac:dyDescent="0.25">
      <c r="B988">
        <v>53654475000</v>
      </c>
      <c r="C988">
        <v>-79.709723999999994</v>
      </c>
      <c r="M988">
        <v>53654475000</v>
      </c>
      <c r="N988">
        <v>-50.560786999999998</v>
      </c>
    </row>
    <row r="989" spans="2:14" x14ac:dyDescent="0.25">
      <c r="B989">
        <v>53949020000</v>
      </c>
      <c r="C989">
        <v>-79.506141999999997</v>
      </c>
      <c r="M989">
        <v>53949020000</v>
      </c>
      <c r="N989">
        <v>-45.313296999999999</v>
      </c>
    </row>
    <row r="990" spans="2:14" x14ac:dyDescent="0.25">
      <c r="B990">
        <v>54243565000</v>
      </c>
      <c r="C990">
        <v>-75.073111999999995</v>
      </c>
      <c r="M990">
        <v>54243565000</v>
      </c>
      <c r="N990">
        <v>-42.805999999999997</v>
      </c>
    </row>
    <row r="991" spans="2:14" x14ac:dyDescent="0.25">
      <c r="B991">
        <v>54538110000</v>
      </c>
      <c r="C991">
        <v>-72.714179999999999</v>
      </c>
      <c r="M991">
        <v>54538110000</v>
      </c>
      <c r="N991">
        <v>-42.047215000000001</v>
      </c>
    </row>
    <row r="992" spans="2:14" x14ac:dyDescent="0.25">
      <c r="B992">
        <v>54832655000</v>
      </c>
      <c r="C992">
        <v>-72.973006999999996</v>
      </c>
      <c r="M992">
        <v>54832655000</v>
      </c>
      <c r="N992">
        <v>-42.604404000000002</v>
      </c>
    </row>
    <row r="993" spans="2:14" x14ac:dyDescent="0.25">
      <c r="B993">
        <v>55127200000</v>
      </c>
      <c r="C993">
        <v>-76.248047</v>
      </c>
      <c r="M993">
        <v>55127200000</v>
      </c>
      <c r="N993">
        <v>-46.811348000000002</v>
      </c>
    </row>
    <row r="994" spans="2:14" x14ac:dyDescent="0.25">
      <c r="B994">
        <v>55421745000</v>
      </c>
      <c r="C994">
        <v>-76.443541999999994</v>
      </c>
      <c r="M994">
        <v>55421745000</v>
      </c>
      <c r="N994">
        <v>-45.267646999999997</v>
      </c>
    </row>
    <row r="995" spans="2:14" x14ac:dyDescent="0.25">
      <c r="B995">
        <v>55716290000</v>
      </c>
      <c r="C995">
        <v>-75.390152</v>
      </c>
      <c r="M995">
        <v>55716290000</v>
      </c>
      <c r="N995">
        <v>-42.654899999999998</v>
      </c>
    </row>
    <row r="996" spans="2:14" x14ac:dyDescent="0.25">
      <c r="B996">
        <v>56010835000</v>
      </c>
      <c r="C996">
        <v>-72.632239999999996</v>
      </c>
      <c r="M996">
        <v>56010835000</v>
      </c>
      <c r="N996">
        <v>-37.650719000000002</v>
      </c>
    </row>
    <row r="997" spans="2:14" x14ac:dyDescent="0.25">
      <c r="B997">
        <v>56305380000</v>
      </c>
      <c r="C997">
        <v>-75.218238999999997</v>
      </c>
      <c r="M997">
        <v>56305380000</v>
      </c>
      <c r="N997">
        <v>-35.868744</v>
      </c>
    </row>
    <row r="998" spans="2:14" x14ac:dyDescent="0.25">
      <c r="B998">
        <v>56599925000</v>
      </c>
      <c r="C998">
        <v>-73.444511000000006</v>
      </c>
      <c r="M998">
        <v>56599925000</v>
      </c>
      <c r="N998">
        <v>-37.670307000000001</v>
      </c>
    </row>
    <row r="999" spans="2:14" x14ac:dyDescent="0.25">
      <c r="B999">
        <v>56894470000</v>
      </c>
      <c r="C999">
        <v>-75.520988000000003</v>
      </c>
      <c r="M999">
        <v>56894470000</v>
      </c>
      <c r="N999">
        <v>-43.788074000000002</v>
      </c>
    </row>
    <row r="1000" spans="2:14" x14ac:dyDescent="0.25">
      <c r="B1000">
        <v>57189015000</v>
      </c>
      <c r="C1000">
        <v>-71.529640000000001</v>
      </c>
      <c r="M1000">
        <v>57189015000</v>
      </c>
      <c r="N1000">
        <v>-52.920386999999998</v>
      </c>
    </row>
    <row r="1001" spans="2:14" x14ac:dyDescent="0.25">
      <c r="B1001">
        <v>57483560000</v>
      </c>
      <c r="C1001">
        <v>-72.163841000000005</v>
      </c>
      <c r="M1001">
        <v>57483560000</v>
      </c>
      <c r="N1001">
        <v>-59.073974999999997</v>
      </c>
    </row>
    <row r="1002" spans="2:14" x14ac:dyDescent="0.25">
      <c r="B1002">
        <v>57778105000</v>
      </c>
      <c r="C1002">
        <v>-72.791252</v>
      </c>
      <c r="M1002">
        <v>57778105000</v>
      </c>
      <c r="N1002">
        <v>-65.323570000000004</v>
      </c>
    </row>
    <row r="1003" spans="2:14" x14ac:dyDescent="0.25">
      <c r="B1003">
        <v>58072650000</v>
      </c>
      <c r="C1003">
        <v>-75.711005999999998</v>
      </c>
      <c r="M1003">
        <v>58072650000</v>
      </c>
      <c r="N1003">
        <v>-65.750572000000005</v>
      </c>
    </row>
    <row r="1004" spans="2:14" x14ac:dyDescent="0.25">
      <c r="B1004">
        <v>58367195000</v>
      </c>
      <c r="C1004">
        <v>-75.199196000000001</v>
      </c>
      <c r="M1004">
        <v>58367195000</v>
      </c>
      <c r="N1004">
        <v>-69.063147999999998</v>
      </c>
    </row>
    <row r="1005" spans="2:14" x14ac:dyDescent="0.25">
      <c r="B1005">
        <v>58661740000</v>
      </c>
      <c r="C1005">
        <v>-77.849777000000003</v>
      </c>
      <c r="M1005">
        <v>58661740000</v>
      </c>
      <c r="N1005">
        <v>-68.745887999999994</v>
      </c>
    </row>
    <row r="1006" spans="2:14" x14ac:dyDescent="0.25">
      <c r="B1006">
        <v>58956285000</v>
      </c>
      <c r="C1006">
        <v>-76.854232999999994</v>
      </c>
      <c r="M1006">
        <v>58956285000</v>
      </c>
      <c r="N1006">
        <v>-70.347633000000002</v>
      </c>
    </row>
    <row r="1007" spans="2:14" x14ac:dyDescent="0.25">
      <c r="B1007">
        <v>59250830000</v>
      </c>
      <c r="C1007">
        <v>-84.642539999999997</v>
      </c>
      <c r="M1007">
        <v>59250830000</v>
      </c>
      <c r="N1007">
        <v>-67.797066000000001</v>
      </c>
    </row>
    <row r="1008" spans="2:14" x14ac:dyDescent="0.25">
      <c r="B1008">
        <v>59545375000</v>
      </c>
      <c r="C1008">
        <v>-79.149733999999995</v>
      </c>
      <c r="M1008">
        <v>59545375000</v>
      </c>
      <c r="N1008">
        <v>-74.208777999999995</v>
      </c>
    </row>
    <row r="1009" spans="2:14" x14ac:dyDescent="0.25">
      <c r="B1009">
        <v>59839920000</v>
      </c>
      <c r="C1009">
        <v>-78.568152999999995</v>
      </c>
      <c r="M1009">
        <v>59839920000</v>
      </c>
      <c r="N1009">
        <v>-75.229736000000003</v>
      </c>
    </row>
    <row r="1010" spans="2:14" x14ac:dyDescent="0.25">
      <c r="B1010">
        <v>60134465000</v>
      </c>
      <c r="C1010">
        <v>-70.882132999999996</v>
      </c>
      <c r="M1010">
        <v>60134465000</v>
      </c>
      <c r="N1010">
        <v>-79.863990999999999</v>
      </c>
    </row>
    <row r="1011" spans="2:14" x14ac:dyDescent="0.25">
      <c r="B1011">
        <v>60429010000</v>
      </c>
      <c r="C1011">
        <v>-73.117714000000007</v>
      </c>
      <c r="M1011">
        <v>60429010000</v>
      </c>
      <c r="N1011">
        <v>-77.168364999999994</v>
      </c>
    </row>
    <row r="1012" spans="2:14" x14ac:dyDescent="0.25">
      <c r="B1012">
        <v>60723555000</v>
      </c>
      <c r="C1012">
        <v>-73.531218999999993</v>
      </c>
      <c r="M1012">
        <v>60723555000</v>
      </c>
      <c r="N1012">
        <v>-76.68383</v>
      </c>
    </row>
    <row r="1013" spans="2:14" x14ac:dyDescent="0.25">
      <c r="B1013">
        <v>61018100000</v>
      </c>
      <c r="C1013">
        <v>-73.727219000000005</v>
      </c>
      <c r="M1013">
        <v>61018100000</v>
      </c>
      <c r="N1013">
        <v>-79.465789999999998</v>
      </c>
    </row>
    <row r="1014" spans="2:14" x14ac:dyDescent="0.25">
      <c r="B1014">
        <v>61312645000</v>
      </c>
      <c r="C1014">
        <v>-71.551613000000003</v>
      </c>
      <c r="M1014">
        <v>61312645000</v>
      </c>
      <c r="N1014">
        <v>-79.224739</v>
      </c>
    </row>
    <row r="1015" spans="2:14" x14ac:dyDescent="0.25">
      <c r="B1015">
        <v>61607190000</v>
      </c>
      <c r="C1015">
        <v>-69.639686999999995</v>
      </c>
      <c r="M1015">
        <v>61607190000</v>
      </c>
      <c r="N1015">
        <v>-82.518730000000005</v>
      </c>
    </row>
    <row r="1016" spans="2:14" x14ac:dyDescent="0.25">
      <c r="B1016">
        <v>61901735000</v>
      </c>
      <c r="C1016">
        <v>-71.203423000000001</v>
      </c>
      <c r="M1016">
        <v>61901735000</v>
      </c>
      <c r="N1016">
        <v>-82.912132</v>
      </c>
    </row>
    <row r="1017" spans="2:14" x14ac:dyDescent="0.25">
      <c r="B1017">
        <v>62196280000</v>
      </c>
      <c r="C1017">
        <v>-72.768615999999994</v>
      </c>
      <c r="M1017">
        <v>62196280000</v>
      </c>
      <c r="N1017">
        <v>-80.858565999999996</v>
      </c>
    </row>
    <row r="1018" spans="2:14" x14ac:dyDescent="0.25">
      <c r="B1018">
        <v>62490825000</v>
      </c>
      <c r="C1018">
        <v>-72.957229999999996</v>
      </c>
      <c r="M1018">
        <v>62490825000</v>
      </c>
      <c r="N1018">
        <v>-78.593902999999997</v>
      </c>
    </row>
    <row r="1019" spans="2:14" x14ac:dyDescent="0.25">
      <c r="B1019">
        <v>62785370000</v>
      </c>
      <c r="C1019">
        <v>-73.992408999999995</v>
      </c>
      <c r="M1019">
        <v>62785370000</v>
      </c>
      <c r="N1019">
        <v>-69.659683000000001</v>
      </c>
    </row>
    <row r="1020" spans="2:14" x14ac:dyDescent="0.25">
      <c r="B1020">
        <v>63079915000</v>
      </c>
      <c r="C1020">
        <v>-78.927634999999995</v>
      </c>
      <c r="M1020">
        <v>63079915000</v>
      </c>
      <c r="N1020">
        <v>-71.989784</v>
      </c>
    </row>
    <row r="1021" spans="2:14" x14ac:dyDescent="0.25">
      <c r="B1021">
        <v>63374460000</v>
      </c>
      <c r="C1021">
        <v>-79.692267999999999</v>
      </c>
      <c r="M1021">
        <v>63374460000</v>
      </c>
      <c r="N1021">
        <v>-74.567397999999997</v>
      </c>
    </row>
    <row r="1022" spans="2:14" x14ac:dyDescent="0.25">
      <c r="B1022">
        <v>63669005000</v>
      </c>
      <c r="C1022">
        <v>-78.455696000000003</v>
      </c>
      <c r="M1022">
        <v>63669005000</v>
      </c>
      <c r="N1022">
        <v>-77.456031999999993</v>
      </c>
    </row>
    <row r="1023" spans="2:14" x14ac:dyDescent="0.25">
      <c r="B1023">
        <v>63963550000</v>
      </c>
      <c r="C1023">
        <v>-74.340767</v>
      </c>
      <c r="M1023">
        <v>63963550000</v>
      </c>
      <c r="N1023">
        <v>-75.778892999999997</v>
      </c>
    </row>
    <row r="1024" spans="2:14" x14ac:dyDescent="0.25">
      <c r="B1024">
        <v>64258095000</v>
      </c>
      <c r="C1024">
        <v>-73.820587000000003</v>
      </c>
      <c r="M1024">
        <v>64258095000</v>
      </c>
      <c r="N1024">
        <v>-74.816642999999999</v>
      </c>
    </row>
    <row r="1025" spans="2:14" x14ac:dyDescent="0.25">
      <c r="B1025">
        <v>64552640000</v>
      </c>
      <c r="C1025">
        <v>-76.883140999999995</v>
      </c>
      <c r="M1025">
        <v>64552640000</v>
      </c>
      <c r="N1025">
        <v>-72.619606000000005</v>
      </c>
    </row>
    <row r="1026" spans="2:14" x14ac:dyDescent="0.25">
      <c r="B1026">
        <v>64847185000</v>
      </c>
      <c r="C1026">
        <v>-76.685317999999995</v>
      </c>
      <c r="M1026">
        <v>64847185000</v>
      </c>
      <c r="N1026">
        <v>-73.695617999999996</v>
      </c>
    </row>
    <row r="1027" spans="2:14" x14ac:dyDescent="0.25">
      <c r="B1027">
        <v>65141730000</v>
      </c>
      <c r="C1027">
        <v>-79.246941000000007</v>
      </c>
      <c r="M1027">
        <v>65141730000</v>
      </c>
      <c r="N1027">
        <v>-71.891486999999998</v>
      </c>
    </row>
    <row r="1028" spans="2:14" x14ac:dyDescent="0.25">
      <c r="B1028">
        <v>65436275000</v>
      </c>
      <c r="C1028">
        <v>-74.705359999999999</v>
      </c>
      <c r="M1028">
        <v>65436275000</v>
      </c>
      <c r="N1028">
        <v>-71.116012999999995</v>
      </c>
    </row>
    <row r="1029" spans="2:14" x14ac:dyDescent="0.25">
      <c r="B1029">
        <v>65730820000</v>
      </c>
      <c r="C1029">
        <v>-74.047943000000004</v>
      </c>
      <c r="M1029">
        <v>65730820000</v>
      </c>
      <c r="N1029">
        <v>-69.026756000000006</v>
      </c>
    </row>
    <row r="1030" spans="2:14" x14ac:dyDescent="0.25">
      <c r="B1030">
        <v>66025365000</v>
      </c>
      <c r="C1030">
        <v>-72.522705000000002</v>
      </c>
      <c r="M1030">
        <v>66025365000</v>
      </c>
      <c r="N1030">
        <v>-69.606414999999998</v>
      </c>
    </row>
    <row r="1031" spans="2:14" x14ac:dyDescent="0.25">
      <c r="B1031">
        <v>66319910000</v>
      </c>
      <c r="C1031">
        <v>-74.027343999999999</v>
      </c>
      <c r="M1031">
        <v>66319910000</v>
      </c>
      <c r="N1031">
        <v>-71.070503000000002</v>
      </c>
    </row>
    <row r="1032" spans="2:14" x14ac:dyDescent="0.25">
      <c r="B1032">
        <v>66614455000</v>
      </c>
      <c r="C1032">
        <v>-72.977401999999998</v>
      </c>
      <c r="M1032">
        <v>66614455000</v>
      </c>
      <c r="N1032">
        <v>-72.683600999999996</v>
      </c>
    </row>
    <row r="1033" spans="2:14" x14ac:dyDescent="0.25">
      <c r="B1033">
        <v>66909000000</v>
      </c>
      <c r="C1033">
        <v>-72.064239999999998</v>
      </c>
      <c r="M1033">
        <v>66909000000</v>
      </c>
      <c r="N1033">
        <v>-72.665915999999996</v>
      </c>
    </row>
    <row r="1034" spans="2:14" x14ac:dyDescent="0.25">
      <c r="B1034" t="s">
        <v>25</v>
      </c>
      <c r="M1034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28"/>
  <sheetViews>
    <sheetView workbookViewId="0">
      <selection activeCell="L1" sqref="L1:P1048576"/>
    </sheetView>
  </sheetViews>
  <sheetFormatPr defaultRowHeight="15" x14ac:dyDescent="0.25"/>
  <cols>
    <col min="1" max="1" width="13.7109375" style="40" customWidth="1"/>
    <col min="7" max="7" width="2.140625" style="19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40" customWidth="1"/>
    <col min="17" max="17" width="2" style="19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9" customWidth="1"/>
    <col min="27" max="28" width="9.140625" style="5"/>
    <col min="29" max="16384" width="9.140625" style="3"/>
  </cols>
  <sheetData>
    <row r="1" spans="1:21" x14ac:dyDescent="0.25">
      <c r="B1" t="s">
        <v>99</v>
      </c>
      <c r="H1" s="5" t="s">
        <v>1</v>
      </c>
      <c r="I1" s="43" t="str">
        <f>C8</f>
        <v>Conv. Loss Log Mag(dB)</v>
      </c>
      <c r="J1" s="43" t="str">
        <f>D8</f>
        <v>RF Return Loss Log Mag(dB)</v>
      </c>
      <c r="L1" t="s">
        <v>99</v>
      </c>
      <c r="R1" s="5" t="s">
        <v>1</v>
      </c>
      <c r="S1" s="43" t="str">
        <f>M8</f>
        <v>Conv. Loss Log Mag(dB)</v>
      </c>
      <c r="T1" s="43" t="str">
        <f>N8</f>
        <v>RF Return Loss Log Mag(dB)</v>
      </c>
    </row>
    <row r="2" spans="1:21" x14ac:dyDescent="0.25">
      <c r="A2" s="39" t="s">
        <v>111</v>
      </c>
      <c r="B2" t="s">
        <v>300</v>
      </c>
      <c r="C2" t="s">
        <v>275</v>
      </c>
      <c r="D2" t="s">
        <v>302</v>
      </c>
      <c r="K2" s="39" t="s">
        <v>112</v>
      </c>
      <c r="L2" t="s">
        <v>300</v>
      </c>
      <c r="M2" t="s">
        <v>275</v>
      </c>
      <c r="N2" t="s">
        <v>302</v>
      </c>
    </row>
    <row r="3" spans="1:21" x14ac:dyDescent="0.25">
      <c r="B3" t="s">
        <v>223</v>
      </c>
      <c r="C3" t="s">
        <v>301</v>
      </c>
      <c r="I3" s="17">
        <f>AVERAGE(I38:I170)</f>
        <v>-7.6280878924812008</v>
      </c>
      <c r="L3" t="s">
        <v>223</v>
      </c>
      <c r="M3" t="s">
        <v>301</v>
      </c>
      <c r="S3" s="17">
        <f>AVERAGE(S38:S170)</f>
        <v>-8.3122872511278167</v>
      </c>
    </row>
    <row r="4" spans="1:21" x14ac:dyDescent="0.25">
      <c r="A4" s="51" t="s">
        <v>212</v>
      </c>
      <c r="B4" t="s">
        <v>103</v>
      </c>
      <c r="G4" s="20"/>
      <c r="H4" s="6">
        <f t="shared" ref="H4:H67" si="0">B9/1000000000</f>
        <v>8</v>
      </c>
      <c r="I4" s="6">
        <f t="shared" ref="I4:I67" si="1">C9</f>
        <v>-69.137221999999994</v>
      </c>
      <c r="J4" s="6">
        <f t="shared" ref="J4:J67" si="2">D9</f>
        <v>-0.43426797</v>
      </c>
      <c r="K4" s="51" t="s">
        <v>212</v>
      </c>
      <c r="L4" t="s">
        <v>103</v>
      </c>
      <c r="Q4" s="20"/>
      <c r="R4" s="6">
        <f t="shared" ref="R4:R67" si="3">L9/1000000000</f>
        <v>8</v>
      </c>
      <c r="S4" s="6">
        <f t="shared" ref="S4:S67" si="4">M9</f>
        <v>-74.835662999999997</v>
      </c>
      <c r="T4" s="6">
        <f t="shared" ref="T4:T67" si="5">N9</f>
        <v>-0.50110471000000001</v>
      </c>
      <c r="U4" s="20"/>
    </row>
    <row r="5" spans="1:21" x14ac:dyDescent="0.25">
      <c r="A5" s="51" t="s">
        <v>214</v>
      </c>
      <c r="G5" s="20"/>
      <c r="H5" s="6">
        <f t="shared" si="0"/>
        <v>8.2945449999999994</v>
      </c>
      <c r="I5" s="6">
        <f t="shared" si="1"/>
        <v>-69.924910999999994</v>
      </c>
      <c r="J5" s="6">
        <f t="shared" si="2"/>
        <v>-0.44617087</v>
      </c>
      <c r="K5" s="51" t="s">
        <v>214</v>
      </c>
      <c r="Q5" s="20"/>
      <c r="R5" s="6">
        <f t="shared" si="3"/>
        <v>8.2945449999999994</v>
      </c>
      <c r="S5" s="6">
        <f t="shared" si="4"/>
        <v>-75.196548000000007</v>
      </c>
      <c r="T5" s="6">
        <f t="shared" si="5"/>
        <v>-0.51477145999999996</v>
      </c>
      <c r="U5" s="20"/>
    </row>
    <row r="6" spans="1:21" x14ac:dyDescent="0.25">
      <c r="A6" s="51" t="s">
        <v>215</v>
      </c>
      <c r="G6" s="20"/>
      <c r="H6" s="6">
        <f t="shared" si="0"/>
        <v>8.5890900000000006</v>
      </c>
      <c r="I6" s="6">
        <f t="shared" si="1"/>
        <v>-71.105041999999997</v>
      </c>
      <c r="J6" s="6">
        <f t="shared" si="2"/>
        <v>-0.46082297</v>
      </c>
      <c r="K6" s="51" t="s">
        <v>215</v>
      </c>
      <c r="Q6" s="20"/>
      <c r="R6" s="6">
        <f t="shared" si="3"/>
        <v>8.5890900000000006</v>
      </c>
      <c r="S6" s="6">
        <f t="shared" si="4"/>
        <v>-77.223877000000002</v>
      </c>
      <c r="T6" s="6">
        <f t="shared" si="5"/>
        <v>-0.53128218999999999</v>
      </c>
      <c r="U6" s="20"/>
    </row>
    <row r="7" spans="1:21" x14ac:dyDescent="0.25">
      <c r="A7" s="51" t="s">
        <v>216</v>
      </c>
      <c r="B7" t="s">
        <v>104</v>
      </c>
      <c r="G7" s="20"/>
      <c r="H7" s="6">
        <f t="shared" si="0"/>
        <v>8.8836349999999999</v>
      </c>
      <c r="I7" s="6">
        <f t="shared" si="1"/>
        <v>-73.502990999999994</v>
      </c>
      <c r="J7" s="6">
        <f t="shared" si="2"/>
        <v>-0.47856933000000001</v>
      </c>
      <c r="K7" s="51" t="s">
        <v>216</v>
      </c>
      <c r="L7" t="s">
        <v>104</v>
      </c>
      <c r="Q7" s="20"/>
      <c r="R7" s="6">
        <f t="shared" si="3"/>
        <v>8.8836349999999999</v>
      </c>
      <c r="S7" s="6">
        <f t="shared" si="4"/>
        <v>-77.857567000000003</v>
      </c>
      <c r="T7" s="6">
        <f t="shared" si="5"/>
        <v>-0.55100143000000001</v>
      </c>
      <c r="U7" s="20"/>
    </row>
    <row r="8" spans="1:21" x14ac:dyDescent="0.25">
      <c r="A8" s="51" t="s">
        <v>213</v>
      </c>
      <c r="B8" t="s">
        <v>23</v>
      </c>
      <c r="C8" t="s">
        <v>105</v>
      </c>
      <c r="D8" t="s">
        <v>265</v>
      </c>
      <c r="G8" s="20"/>
      <c r="H8" s="6">
        <f t="shared" si="0"/>
        <v>9.1781799999999993</v>
      </c>
      <c r="I8" s="6">
        <f t="shared" si="1"/>
        <v>-76.931015000000002</v>
      </c>
      <c r="J8" s="6">
        <f t="shared" si="2"/>
        <v>-0.49929141999999999</v>
      </c>
      <c r="K8" s="51" t="s">
        <v>213</v>
      </c>
      <c r="L8" t="s">
        <v>23</v>
      </c>
      <c r="M8" t="s">
        <v>105</v>
      </c>
      <c r="N8" t="s">
        <v>265</v>
      </c>
      <c r="Q8" s="20"/>
      <c r="R8" s="6">
        <f t="shared" si="3"/>
        <v>9.1781799999999993</v>
      </c>
      <c r="S8" s="6">
        <f t="shared" si="4"/>
        <v>-76.069496000000001</v>
      </c>
      <c r="T8" s="6">
        <f t="shared" si="5"/>
        <v>-0.57375675000000004</v>
      </c>
      <c r="U8" s="20"/>
    </row>
    <row r="9" spans="1:21" x14ac:dyDescent="0.25">
      <c r="B9">
        <v>8000000000</v>
      </c>
      <c r="C9">
        <v>-69.137221999999994</v>
      </c>
      <c r="D9">
        <v>-0.43426797</v>
      </c>
      <c r="G9" s="20"/>
      <c r="H9" s="6">
        <f t="shared" si="0"/>
        <v>9.4727250000000005</v>
      </c>
      <c r="I9" s="6">
        <f t="shared" si="1"/>
        <v>-78.705535999999995</v>
      </c>
      <c r="J9" s="6">
        <f t="shared" si="2"/>
        <v>-0.52338689999999999</v>
      </c>
      <c r="L9">
        <v>8000000000</v>
      </c>
      <c r="M9">
        <v>-74.835662999999997</v>
      </c>
      <c r="N9">
        <v>-0.50110471000000001</v>
      </c>
      <c r="Q9" s="20"/>
      <c r="R9" s="6">
        <f t="shared" si="3"/>
        <v>9.4727250000000005</v>
      </c>
      <c r="S9" s="6">
        <f t="shared" si="4"/>
        <v>-76.453117000000006</v>
      </c>
      <c r="T9" s="6">
        <f t="shared" si="5"/>
        <v>-0.60048515000000002</v>
      </c>
      <c r="U9" s="20"/>
    </row>
    <row r="10" spans="1:21" x14ac:dyDescent="0.25">
      <c r="B10">
        <v>8294545000</v>
      </c>
      <c r="C10">
        <v>-69.924910999999994</v>
      </c>
      <c r="D10">
        <v>-0.44617087</v>
      </c>
      <c r="G10" s="20"/>
      <c r="H10" s="6">
        <f t="shared" si="0"/>
        <v>9.7672699999999999</v>
      </c>
      <c r="I10" s="6">
        <f t="shared" si="1"/>
        <v>-79.599914999999996</v>
      </c>
      <c r="J10" s="6">
        <f t="shared" si="2"/>
        <v>-0.54966837000000002</v>
      </c>
      <c r="L10">
        <v>8294545000</v>
      </c>
      <c r="M10">
        <v>-75.196548000000007</v>
      </c>
      <c r="N10">
        <v>-0.51477145999999996</v>
      </c>
      <c r="Q10" s="20"/>
      <c r="R10" s="6">
        <f t="shared" si="3"/>
        <v>9.7672699999999999</v>
      </c>
      <c r="S10" s="6">
        <f t="shared" si="4"/>
        <v>-75.759476000000006</v>
      </c>
      <c r="T10" s="6">
        <f t="shared" si="5"/>
        <v>-0.62858665000000002</v>
      </c>
      <c r="U10" s="20"/>
    </row>
    <row r="11" spans="1:21" x14ac:dyDescent="0.25">
      <c r="B11">
        <v>8589090000</v>
      </c>
      <c r="C11">
        <v>-71.105041999999997</v>
      </c>
      <c r="D11">
        <v>-0.46082297</v>
      </c>
      <c r="G11" s="20"/>
      <c r="H11" s="6">
        <f t="shared" si="0"/>
        <v>10.061814999999999</v>
      </c>
      <c r="I11" s="6">
        <f t="shared" si="1"/>
        <v>-81.679794000000001</v>
      </c>
      <c r="J11" s="6">
        <f t="shared" si="2"/>
        <v>-0.57734912999999999</v>
      </c>
      <c r="L11">
        <v>8589090000</v>
      </c>
      <c r="M11">
        <v>-77.223877000000002</v>
      </c>
      <c r="N11">
        <v>-0.53128218999999999</v>
      </c>
      <c r="Q11" s="20"/>
      <c r="R11" s="6">
        <f t="shared" si="3"/>
        <v>10.061814999999999</v>
      </c>
      <c r="S11" s="6">
        <f t="shared" si="4"/>
        <v>-74.602645999999993</v>
      </c>
      <c r="T11" s="6">
        <f t="shared" si="5"/>
        <v>-0.65765578000000002</v>
      </c>
      <c r="U11" s="20"/>
    </row>
    <row r="12" spans="1:21" x14ac:dyDescent="0.25">
      <c r="B12">
        <v>8883635000</v>
      </c>
      <c r="C12">
        <v>-73.502990999999994</v>
      </c>
      <c r="D12">
        <v>-0.47856933000000001</v>
      </c>
      <c r="G12" s="20"/>
      <c r="H12" s="6">
        <f t="shared" si="0"/>
        <v>10.35636</v>
      </c>
      <c r="I12" s="6">
        <f t="shared" si="1"/>
        <v>-81.437484999999995</v>
      </c>
      <c r="J12" s="6">
        <f t="shared" si="2"/>
        <v>-0.60718941999999998</v>
      </c>
      <c r="L12">
        <v>8883635000</v>
      </c>
      <c r="M12">
        <v>-77.857567000000003</v>
      </c>
      <c r="N12">
        <v>-0.55100143000000001</v>
      </c>
      <c r="Q12" s="20"/>
      <c r="R12" s="6">
        <f t="shared" si="3"/>
        <v>10.35636</v>
      </c>
      <c r="S12" s="6">
        <f t="shared" si="4"/>
        <v>-75.175849999999997</v>
      </c>
      <c r="T12" s="6">
        <f t="shared" si="5"/>
        <v>-0.68854725000000006</v>
      </c>
      <c r="U12" s="20"/>
    </row>
    <row r="13" spans="1:21" x14ac:dyDescent="0.25">
      <c r="B13">
        <v>9178180000</v>
      </c>
      <c r="C13">
        <v>-76.931015000000002</v>
      </c>
      <c r="D13">
        <v>-0.49929141999999999</v>
      </c>
      <c r="G13" s="20"/>
      <c r="H13" s="6">
        <f t="shared" si="0"/>
        <v>10.650905</v>
      </c>
      <c r="I13" s="6">
        <f t="shared" si="1"/>
        <v>-80.394333000000003</v>
      </c>
      <c r="J13" s="6">
        <f t="shared" si="2"/>
        <v>-0.63889611000000002</v>
      </c>
      <c r="L13">
        <v>9178180000</v>
      </c>
      <c r="M13">
        <v>-76.069496000000001</v>
      </c>
      <c r="N13">
        <v>-0.57375675000000004</v>
      </c>
      <c r="Q13" s="20"/>
      <c r="R13" s="6">
        <f t="shared" si="3"/>
        <v>10.650905</v>
      </c>
      <c r="S13" s="6">
        <f t="shared" si="4"/>
        <v>-76.077918999999994</v>
      </c>
      <c r="T13" s="6">
        <f t="shared" si="5"/>
        <v>-0.71983211999999996</v>
      </c>
      <c r="U13" s="20"/>
    </row>
    <row r="14" spans="1:21" x14ac:dyDescent="0.25">
      <c r="B14">
        <v>9472725000</v>
      </c>
      <c r="C14">
        <v>-78.705535999999995</v>
      </c>
      <c r="D14">
        <v>-0.52338689999999999</v>
      </c>
      <c r="G14" s="20"/>
      <c r="H14" s="6">
        <f t="shared" si="0"/>
        <v>10.945449999999999</v>
      </c>
      <c r="I14" s="6">
        <f t="shared" si="1"/>
        <v>-80.334807999999995</v>
      </c>
      <c r="J14" s="6">
        <f t="shared" si="2"/>
        <v>-0.67140496000000005</v>
      </c>
      <c r="L14">
        <v>9472725000</v>
      </c>
      <c r="M14">
        <v>-76.453117000000006</v>
      </c>
      <c r="N14">
        <v>-0.60048515000000002</v>
      </c>
      <c r="Q14" s="20"/>
      <c r="R14" s="6">
        <f t="shared" si="3"/>
        <v>10.945449999999999</v>
      </c>
      <c r="S14" s="6">
        <f t="shared" si="4"/>
        <v>-75.415779000000001</v>
      </c>
      <c r="T14" s="6">
        <f t="shared" si="5"/>
        <v>-0.75191664999999996</v>
      </c>
      <c r="U14" s="20"/>
    </row>
    <row r="15" spans="1:21" x14ac:dyDescent="0.25">
      <c r="B15">
        <v>9767270000</v>
      </c>
      <c r="C15">
        <v>-79.599914999999996</v>
      </c>
      <c r="D15">
        <v>-0.54966837000000002</v>
      </c>
      <c r="G15" s="20"/>
      <c r="H15" s="6">
        <f t="shared" si="0"/>
        <v>11.239995</v>
      </c>
      <c r="I15" s="6">
        <f t="shared" si="1"/>
        <v>-79.780968000000001</v>
      </c>
      <c r="J15" s="6">
        <f t="shared" si="2"/>
        <v>-0.70719706999999998</v>
      </c>
      <c r="L15">
        <v>9767270000</v>
      </c>
      <c r="M15">
        <v>-75.759476000000006</v>
      </c>
      <c r="N15">
        <v>-0.62858665000000002</v>
      </c>
      <c r="Q15" s="20"/>
      <c r="R15" s="6">
        <f t="shared" si="3"/>
        <v>11.239995</v>
      </c>
      <c r="S15" s="6">
        <f t="shared" si="4"/>
        <v>-74.852303000000006</v>
      </c>
      <c r="T15" s="6">
        <f t="shared" si="5"/>
        <v>-0.78663689000000003</v>
      </c>
      <c r="U15" s="20"/>
    </row>
    <row r="16" spans="1:21" x14ac:dyDescent="0.25">
      <c r="B16">
        <v>10061815000</v>
      </c>
      <c r="C16">
        <v>-81.679794000000001</v>
      </c>
      <c r="D16">
        <v>-0.57734912999999999</v>
      </c>
      <c r="G16" s="20"/>
      <c r="H16" s="6">
        <f t="shared" si="0"/>
        <v>11.53454</v>
      </c>
      <c r="I16" s="6">
        <f t="shared" si="1"/>
        <v>-78.327231999999995</v>
      </c>
      <c r="J16" s="6">
        <f t="shared" si="2"/>
        <v>-0.74620014000000001</v>
      </c>
      <c r="L16">
        <v>10061815000</v>
      </c>
      <c r="M16">
        <v>-74.602645999999993</v>
      </c>
      <c r="N16">
        <v>-0.65765578000000002</v>
      </c>
      <c r="Q16" s="20"/>
      <c r="R16" s="6">
        <f t="shared" si="3"/>
        <v>11.53454</v>
      </c>
      <c r="S16" s="6">
        <f t="shared" si="4"/>
        <v>-73.571854000000002</v>
      </c>
      <c r="T16" s="6">
        <f t="shared" si="5"/>
        <v>-0.82433385000000003</v>
      </c>
      <c r="U16" s="20"/>
    </row>
    <row r="17" spans="2:21" x14ac:dyDescent="0.25">
      <c r="B17">
        <v>10356360000</v>
      </c>
      <c r="C17">
        <v>-81.437484999999995</v>
      </c>
      <c r="D17">
        <v>-0.60718941999999998</v>
      </c>
      <c r="G17" s="20"/>
      <c r="H17" s="6">
        <f t="shared" si="0"/>
        <v>11.829084999999999</v>
      </c>
      <c r="I17" s="6">
        <f t="shared" si="1"/>
        <v>-76.602913000000001</v>
      </c>
      <c r="J17" s="6">
        <f t="shared" si="2"/>
        <v>-0.78927897999999996</v>
      </c>
      <c r="L17">
        <v>10356360000</v>
      </c>
      <c r="M17">
        <v>-75.175849999999997</v>
      </c>
      <c r="N17">
        <v>-0.68854725000000006</v>
      </c>
      <c r="Q17" s="20"/>
      <c r="R17" s="6">
        <f t="shared" si="3"/>
        <v>11.829084999999999</v>
      </c>
      <c r="S17" s="6">
        <f t="shared" si="4"/>
        <v>-71.140472000000003</v>
      </c>
      <c r="T17" s="6">
        <f t="shared" si="5"/>
        <v>-0.86532956000000005</v>
      </c>
      <c r="U17" s="20"/>
    </row>
    <row r="18" spans="2:21" x14ac:dyDescent="0.25">
      <c r="B18">
        <v>10650905000</v>
      </c>
      <c r="C18">
        <v>-80.394333000000003</v>
      </c>
      <c r="D18">
        <v>-0.63889611000000002</v>
      </c>
      <c r="G18" s="20"/>
      <c r="H18" s="6">
        <f t="shared" si="0"/>
        <v>12.12363</v>
      </c>
      <c r="I18" s="6">
        <f t="shared" si="1"/>
        <v>-73.664885999999996</v>
      </c>
      <c r="J18" s="6">
        <f t="shared" si="2"/>
        <v>-0.83702451</v>
      </c>
      <c r="L18">
        <v>10650905000</v>
      </c>
      <c r="M18">
        <v>-76.077918999999994</v>
      </c>
      <c r="N18">
        <v>-0.71983211999999996</v>
      </c>
      <c r="Q18" s="20"/>
      <c r="R18" s="6">
        <f t="shared" si="3"/>
        <v>12.12363</v>
      </c>
      <c r="S18" s="6">
        <f t="shared" si="4"/>
        <v>-66.945449999999994</v>
      </c>
      <c r="T18" s="6">
        <f t="shared" si="5"/>
        <v>-0.90888232000000002</v>
      </c>
      <c r="U18" s="20"/>
    </row>
    <row r="19" spans="2:21" x14ac:dyDescent="0.25">
      <c r="B19">
        <v>10945450000</v>
      </c>
      <c r="C19">
        <v>-80.334807999999995</v>
      </c>
      <c r="D19">
        <v>-0.67140496000000005</v>
      </c>
      <c r="G19" s="20"/>
      <c r="H19" s="6">
        <f t="shared" si="0"/>
        <v>12.418175</v>
      </c>
      <c r="I19" s="6">
        <f t="shared" si="1"/>
        <v>-73.308860999999993</v>
      </c>
      <c r="J19" s="6">
        <f t="shared" si="2"/>
        <v>-0.88959496999999998</v>
      </c>
      <c r="L19">
        <v>10945450000</v>
      </c>
      <c r="M19">
        <v>-75.415779000000001</v>
      </c>
      <c r="N19">
        <v>-0.75191664999999996</v>
      </c>
      <c r="Q19" s="20"/>
      <c r="R19" s="6">
        <f t="shared" si="3"/>
        <v>12.418175</v>
      </c>
      <c r="S19" s="6">
        <f t="shared" si="4"/>
        <v>-60.027389999999997</v>
      </c>
      <c r="T19" s="6">
        <f t="shared" si="5"/>
        <v>-0.95772254000000001</v>
      </c>
      <c r="U19" s="20"/>
    </row>
    <row r="20" spans="2:21" x14ac:dyDescent="0.25">
      <c r="B20">
        <v>11239995000</v>
      </c>
      <c r="C20">
        <v>-79.780968000000001</v>
      </c>
      <c r="D20">
        <v>-0.70719706999999998</v>
      </c>
      <c r="G20" s="20"/>
      <c r="H20" s="6">
        <f t="shared" si="0"/>
        <v>12.712719999999999</v>
      </c>
      <c r="I20" s="6">
        <f t="shared" si="1"/>
        <v>-73.308693000000005</v>
      </c>
      <c r="J20" s="6">
        <f t="shared" si="2"/>
        <v>-0.94741392000000002</v>
      </c>
      <c r="L20">
        <v>11239995000</v>
      </c>
      <c r="M20">
        <v>-74.852303000000006</v>
      </c>
      <c r="N20">
        <v>-0.78663689000000003</v>
      </c>
      <c r="Q20" s="20"/>
      <c r="R20" s="6">
        <f t="shared" si="3"/>
        <v>12.712719999999999</v>
      </c>
      <c r="S20" s="6">
        <f t="shared" si="4"/>
        <v>-53.900806000000003</v>
      </c>
      <c r="T20" s="6">
        <f t="shared" si="5"/>
        <v>-1.0119845999999999</v>
      </c>
      <c r="U20" s="20"/>
    </row>
    <row r="21" spans="2:21" x14ac:dyDescent="0.25">
      <c r="B21">
        <v>11534540000</v>
      </c>
      <c r="C21">
        <v>-78.327231999999995</v>
      </c>
      <c r="D21">
        <v>-0.74620014000000001</v>
      </c>
      <c r="G21" s="20"/>
      <c r="H21" s="6">
        <f t="shared" si="0"/>
        <v>13.007265</v>
      </c>
      <c r="I21" s="6">
        <f t="shared" si="1"/>
        <v>-72.776131000000007</v>
      </c>
      <c r="J21" s="6">
        <f t="shared" si="2"/>
        <v>-1.012751</v>
      </c>
      <c r="L21">
        <v>11534540000</v>
      </c>
      <c r="M21">
        <v>-73.571854000000002</v>
      </c>
      <c r="N21">
        <v>-0.82433385000000003</v>
      </c>
      <c r="Q21" s="20"/>
      <c r="R21" s="6">
        <f t="shared" si="3"/>
        <v>13.007265</v>
      </c>
      <c r="S21" s="6">
        <f t="shared" si="4"/>
        <v>-46.513485000000003</v>
      </c>
      <c r="T21" s="6">
        <f t="shared" si="5"/>
        <v>-1.0759747</v>
      </c>
      <c r="U21" s="20"/>
    </row>
    <row r="22" spans="2:21" x14ac:dyDescent="0.25">
      <c r="B22">
        <v>11829085000</v>
      </c>
      <c r="C22">
        <v>-76.602913000000001</v>
      </c>
      <c r="D22">
        <v>-0.78927897999999996</v>
      </c>
      <c r="G22" s="20"/>
      <c r="H22" s="6">
        <f t="shared" si="0"/>
        <v>13.30181</v>
      </c>
      <c r="I22" s="6">
        <f t="shared" si="1"/>
        <v>-74.294326999999996</v>
      </c>
      <c r="J22" s="6">
        <f t="shared" si="2"/>
        <v>-1.0857806000000001</v>
      </c>
      <c r="L22">
        <v>11829085000</v>
      </c>
      <c r="M22">
        <v>-71.140472000000003</v>
      </c>
      <c r="N22">
        <v>-0.86532956000000005</v>
      </c>
      <c r="Q22" s="20"/>
      <c r="R22" s="6">
        <f t="shared" si="3"/>
        <v>13.30181</v>
      </c>
      <c r="S22" s="6">
        <f t="shared" si="4"/>
        <v>-39.001125000000002</v>
      </c>
      <c r="T22" s="6">
        <f t="shared" si="5"/>
        <v>-1.1486356</v>
      </c>
      <c r="U22" s="20"/>
    </row>
    <row r="23" spans="2:21" x14ac:dyDescent="0.25">
      <c r="B23">
        <v>12123630000</v>
      </c>
      <c r="C23">
        <v>-73.664885999999996</v>
      </c>
      <c r="D23">
        <v>-0.83702451</v>
      </c>
      <c r="G23" s="20"/>
      <c r="H23" s="6">
        <f t="shared" si="0"/>
        <v>13.596355000000001</v>
      </c>
      <c r="I23" s="6">
        <f t="shared" si="1"/>
        <v>-74.318291000000002</v>
      </c>
      <c r="J23" s="6">
        <f t="shared" si="2"/>
        <v>-1.1683043</v>
      </c>
      <c r="L23">
        <v>12123630000</v>
      </c>
      <c r="M23">
        <v>-66.945449999999994</v>
      </c>
      <c r="N23">
        <v>-0.90888232000000002</v>
      </c>
      <c r="Q23" s="20"/>
      <c r="R23" s="6">
        <f t="shared" si="3"/>
        <v>13.596355000000001</v>
      </c>
      <c r="S23" s="6">
        <f t="shared" si="4"/>
        <v>-32.993895999999999</v>
      </c>
      <c r="T23" s="6">
        <f t="shared" si="5"/>
        <v>-1.2320688</v>
      </c>
      <c r="U23" s="20"/>
    </row>
    <row r="24" spans="2:21" x14ac:dyDescent="0.25">
      <c r="B24">
        <v>12418175000</v>
      </c>
      <c r="C24">
        <v>-73.308860999999993</v>
      </c>
      <c r="D24">
        <v>-0.88959496999999998</v>
      </c>
      <c r="G24" s="20"/>
      <c r="H24" s="6">
        <f t="shared" si="0"/>
        <v>13.8909</v>
      </c>
      <c r="I24" s="6">
        <f t="shared" si="1"/>
        <v>-72.752853000000002</v>
      </c>
      <c r="J24" s="6">
        <f t="shared" si="2"/>
        <v>-1.2611448999999999</v>
      </c>
      <c r="L24">
        <v>12418175000</v>
      </c>
      <c r="M24">
        <v>-60.027389999999997</v>
      </c>
      <c r="N24">
        <v>-0.95772254000000001</v>
      </c>
      <c r="Q24" s="20"/>
      <c r="R24" s="6">
        <f t="shared" si="3"/>
        <v>13.8909</v>
      </c>
      <c r="S24" s="6">
        <f t="shared" si="4"/>
        <v>-29.362783</v>
      </c>
      <c r="T24" s="6">
        <f t="shared" si="5"/>
        <v>-1.3256869</v>
      </c>
      <c r="U24" s="20"/>
    </row>
    <row r="25" spans="2:21" x14ac:dyDescent="0.25">
      <c r="B25">
        <v>12712720000</v>
      </c>
      <c r="C25">
        <v>-73.308693000000005</v>
      </c>
      <c r="D25">
        <v>-0.94741392000000002</v>
      </c>
      <c r="G25" s="20"/>
      <c r="H25" s="6">
        <f t="shared" si="0"/>
        <v>14.185445</v>
      </c>
      <c r="I25" s="6">
        <f t="shared" si="1"/>
        <v>-71.028587000000002</v>
      </c>
      <c r="J25" s="6">
        <f t="shared" si="2"/>
        <v>-1.3648384</v>
      </c>
      <c r="L25">
        <v>12712720000</v>
      </c>
      <c r="M25">
        <v>-53.900806000000003</v>
      </c>
      <c r="N25">
        <v>-1.0119845999999999</v>
      </c>
      <c r="Q25" s="20"/>
      <c r="R25" s="6">
        <f t="shared" si="3"/>
        <v>14.185445</v>
      </c>
      <c r="S25" s="6">
        <f t="shared" si="4"/>
        <v>-25.490883</v>
      </c>
      <c r="T25" s="6">
        <f t="shared" si="5"/>
        <v>-1.4271503999999999</v>
      </c>
      <c r="U25" s="20"/>
    </row>
    <row r="26" spans="2:21" x14ac:dyDescent="0.25">
      <c r="B26">
        <v>13007265000</v>
      </c>
      <c r="C26">
        <v>-72.776131000000007</v>
      </c>
      <c r="D26">
        <v>-1.012751</v>
      </c>
      <c r="G26" s="20"/>
      <c r="H26" s="6">
        <f t="shared" si="0"/>
        <v>14.479990000000001</v>
      </c>
      <c r="I26" s="6">
        <f t="shared" si="1"/>
        <v>-65.84008</v>
      </c>
      <c r="J26" s="6">
        <f t="shared" si="2"/>
        <v>-1.4874688</v>
      </c>
      <c r="L26">
        <v>13007265000</v>
      </c>
      <c r="M26">
        <v>-46.513485000000003</v>
      </c>
      <c r="N26">
        <v>-1.0759747</v>
      </c>
      <c r="Q26" s="20"/>
      <c r="R26" s="6">
        <f t="shared" si="3"/>
        <v>14.479990000000001</v>
      </c>
      <c r="S26" s="6">
        <f t="shared" si="4"/>
        <v>-22.022549000000001</v>
      </c>
      <c r="T26" s="6">
        <f t="shared" si="5"/>
        <v>-1.5395759</v>
      </c>
      <c r="U26" s="20"/>
    </row>
    <row r="27" spans="2:21" x14ac:dyDescent="0.25">
      <c r="B27">
        <v>13301810000</v>
      </c>
      <c r="C27">
        <v>-74.294326999999996</v>
      </c>
      <c r="D27">
        <v>-1.0857806000000001</v>
      </c>
      <c r="G27" s="20"/>
      <c r="H27" s="6">
        <f t="shared" si="0"/>
        <v>14.774535</v>
      </c>
      <c r="I27" s="6">
        <f t="shared" si="1"/>
        <v>-58.932414999999999</v>
      </c>
      <c r="J27" s="6">
        <f t="shared" si="2"/>
        <v>-1.6283175000000001</v>
      </c>
      <c r="L27">
        <v>13301810000</v>
      </c>
      <c r="M27">
        <v>-39.001125000000002</v>
      </c>
      <c r="N27">
        <v>-1.1486356</v>
      </c>
      <c r="Q27" s="20"/>
      <c r="R27" s="6">
        <f t="shared" si="3"/>
        <v>14.774535</v>
      </c>
      <c r="S27" s="6">
        <f t="shared" si="4"/>
        <v>-19.424461000000001</v>
      </c>
      <c r="T27" s="6">
        <f t="shared" si="5"/>
        <v>-1.6606498000000001</v>
      </c>
      <c r="U27" s="20"/>
    </row>
    <row r="28" spans="2:21" x14ac:dyDescent="0.25">
      <c r="B28">
        <v>13596355000</v>
      </c>
      <c r="C28">
        <v>-74.318291000000002</v>
      </c>
      <c r="D28">
        <v>-1.1683043</v>
      </c>
      <c r="G28" s="20"/>
      <c r="H28" s="6">
        <f t="shared" si="0"/>
        <v>15.06908</v>
      </c>
      <c r="I28" s="6">
        <f t="shared" si="1"/>
        <v>-51.569378</v>
      </c>
      <c r="J28" s="6">
        <f t="shared" si="2"/>
        <v>-1.8649448</v>
      </c>
      <c r="L28">
        <v>13596355000</v>
      </c>
      <c r="M28">
        <v>-32.993895999999999</v>
      </c>
      <c r="N28">
        <v>-1.2320688</v>
      </c>
      <c r="Q28" s="20"/>
      <c r="R28" s="6">
        <f t="shared" si="3"/>
        <v>15.06908</v>
      </c>
      <c r="S28" s="6">
        <f t="shared" si="4"/>
        <v>-17.908968000000002</v>
      </c>
      <c r="T28" s="6">
        <f t="shared" si="5"/>
        <v>-1.7903864</v>
      </c>
      <c r="U28" s="20"/>
    </row>
    <row r="29" spans="2:21" x14ac:dyDescent="0.25">
      <c r="B29">
        <v>13890900000</v>
      </c>
      <c r="C29">
        <v>-72.752853000000002</v>
      </c>
      <c r="D29">
        <v>-1.2611448999999999</v>
      </c>
      <c r="G29" s="20"/>
      <c r="H29" s="6">
        <f t="shared" si="0"/>
        <v>15.363625000000001</v>
      </c>
      <c r="I29" s="6">
        <f t="shared" si="1"/>
        <v>-43.983092999999997</v>
      </c>
      <c r="J29" s="6">
        <f t="shared" si="2"/>
        <v>-2.228497</v>
      </c>
      <c r="L29">
        <v>13890900000</v>
      </c>
      <c r="M29">
        <v>-29.362783</v>
      </c>
      <c r="N29">
        <v>-1.3256869</v>
      </c>
      <c r="Q29" s="20"/>
      <c r="R29" s="6">
        <f t="shared" si="3"/>
        <v>15.363625000000001</v>
      </c>
      <c r="S29" s="6">
        <f t="shared" si="4"/>
        <v>-16.730038</v>
      </c>
      <c r="T29" s="6">
        <f t="shared" si="5"/>
        <v>-1.9301841</v>
      </c>
      <c r="U29" s="20"/>
    </row>
    <row r="30" spans="2:21" x14ac:dyDescent="0.25">
      <c r="B30">
        <v>14185445000</v>
      </c>
      <c r="C30">
        <v>-71.028587000000002</v>
      </c>
      <c r="D30">
        <v>-1.3648384</v>
      </c>
      <c r="G30" s="20"/>
      <c r="H30" s="6">
        <f t="shared" si="0"/>
        <v>15.65817</v>
      </c>
      <c r="I30" s="6">
        <f t="shared" si="1"/>
        <v>-34.050002999999997</v>
      </c>
      <c r="J30" s="6">
        <f t="shared" si="2"/>
        <v>-2.7088971000000002</v>
      </c>
      <c r="L30">
        <v>14185445000</v>
      </c>
      <c r="M30">
        <v>-25.490883</v>
      </c>
      <c r="N30">
        <v>-1.4271503999999999</v>
      </c>
      <c r="Q30" s="20"/>
      <c r="R30" s="6">
        <f t="shared" si="3"/>
        <v>15.65817</v>
      </c>
      <c r="S30" s="6">
        <f t="shared" si="4"/>
        <v>-15.757493</v>
      </c>
      <c r="T30" s="6">
        <f t="shared" si="5"/>
        <v>-2.0785288999999998</v>
      </c>
      <c r="U30" s="20"/>
    </row>
    <row r="31" spans="2:21" x14ac:dyDescent="0.25">
      <c r="B31">
        <v>14479990000</v>
      </c>
      <c r="C31">
        <v>-65.84008</v>
      </c>
      <c r="D31">
        <v>-1.4874688</v>
      </c>
      <c r="G31" s="20"/>
      <c r="H31" s="6">
        <f t="shared" si="0"/>
        <v>15.952715</v>
      </c>
      <c r="I31" s="6">
        <f t="shared" si="1"/>
        <v>-26.466996999999999</v>
      </c>
      <c r="J31" s="6">
        <f t="shared" si="2"/>
        <v>-3.2936575000000001</v>
      </c>
      <c r="L31">
        <v>14479990000</v>
      </c>
      <c r="M31">
        <v>-22.022549000000001</v>
      </c>
      <c r="N31">
        <v>-1.5395759</v>
      </c>
      <c r="Q31" s="20"/>
      <c r="R31" s="6">
        <f t="shared" si="3"/>
        <v>15.952715</v>
      </c>
      <c r="S31" s="6">
        <f t="shared" si="4"/>
        <v>-14.928186</v>
      </c>
      <c r="T31" s="6">
        <f t="shared" si="5"/>
        <v>-2.2382257000000001</v>
      </c>
      <c r="U31" s="20"/>
    </row>
    <row r="32" spans="2:21" x14ac:dyDescent="0.25">
      <c r="B32">
        <v>14774535000</v>
      </c>
      <c r="C32">
        <v>-58.932414999999999</v>
      </c>
      <c r="D32">
        <v>-1.6283175000000001</v>
      </c>
      <c r="G32" s="20"/>
      <c r="H32" s="6">
        <f t="shared" si="0"/>
        <v>16.247260000000001</v>
      </c>
      <c r="I32" s="6">
        <f t="shared" si="1"/>
        <v>-19.537883999999998</v>
      </c>
      <c r="J32" s="6">
        <f t="shared" si="2"/>
        <v>-4.1256313000000002</v>
      </c>
      <c r="L32">
        <v>14774535000</v>
      </c>
      <c r="M32">
        <v>-19.424461000000001</v>
      </c>
      <c r="N32">
        <v>-1.6606498000000001</v>
      </c>
      <c r="Q32" s="20"/>
      <c r="R32" s="6">
        <f t="shared" si="3"/>
        <v>16.247260000000001</v>
      </c>
      <c r="S32" s="6">
        <f t="shared" si="4"/>
        <v>-13.975231000000001</v>
      </c>
      <c r="T32" s="6">
        <f t="shared" si="5"/>
        <v>-2.4134644999999999</v>
      </c>
      <c r="U32" s="20"/>
    </row>
    <row r="33" spans="2:21" x14ac:dyDescent="0.25">
      <c r="B33">
        <v>15069080000</v>
      </c>
      <c r="C33">
        <v>-51.569378</v>
      </c>
      <c r="D33">
        <v>-1.8649448</v>
      </c>
      <c r="G33" s="20"/>
      <c r="H33" s="6">
        <f t="shared" si="0"/>
        <v>16.541805</v>
      </c>
      <c r="I33" s="6">
        <f t="shared" si="1"/>
        <v>-14.758100000000001</v>
      </c>
      <c r="J33" s="6">
        <f t="shared" si="2"/>
        <v>-5.1649032000000004</v>
      </c>
      <c r="L33">
        <v>15069080000</v>
      </c>
      <c r="M33">
        <v>-17.908968000000002</v>
      </c>
      <c r="N33">
        <v>-1.7903864</v>
      </c>
      <c r="Q33" s="20"/>
      <c r="R33" s="6">
        <f t="shared" si="3"/>
        <v>16.541805</v>
      </c>
      <c r="S33" s="6">
        <f t="shared" si="4"/>
        <v>-13.098552</v>
      </c>
      <c r="T33" s="6">
        <f t="shared" si="5"/>
        <v>-2.6028785999999999</v>
      </c>
      <c r="U33" s="20"/>
    </row>
    <row r="34" spans="2:21" x14ac:dyDescent="0.25">
      <c r="B34">
        <v>15363625000</v>
      </c>
      <c r="C34">
        <v>-43.983092999999997</v>
      </c>
      <c r="D34">
        <v>-2.228497</v>
      </c>
      <c r="G34" s="20"/>
      <c r="H34" s="6">
        <f t="shared" si="0"/>
        <v>16.836349999999999</v>
      </c>
      <c r="I34" s="6">
        <f t="shared" si="1"/>
        <v>-10.550604999999999</v>
      </c>
      <c r="J34" s="6">
        <f t="shared" si="2"/>
        <v>-6.3485065000000001</v>
      </c>
      <c r="L34">
        <v>15363625000</v>
      </c>
      <c r="M34">
        <v>-16.730038</v>
      </c>
      <c r="N34">
        <v>-1.9301841</v>
      </c>
      <c r="Q34" s="20"/>
      <c r="R34" s="6">
        <f t="shared" si="3"/>
        <v>16.836349999999999</v>
      </c>
      <c r="S34" s="6">
        <f t="shared" si="4"/>
        <v>-12.170171</v>
      </c>
      <c r="T34" s="6">
        <f t="shared" si="5"/>
        <v>-2.8222523000000002</v>
      </c>
      <c r="U34" s="20"/>
    </row>
    <row r="35" spans="2:21" x14ac:dyDescent="0.25">
      <c r="B35">
        <v>15658170000</v>
      </c>
      <c r="C35">
        <v>-34.050002999999997</v>
      </c>
      <c r="D35">
        <v>-2.7088971000000002</v>
      </c>
      <c r="G35" s="20"/>
      <c r="H35" s="6">
        <f t="shared" si="0"/>
        <v>17.130894999999999</v>
      </c>
      <c r="I35" s="6">
        <f t="shared" si="1"/>
        <v>-8.6271906000000005</v>
      </c>
      <c r="J35" s="6">
        <f t="shared" si="2"/>
        <v>-7.7743506</v>
      </c>
      <c r="L35">
        <v>15658170000</v>
      </c>
      <c r="M35">
        <v>-15.757493</v>
      </c>
      <c r="N35">
        <v>-2.0785288999999998</v>
      </c>
      <c r="Q35" s="20"/>
      <c r="R35" s="6">
        <f t="shared" si="3"/>
        <v>17.130894999999999</v>
      </c>
      <c r="S35" s="6">
        <f t="shared" si="4"/>
        <v>-11.295064999999999</v>
      </c>
      <c r="T35" s="6">
        <f t="shared" si="5"/>
        <v>-3.0787779999999998</v>
      </c>
      <c r="U35" s="20"/>
    </row>
    <row r="36" spans="2:21" x14ac:dyDescent="0.25">
      <c r="B36">
        <v>15952715000</v>
      </c>
      <c r="C36">
        <v>-26.466996999999999</v>
      </c>
      <c r="D36">
        <v>-3.2936575000000001</v>
      </c>
      <c r="G36" s="20"/>
      <c r="H36" s="6">
        <f t="shared" si="0"/>
        <v>17.425439999999998</v>
      </c>
      <c r="I36" s="6">
        <f t="shared" si="1"/>
        <v>-7.6477871000000004</v>
      </c>
      <c r="J36" s="6">
        <f t="shared" si="2"/>
        <v>-9.4758949000000001</v>
      </c>
      <c r="L36">
        <v>15952715000</v>
      </c>
      <c r="M36">
        <v>-14.928186</v>
      </c>
      <c r="N36">
        <v>-2.2382257000000001</v>
      </c>
      <c r="Q36" s="20"/>
      <c r="R36" s="6">
        <f t="shared" si="3"/>
        <v>17.425439999999998</v>
      </c>
      <c r="S36" s="6">
        <f t="shared" si="4"/>
        <v>-10.493503</v>
      </c>
      <c r="T36" s="6">
        <f t="shared" si="5"/>
        <v>-3.3885478999999998</v>
      </c>
      <c r="U36" s="20"/>
    </row>
    <row r="37" spans="2:21" x14ac:dyDescent="0.25">
      <c r="B37">
        <v>16247260000</v>
      </c>
      <c r="C37">
        <v>-19.537883999999998</v>
      </c>
      <c r="D37">
        <v>-4.1256313000000002</v>
      </c>
      <c r="G37" s="20"/>
      <c r="H37" s="6">
        <f t="shared" si="0"/>
        <v>17.719985000000001</v>
      </c>
      <c r="I37" s="6">
        <f t="shared" si="1"/>
        <v>-7.0164188999999997</v>
      </c>
      <c r="J37" s="6">
        <f t="shared" si="2"/>
        <v>-11.366707</v>
      </c>
      <c r="L37">
        <v>16247260000</v>
      </c>
      <c r="M37">
        <v>-13.975231000000001</v>
      </c>
      <c r="N37">
        <v>-2.4134644999999999</v>
      </c>
      <c r="Q37" s="20"/>
      <c r="R37" s="6">
        <f t="shared" si="3"/>
        <v>17.719985000000001</v>
      </c>
      <c r="S37" s="6">
        <f t="shared" si="4"/>
        <v>-9.7560939999999992</v>
      </c>
      <c r="T37" s="6">
        <f t="shared" si="5"/>
        <v>-3.7730796</v>
      </c>
      <c r="U37" s="20"/>
    </row>
    <row r="38" spans="2:21" x14ac:dyDescent="0.25">
      <c r="B38">
        <v>16541805000</v>
      </c>
      <c r="C38">
        <v>-14.758100000000001</v>
      </c>
      <c r="D38">
        <v>-5.1649032000000004</v>
      </c>
      <c r="G38" s="20"/>
      <c r="H38" s="6">
        <f t="shared" si="0"/>
        <v>18.014530000000001</v>
      </c>
      <c r="I38" s="6">
        <f t="shared" si="1"/>
        <v>-6.5360155000000004</v>
      </c>
      <c r="J38" s="6">
        <f t="shared" si="2"/>
        <v>-13.385773</v>
      </c>
      <c r="L38">
        <v>16541805000</v>
      </c>
      <c r="M38">
        <v>-13.098552</v>
      </c>
      <c r="N38">
        <v>-2.6028785999999999</v>
      </c>
      <c r="Q38" s="20"/>
      <c r="R38" s="6">
        <f t="shared" si="3"/>
        <v>18.014530000000001</v>
      </c>
      <c r="S38" s="6">
        <f t="shared" si="4"/>
        <v>-9.0816622000000002</v>
      </c>
      <c r="T38" s="6">
        <f t="shared" si="5"/>
        <v>-4.2484498000000004</v>
      </c>
      <c r="U38" s="20"/>
    </row>
    <row r="39" spans="2:21" x14ac:dyDescent="0.25">
      <c r="B39">
        <v>16836350000</v>
      </c>
      <c r="C39">
        <v>-10.550604999999999</v>
      </c>
      <c r="D39">
        <v>-6.3485065000000001</v>
      </c>
      <c r="G39" s="20"/>
      <c r="H39" s="6">
        <f t="shared" si="0"/>
        <v>18.309075</v>
      </c>
      <c r="I39" s="6">
        <f t="shared" si="1"/>
        <v>-6.3141026</v>
      </c>
      <c r="J39" s="6">
        <f t="shared" si="2"/>
        <v>-14.998305999999999</v>
      </c>
      <c r="L39">
        <v>16836350000</v>
      </c>
      <c r="M39">
        <v>-12.170171</v>
      </c>
      <c r="N39">
        <v>-2.8222523000000002</v>
      </c>
      <c r="Q39" s="20"/>
      <c r="R39" s="6">
        <f t="shared" si="3"/>
        <v>18.309075</v>
      </c>
      <c r="S39" s="6">
        <f t="shared" si="4"/>
        <v>-8.4809608000000001</v>
      </c>
      <c r="T39" s="6">
        <f t="shared" si="5"/>
        <v>-4.8384805000000002</v>
      </c>
      <c r="U39" s="20"/>
    </row>
    <row r="40" spans="2:21" x14ac:dyDescent="0.25">
      <c r="B40">
        <v>17130895000</v>
      </c>
      <c r="C40">
        <v>-8.6271906000000005</v>
      </c>
      <c r="D40">
        <v>-7.7743506</v>
      </c>
      <c r="G40" s="20"/>
      <c r="H40" s="6">
        <f t="shared" si="0"/>
        <v>18.603619999999999</v>
      </c>
      <c r="I40" s="6">
        <f t="shared" si="1"/>
        <v>-6.1835728000000003</v>
      </c>
      <c r="J40" s="6">
        <f t="shared" si="2"/>
        <v>-16.28145</v>
      </c>
      <c r="L40">
        <v>17130895000</v>
      </c>
      <c r="M40">
        <v>-11.295064999999999</v>
      </c>
      <c r="N40">
        <v>-3.0787779999999998</v>
      </c>
      <c r="Q40" s="20"/>
      <c r="R40" s="6">
        <f t="shared" si="3"/>
        <v>18.603619999999999</v>
      </c>
      <c r="S40" s="6">
        <f t="shared" si="4"/>
        <v>-7.9208230999999998</v>
      </c>
      <c r="T40" s="6">
        <f t="shared" si="5"/>
        <v>-5.5618353000000003</v>
      </c>
      <c r="U40" s="20"/>
    </row>
    <row r="41" spans="2:21" x14ac:dyDescent="0.25">
      <c r="B41">
        <v>17425440000</v>
      </c>
      <c r="C41">
        <v>-7.6477871000000004</v>
      </c>
      <c r="D41">
        <v>-9.4758949000000001</v>
      </c>
      <c r="G41" s="20"/>
      <c r="H41" s="6">
        <f t="shared" si="0"/>
        <v>18.898164999999999</v>
      </c>
      <c r="I41" s="6">
        <f t="shared" si="1"/>
        <v>-6.0869774999999997</v>
      </c>
      <c r="J41" s="6">
        <f t="shared" si="2"/>
        <v>-17.104434999999999</v>
      </c>
      <c r="L41">
        <v>17425440000</v>
      </c>
      <c r="M41">
        <v>-10.493503</v>
      </c>
      <c r="N41">
        <v>-3.3885478999999998</v>
      </c>
      <c r="Q41" s="20"/>
      <c r="R41" s="6">
        <f t="shared" si="3"/>
        <v>18.898164999999999</v>
      </c>
      <c r="S41" s="6">
        <f t="shared" si="4"/>
        <v>-7.433764</v>
      </c>
      <c r="T41" s="6">
        <f t="shared" si="5"/>
        <v>-6.4333862999999996</v>
      </c>
      <c r="U41" s="20"/>
    </row>
    <row r="42" spans="2:21" x14ac:dyDescent="0.25">
      <c r="B42">
        <v>17719985000</v>
      </c>
      <c r="C42">
        <v>-7.0164188999999997</v>
      </c>
      <c r="D42">
        <v>-11.366707</v>
      </c>
      <c r="G42" s="20"/>
      <c r="H42" s="6">
        <f t="shared" si="0"/>
        <v>19.192710000000002</v>
      </c>
      <c r="I42" s="6">
        <f t="shared" si="1"/>
        <v>-6.0053147999999998</v>
      </c>
      <c r="J42" s="6">
        <f t="shared" si="2"/>
        <v>-17.566804999999999</v>
      </c>
      <c r="L42">
        <v>17719985000</v>
      </c>
      <c r="M42">
        <v>-9.7560939999999992</v>
      </c>
      <c r="N42">
        <v>-3.7730796</v>
      </c>
      <c r="Q42" s="20"/>
      <c r="R42" s="6">
        <f t="shared" si="3"/>
        <v>19.192710000000002</v>
      </c>
      <c r="S42" s="6">
        <f t="shared" si="4"/>
        <v>-7.0091853000000004</v>
      </c>
      <c r="T42" s="6">
        <f t="shared" si="5"/>
        <v>-7.4898176000000003</v>
      </c>
      <c r="U42" s="20"/>
    </row>
    <row r="43" spans="2:21" x14ac:dyDescent="0.25">
      <c r="B43">
        <v>18014530000</v>
      </c>
      <c r="C43">
        <v>-6.5360155000000004</v>
      </c>
      <c r="D43">
        <v>-13.385773</v>
      </c>
      <c r="G43" s="20"/>
      <c r="H43" s="6">
        <f t="shared" si="0"/>
        <v>19.487255000000001</v>
      </c>
      <c r="I43" s="6">
        <f t="shared" si="1"/>
        <v>-5.9576944999999997</v>
      </c>
      <c r="J43" s="6">
        <f t="shared" si="2"/>
        <v>-17.755231999999999</v>
      </c>
      <c r="L43">
        <v>18014530000</v>
      </c>
      <c r="M43">
        <v>-9.0816622000000002</v>
      </c>
      <c r="N43">
        <v>-4.2484498000000004</v>
      </c>
      <c r="Q43" s="20"/>
      <c r="R43" s="6">
        <f t="shared" si="3"/>
        <v>19.487255000000001</v>
      </c>
      <c r="S43" s="6">
        <f t="shared" si="4"/>
        <v>-6.6498594000000004</v>
      </c>
      <c r="T43" s="6">
        <f t="shared" si="5"/>
        <v>-8.7449616999999993</v>
      </c>
      <c r="U43" s="20"/>
    </row>
    <row r="44" spans="2:21" x14ac:dyDescent="0.25">
      <c r="B44">
        <v>18309075000</v>
      </c>
      <c r="C44">
        <v>-6.3141026</v>
      </c>
      <c r="D44">
        <v>-14.998305999999999</v>
      </c>
      <c r="G44" s="20"/>
      <c r="H44" s="6">
        <f t="shared" si="0"/>
        <v>19.7818</v>
      </c>
      <c r="I44" s="6">
        <f t="shared" si="1"/>
        <v>-5.9470581999999999</v>
      </c>
      <c r="J44" s="6">
        <f t="shared" si="2"/>
        <v>-17.572749999999999</v>
      </c>
      <c r="L44">
        <v>18309075000</v>
      </c>
      <c r="M44">
        <v>-8.4809608000000001</v>
      </c>
      <c r="N44">
        <v>-4.8384805000000002</v>
      </c>
      <c r="Q44" s="20"/>
      <c r="R44" s="6">
        <f t="shared" si="3"/>
        <v>19.7818</v>
      </c>
      <c r="S44" s="6">
        <f t="shared" si="4"/>
        <v>-6.3765907000000004</v>
      </c>
      <c r="T44" s="6">
        <f t="shared" si="5"/>
        <v>-10.233541000000001</v>
      </c>
      <c r="U44" s="20"/>
    </row>
    <row r="45" spans="2:21" x14ac:dyDescent="0.25">
      <c r="B45">
        <v>18603620000</v>
      </c>
      <c r="C45">
        <v>-6.1835728000000003</v>
      </c>
      <c r="D45">
        <v>-16.28145</v>
      </c>
      <c r="G45" s="20"/>
      <c r="H45" s="6">
        <f t="shared" si="0"/>
        <v>20.076345</v>
      </c>
      <c r="I45" s="6">
        <f t="shared" si="1"/>
        <v>-5.9407597000000001</v>
      </c>
      <c r="J45" s="6">
        <f t="shared" si="2"/>
        <v>-17.068390000000001</v>
      </c>
      <c r="L45">
        <v>18603620000</v>
      </c>
      <c r="M45">
        <v>-7.9208230999999998</v>
      </c>
      <c r="N45">
        <v>-5.5618353000000003</v>
      </c>
      <c r="Q45" s="20"/>
      <c r="R45" s="6">
        <f t="shared" si="3"/>
        <v>20.076345</v>
      </c>
      <c r="S45" s="6">
        <f t="shared" si="4"/>
        <v>-6.1860194000000002</v>
      </c>
      <c r="T45" s="6">
        <f t="shared" si="5"/>
        <v>-12.200635999999999</v>
      </c>
      <c r="U45" s="20"/>
    </row>
    <row r="46" spans="2:21" x14ac:dyDescent="0.25">
      <c r="B46">
        <v>18898165000</v>
      </c>
      <c r="C46">
        <v>-6.0869774999999997</v>
      </c>
      <c r="D46">
        <v>-17.104434999999999</v>
      </c>
      <c r="G46" s="20"/>
      <c r="H46" s="6">
        <f t="shared" si="0"/>
        <v>20.370889999999999</v>
      </c>
      <c r="I46" s="6">
        <f t="shared" si="1"/>
        <v>-5.9326534000000004</v>
      </c>
      <c r="J46" s="6">
        <f t="shared" si="2"/>
        <v>-16.246134000000001</v>
      </c>
      <c r="L46">
        <v>18898165000</v>
      </c>
      <c r="M46">
        <v>-7.433764</v>
      </c>
      <c r="N46">
        <v>-6.4333862999999996</v>
      </c>
      <c r="Q46" s="20"/>
      <c r="R46" s="6">
        <f t="shared" si="3"/>
        <v>20.370889999999999</v>
      </c>
      <c r="S46" s="6">
        <f t="shared" si="4"/>
        <v>-6.0575390000000002</v>
      </c>
      <c r="T46" s="6">
        <f t="shared" si="5"/>
        <v>-14.188915</v>
      </c>
      <c r="U46" s="20"/>
    </row>
    <row r="47" spans="2:21" x14ac:dyDescent="0.25">
      <c r="B47">
        <v>19192710000</v>
      </c>
      <c r="C47">
        <v>-6.0053147999999998</v>
      </c>
      <c r="D47">
        <v>-17.566804999999999</v>
      </c>
      <c r="G47" s="20"/>
      <c r="H47" s="6">
        <f t="shared" si="0"/>
        <v>20.665434999999999</v>
      </c>
      <c r="I47" s="6">
        <f t="shared" si="1"/>
        <v>-5.9046120999999996</v>
      </c>
      <c r="J47" s="6">
        <f t="shared" si="2"/>
        <v>-15.124463</v>
      </c>
      <c r="L47">
        <v>19192710000</v>
      </c>
      <c r="M47">
        <v>-7.0091853000000004</v>
      </c>
      <c r="N47">
        <v>-7.4898176000000003</v>
      </c>
      <c r="Q47" s="20"/>
      <c r="R47" s="6">
        <f t="shared" si="3"/>
        <v>20.665434999999999</v>
      </c>
      <c r="S47" s="6">
        <f t="shared" si="4"/>
        <v>-5.9818582999999999</v>
      </c>
      <c r="T47" s="6">
        <f t="shared" si="5"/>
        <v>-16.197792</v>
      </c>
      <c r="U47" s="20"/>
    </row>
    <row r="48" spans="2:21" x14ac:dyDescent="0.25">
      <c r="B48">
        <v>19487255000</v>
      </c>
      <c r="C48">
        <v>-5.9576944999999997</v>
      </c>
      <c r="D48">
        <v>-17.755231999999999</v>
      </c>
      <c r="G48" s="20"/>
      <c r="H48" s="6">
        <f t="shared" si="0"/>
        <v>20.959980000000002</v>
      </c>
      <c r="I48" s="6">
        <f t="shared" si="1"/>
        <v>-5.8959174000000001</v>
      </c>
      <c r="J48" s="6">
        <f t="shared" si="2"/>
        <v>-14.243505000000001</v>
      </c>
      <c r="L48">
        <v>19487255000</v>
      </c>
      <c r="M48">
        <v>-6.6498594000000004</v>
      </c>
      <c r="N48">
        <v>-8.7449616999999993</v>
      </c>
      <c r="Q48" s="20"/>
      <c r="R48" s="6">
        <f t="shared" si="3"/>
        <v>20.959980000000002</v>
      </c>
      <c r="S48" s="6">
        <f t="shared" si="4"/>
        <v>-5.9242473000000002</v>
      </c>
      <c r="T48" s="6">
        <f t="shared" si="5"/>
        <v>-18.049472999999999</v>
      </c>
      <c r="U48" s="20"/>
    </row>
    <row r="49" spans="2:21" x14ac:dyDescent="0.25">
      <c r="B49">
        <v>19781800000</v>
      </c>
      <c r="C49">
        <v>-5.9470581999999999</v>
      </c>
      <c r="D49">
        <v>-17.572749999999999</v>
      </c>
      <c r="G49" s="20"/>
      <c r="H49" s="6">
        <f t="shared" si="0"/>
        <v>21.254525000000001</v>
      </c>
      <c r="I49" s="6">
        <f t="shared" si="1"/>
        <v>-5.8949455999999998</v>
      </c>
      <c r="J49" s="6">
        <f t="shared" si="2"/>
        <v>-13.552854999999999</v>
      </c>
      <c r="L49">
        <v>19781800000</v>
      </c>
      <c r="M49">
        <v>-6.3765907000000004</v>
      </c>
      <c r="N49">
        <v>-10.233541000000001</v>
      </c>
      <c r="Q49" s="20"/>
      <c r="R49" s="6">
        <f t="shared" si="3"/>
        <v>21.254525000000001</v>
      </c>
      <c r="S49" s="6">
        <f t="shared" si="4"/>
        <v>-5.8967147000000004</v>
      </c>
      <c r="T49" s="6">
        <f t="shared" si="5"/>
        <v>-19.545292</v>
      </c>
      <c r="U49" s="20"/>
    </row>
    <row r="50" spans="2:21" x14ac:dyDescent="0.25">
      <c r="B50">
        <v>20076345000</v>
      </c>
      <c r="C50">
        <v>-5.9407597000000001</v>
      </c>
      <c r="D50">
        <v>-17.068390000000001</v>
      </c>
      <c r="G50" s="20"/>
      <c r="H50" s="6">
        <f t="shared" si="0"/>
        <v>21.54907</v>
      </c>
      <c r="I50" s="6">
        <f t="shared" si="1"/>
        <v>-5.8946800000000001</v>
      </c>
      <c r="J50" s="6">
        <f t="shared" si="2"/>
        <v>-13.047953</v>
      </c>
      <c r="L50">
        <v>20076345000</v>
      </c>
      <c r="M50">
        <v>-6.1860194000000002</v>
      </c>
      <c r="N50">
        <v>-12.200635999999999</v>
      </c>
      <c r="Q50" s="20"/>
      <c r="R50" s="6">
        <f t="shared" si="3"/>
        <v>21.54907</v>
      </c>
      <c r="S50" s="6">
        <f t="shared" si="4"/>
        <v>-5.8657050000000002</v>
      </c>
      <c r="T50" s="6">
        <f t="shared" si="5"/>
        <v>-20.725470999999999</v>
      </c>
      <c r="U50" s="20"/>
    </row>
    <row r="51" spans="2:21" x14ac:dyDescent="0.25">
      <c r="B51">
        <v>20370890000</v>
      </c>
      <c r="C51">
        <v>-5.9326534000000004</v>
      </c>
      <c r="D51">
        <v>-16.246134000000001</v>
      </c>
      <c r="G51" s="20"/>
      <c r="H51" s="6">
        <f t="shared" si="0"/>
        <v>21.843615</v>
      </c>
      <c r="I51" s="6">
        <f t="shared" si="1"/>
        <v>-5.9099402000000003</v>
      </c>
      <c r="J51" s="6">
        <f t="shared" si="2"/>
        <v>-12.687754999999999</v>
      </c>
      <c r="L51">
        <v>20370890000</v>
      </c>
      <c r="M51">
        <v>-6.0575390000000002</v>
      </c>
      <c r="N51">
        <v>-14.188915</v>
      </c>
      <c r="Q51" s="20"/>
      <c r="R51" s="6">
        <f t="shared" si="3"/>
        <v>21.843615</v>
      </c>
      <c r="S51" s="6">
        <f t="shared" si="4"/>
        <v>-5.8684621000000003</v>
      </c>
      <c r="T51" s="6">
        <f t="shared" si="5"/>
        <v>-21.816144999999999</v>
      </c>
      <c r="U51" s="20"/>
    </row>
    <row r="52" spans="2:21" x14ac:dyDescent="0.25">
      <c r="B52">
        <v>20665435000</v>
      </c>
      <c r="C52">
        <v>-5.9046120999999996</v>
      </c>
      <c r="D52">
        <v>-15.124463</v>
      </c>
      <c r="G52" s="20"/>
      <c r="H52" s="6">
        <f t="shared" si="0"/>
        <v>22.138159999999999</v>
      </c>
      <c r="I52" s="6">
        <f t="shared" si="1"/>
        <v>-5.9716453999999999</v>
      </c>
      <c r="J52" s="6">
        <f t="shared" si="2"/>
        <v>-12.444438999999999</v>
      </c>
      <c r="L52">
        <v>20665435000</v>
      </c>
      <c r="M52">
        <v>-5.9818582999999999</v>
      </c>
      <c r="N52">
        <v>-16.197792</v>
      </c>
      <c r="Q52" s="20"/>
      <c r="R52" s="6">
        <f t="shared" si="3"/>
        <v>22.138159999999999</v>
      </c>
      <c r="S52" s="6">
        <f t="shared" si="4"/>
        <v>-5.8856583000000002</v>
      </c>
      <c r="T52" s="6">
        <f t="shared" si="5"/>
        <v>-22.519214999999999</v>
      </c>
      <c r="U52" s="20"/>
    </row>
    <row r="53" spans="2:21" x14ac:dyDescent="0.25">
      <c r="B53">
        <v>20959980000</v>
      </c>
      <c r="C53">
        <v>-5.8959174000000001</v>
      </c>
      <c r="D53">
        <v>-14.243505000000001</v>
      </c>
      <c r="G53" s="20"/>
      <c r="H53" s="6">
        <f t="shared" si="0"/>
        <v>22.432704999999999</v>
      </c>
      <c r="I53" s="6">
        <f t="shared" si="1"/>
        <v>-6.0303339999999999</v>
      </c>
      <c r="J53" s="6">
        <f t="shared" si="2"/>
        <v>-12.333169</v>
      </c>
      <c r="L53">
        <v>20959980000</v>
      </c>
      <c r="M53">
        <v>-5.9242473000000002</v>
      </c>
      <c r="N53">
        <v>-18.049472999999999</v>
      </c>
      <c r="Q53" s="20"/>
      <c r="R53" s="6">
        <f t="shared" si="3"/>
        <v>22.432704999999999</v>
      </c>
      <c r="S53" s="6">
        <f t="shared" si="4"/>
        <v>-5.9116492000000003</v>
      </c>
      <c r="T53" s="6">
        <f t="shared" si="5"/>
        <v>-22.978193000000001</v>
      </c>
      <c r="U53" s="20"/>
    </row>
    <row r="54" spans="2:21" x14ac:dyDescent="0.25">
      <c r="B54">
        <v>21254525000</v>
      </c>
      <c r="C54">
        <v>-5.8949455999999998</v>
      </c>
      <c r="D54">
        <v>-13.552854999999999</v>
      </c>
      <c r="G54" s="20"/>
      <c r="H54" s="6">
        <f t="shared" si="0"/>
        <v>22.727250000000002</v>
      </c>
      <c r="I54" s="6">
        <f t="shared" si="1"/>
        <v>-6.1110721000000003</v>
      </c>
      <c r="J54" s="6">
        <f t="shared" si="2"/>
        <v>-12.205057</v>
      </c>
      <c r="L54">
        <v>21254525000</v>
      </c>
      <c r="M54">
        <v>-5.8967147000000004</v>
      </c>
      <c r="N54">
        <v>-19.545292</v>
      </c>
      <c r="Q54" s="20"/>
      <c r="R54" s="6">
        <f t="shared" si="3"/>
        <v>22.727250000000002</v>
      </c>
      <c r="S54" s="6">
        <f t="shared" si="4"/>
        <v>-5.9591107000000001</v>
      </c>
      <c r="T54" s="6">
        <f t="shared" si="5"/>
        <v>-22.788374000000001</v>
      </c>
      <c r="U54" s="20"/>
    </row>
    <row r="55" spans="2:21" x14ac:dyDescent="0.25">
      <c r="B55">
        <v>21549070000</v>
      </c>
      <c r="C55">
        <v>-5.8946800000000001</v>
      </c>
      <c r="D55">
        <v>-13.047953</v>
      </c>
      <c r="H55" s="6">
        <f t="shared" si="0"/>
        <v>23.021795000000001</v>
      </c>
      <c r="I55" s="6">
        <f t="shared" si="1"/>
        <v>-6.1437187</v>
      </c>
      <c r="J55" s="6">
        <f t="shared" si="2"/>
        <v>-12.077361</v>
      </c>
      <c r="L55">
        <v>21549070000</v>
      </c>
      <c r="M55">
        <v>-5.8657050000000002</v>
      </c>
      <c r="N55">
        <v>-20.725470999999999</v>
      </c>
      <c r="R55" s="6">
        <f t="shared" si="3"/>
        <v>23.021795000000001</v>
      </c>
      <c r="S55" s="6">
        <f t="shared" si="4"/>
        <v>-5.9980434999999996</v>
      </c>
      <c r="T55" s="6">
        <f t="shared" si="5"/>
        <v>-22.294969999999999</v>
      </c>
    </row>
    <row r="56" spans="2:21" x14ac:dyDescent="0.25">
      <c r="B56">
        <v>21843615000</v>
      </c>
      <c r="C56">
        <v>-5.9099402000000003</v>
      </c>
      <c r="D56">
        <v>-12.687754999999999</v>
      </c>
      <c r="H56" s="6">
        <f t="shared" si="0"/>
        <v>23.31634</v>
      </c>
      <c r="I56" s="6">
        <f t="shared" si="1"/>
        <v>-6.1287351000000001</v>
      </c>
      <c r="J56" s="6">
        <f t="shared" si="2"/>
        <v>-11.935917</v>
      </c>
      <c r="L56">
        <v>21843615000</v>
      </c>
      <c r="M56">
        <v>-5.8684621000000003</v>
      </c>
      <c r="N56">
        <v>-21.816144999999999</v>
      </c>
      <c r="R56" s="6">
        <f t="shared" si="3"/>
        <v>23.31634</v>
      </c>
      <c r="S56" s="6">
        <f t="shared" si="4"/>
        <v>-6.0058837</v>
      </c>
      <c r="T56" s="6">
        <f t="shared" si="5"/>
        <v>-21.466421</v>
      </c>
    </row>
    <row r="57" spans="2:21" x14ac:dyDescent="0.25">
      <c r="B57">
        <v>22138160000</v>
      </c>
      <c r="C57">
        <v>-5.9716453999999999</v>
      </c>
      <c r="D57">
        <v>-12.444438999999999</v>
      </c>
      <c r="H57" s="6">
        <f t="shared" si="0"/>
        <v>23.610885</v>
      </c>
      <c r="I57" s="6">
        <f t="shared" si="1"/>
        <v>-6.1073221999999996</v>
      </c>
      <c r="J57" s="6">
        <f t="shared" si="2"/>
        <v>-11.764351</v>
      </c>
      <c r="L57">
        <v>22138160000</v>
      </c>
      <c r="M57">
        <v>-5.8856583000000002</v>
      </c>
      <c r="N57">
        <v>-22.519214999999999</v>
      </c>
      <c r="R57" s="6">
        <f t="shared" si="3"/>
        <v>23.610885</v>
      </c>
      <c r="S57" s="6">
        <f t="shared" si="4"/>
        <v>-6.0105085000000003</v>
      </c>
      <c r="T57" s="6">
        <f t="shared" si="5"/>
        <v>-20.652940999999998</v>
      </c>
    </row>
    <row r="58" spans="2:21" x14ac:dyDescent="0.25">
      <c r="B58">
        <v>22432705000</v>
      </c>
      <c r="C58">
        <v>-6.0303339999999999</v>
      </c>
      <c r="D58">
        <v>-12.333169</v>
      </c>
      <c r="H58" s="6">
        <f t="shared" si="0"/>
        <v>23.905429999999999</v>
      </c>
      <c r="I58" s="6">
        <f t="shared" si="1"/>
        <v>-6.0812682999999996</v>
      </c>
      <c r="J58" s="6">
        <f t="shared" si="2"/>
        <v>-11.554843</v>
      </c>
      <c r="L58">
        <v>22432705000</v>
      </c>
      <c r="M58">
        <v>-5.9116492000000003</v>
      </c>
      <c r="N58">
        <v>-22.978193000000001</v>
      </c>
      <c r="R58" s="6">
        <f t="shared" si="3"/>
        <v>23.905429999999999</v>
      </c>
      <c r="S58" s="6">
        <f t="shared" si="4"/>
        <v>-6.0410918999999996</v>
      </c>
      <c r="T58" s="6">
        <f t="shared" si="5"/>
        <v>-20.021975999999999</v>
      </c>
    </row>
    <row r="59" spans="2:21" x14ac:dyDescent="0.25">
      <c r="B59">
        <v>22727250000</v>
      </c>
      <c r="C59">
        <v>-6.1110721000000003</v>
      </c>
      <c r="D59">
        <v>-12.205057</v>
      </c>
      <c r="H59" s="6">
        <f t="shared" si="0"/>
        <v>24.199974999999998</v>
      </c>
      <c r="I59" s="6">
        <f t="shared" si="1"/>
        <v>-6.0484933999999999</v>
      </c>
      <c r="J59" s="6">
        <f t="shared" si="2"/>
        <v>-11.29879</v>
      </c>
      <c r="L59">
        <v>22727250000</v>
      </c>
      <c r="M59">
        <v>-5.9591107000000001</v>
      </c>
      <c r="N59">
        <v>-22.788374000000001</v>
      </c>
      <c r="R59" s="6">
        <f t="shared" si="3"/>
        <v>24.199974999999998</v>
      </c>
      <c r="S59" s="6">
        <f t="shared" si="4"/>
        <v>-6.0427464999999998</v>
      </c>
      <c r="T59" s="6">
        <f t="shared" si="5"/>
        <v>-19.468516999999999</v>
      </c>
    </row>
    <row r="60" spans="2:21" x14ac:dyDescent="0.25">
      <c r="B60">
        <v>23021795000</v>
      </c>
      <c r="C60">
        <v>-6.1437187</v>
      </c>
      <c r="D60">
        <v>-12.077361</v>
      </c>
      <c r="H60" s="6">
        <f t="shared" si="0"/>
        <v>24.494520000000001</v>
      </c>
      <c r="I60" s="6">
        <f t="shared" si="1"/>
        <v>-6.0518283999999998</v>
      </c>
      <c r="J60" s="6">
        <f t="shared" si="2"/>
        <v>-10.99935</v>
      </c>
      <c r="L60">
        <v>23021795000</v>
      </c>
      <c r="M60">
        <v>-5.9980434999999996</v>
      </c>
      <c r="N60">
        <v>-22.294969999999999</v>
      </c>
      <c r="R60" s="6">
        <f t="shared" si="3"/>
        <v>24.494520000000001</v>
      </c>
      <c r="S60" s="6">
        <f t="shared" si="4"/>
        <v>-6.0424284999999998</v>
      </c>
      <c r="T60" s="6">
        <f t="shared" si="5"/>
        <v>-18.657238</v>
      </c>
    </row>
    <row r="61" spans="2:21" x14ac:dyDescent="0.25">
      <c r="B61">
        <v>23316340000</v>
      </c>
      <c r="C61">
        <v>-6.1287351000000001</v>
      </c>
      <c r="D61">
        <v>-11.935917</v>
      </c>
      <c r="H61" s="6">
        <f t="shared" si="0"/>
        <v>24.789065000000001</v>
      </c>
      <c r="I61" s="6">
        <f t="shared" si="1"/>
        <v>-6.0886788000000003</v>
      </c>
      <c r="J61" s="6">
        <f t="shared" si="2"/>
        <v>-10.649258</v>
      </c>
      <c r="L61">
        <v>23316340000</v>
      </c>
      <c r="M61">
        <v>-6.0058837</v>
      </c>
      <c r="N61">
        <v>-21.466421</v>
      </c>
      <c r="R61" s="6">
        <f t="shared" si="3"/>
        <v>24.789065000000001</v>
      </c>
      <c r="S61" s="6">
        <f t="shared" si="4"/>
        <v>-6.0555344</v>
      </c>
      <c r="T61" s="6">
        <f t="shared" si="5"/>
        <v>-17.815021999999999</v>
      </c>
    </row>
    <row r="62" spans="2:21" x14ac:dyDescent="0.25">
      <c r="B62">
        <v>23610885000</v>
      </c>
      <c r="C62">
        <v>-6.1073221999999996</v>
      </c>
      <c r="D62">
        <v>-11.764351</v>
      </c>
      <c r="H62" s="6">
        <f t="shared" si="0"/>
        <v>25.08361</v>
      </c>
      <c r="I62" s="6">
        <f t="shared" si="1"/>
        <v>-6.1486726000000003</v>
      </c>
      <c r="J62" s="6">
        <f t="shared" si="2"/>
        <v>-10.247909999999999</v>
      </c>
      <c r="L62">
        <v>23610885000</v>
      </c>
      <c r="M62">
        <v>-6.0105085000000003</v>
      </c>
      <c r="N62">
        <v>-20.652940999999998</v>
      </c>
      <c r="R62" s="6">
        <f t="shared" si="3"/>
        <v>25.08361</v>
      </c>
      <c r="S62" s="6">
        <f t="shared" si="4"/>
        <v>-6.0857920999999999</v>
      </c>
      <c r="T62" s="6">
        <f t="shared" si="5"/>
        <v>-16.845890000000001</v>
      </c>
    </row>
    <row r="63" spans="2:21" x14ac:dyDescent="0.25">
      <c r="B63">
        <v>23905430000</v>
      </c>
      <c r="C63">
        <v>-6.0812682999999996</v>
      </c>
      <c r="D63">
        <v>-11.554843</v>
      </c>
      <c r="H63" s="6">
        <f t="shared" si="0"/>
        <v>25.378155</v>
      </c>
      <c r="I63" s="6">
        <f t="shared" si="1"/>
        <v>-6.2456778999999996</v>
      </c>
      <c r="J63" s="6">
        <f t="shared" si="2"/>
        <v>-9.8731393999999995</v>
      </c>
      <c r="L63">
        <v>23905430000</v>
      </c>
      <c r="M63">
        <v>-6.0410918999999996</v>
      </c>
      <c r="N63">
        <v>-20.021975999999999</v>
      </c>
      <c r="R63" s="6">
        <f t="shared" si="3"/>
        <v>25.378155</v>
      </c>
      <c r="S63" s="6">
        <f t="shared" si="4"/>
        <v>-6.1277093999999996</v>
      </c>
      <c r="T63" s="6">
        <f t="shared" si="5"/>
        <v>-15.954954000000001</v>
      </c>
    </row>
    <row r="64" spans="2:21" x14ac:dyDescent="0.25">
      <c r="B64">
        <v>24199975000</v>
      </c>
      <c r="C64">
        <v>-6.0484933999999999</v>
      </c>
      <c r="D64">
        <v>-11.29879</v>
      </c>
      <c r="H64" s="6">
        <f t="shared" si="0"/>
        <v>25.672699999999999</v>
      </c>
      <c r="I64" s="6">
        <f t="shared" si="1"/>
        <v>-6.3420839000000004</v>
      </c>
      <c r="J64" s="6">
        <f t="shared" si="2"/>
        <v>-9.5054044999999991</v>
      </c>
      <c r="L64">
        <v>24199975000</v>
      </c>
      <c r="M64">
        <v>-6.0427464999999998</v>
      </c>
      <c r="N64">
        <v>-19.468516999999999</v>
      </c>
      <c r="R64" s="6">
        <f t="shared" si="3"/>
        <v>25.672699999999999</v>
      </c>
      <c r="S64" s="6">
        <f t="shared" si="4"/>
        <v>-6.2041836000000004</v>
      </c>
      <c r="T64" s="6">
        <f t="shared" si="5"/>
        <v>-15.194288999999999</v>
      </c>
    </row>
    <row r="65" spans="2:20" x14ac:dyDescent="0.25">
      <c r="B65">
        <v>24494520000</v>
      </c>
      <c r="C65">
        <v>-6.0518283999999998</v>
      </c>
      <c r="D65">
        <v>-10.99935</v>
      </c>
      <c r="H65" s="6">
        <f t="shared" si="0"/>
        <v>25.967244999999998</v>
      </c>
      <c r="I65" s="6">
        <f t="shared" si="1"/>
        <v>-6.4210677</v>
      </c>
      <c r="J65" s="6">
        <f t="shared" si="2"/>
        <v>-9.1462897999999999</v>
      </c>
      <c r="L65">
        <v>24494520000</v>
      </c>
      <c r="M65">
        <v>-6.0424284999999998</v>
      </c>
      <c r="N65">
        <v>-18.657238</v>
      </c>
      <c r="R65" s="6">
        <f t="shared" si="3"/>
        <v>25.967244999999998</v>
      </c>
      <c r="S65" s="6">
        <f t="shared" si="4"/>
        <v>-6.2936239</v>
      </c>
      <c r="T65" s="6">
        <f t="shared" si="5"/>
        <v>-14.50854</v>
      </c>
    </row>
    <row r="66" spans="2:20" x14ac:dyDescent="0.25">
      <c r="B66">
        <v>24789065000</v>
      </c>
      <c r="C66">
        <v>-6.0886788000000003</v>
      </c>
      <c r="D66">
        <v>-10.649258</v>
      </c>
      <c r="H66" s="6">
        <f t="shared" si="0"/>
        <v>26.261790000000001</v>
      </c>
      <c r="I66" s="6">
        <f t="shared" si="1"/>
        <v>-6.5030346000000003</v>
      </c>
      <c r="J66" s="6">
        <f t="shared" si="2"/>
        <v>-8.8228711999999998</v>
      </c>
      <c r="L66">
        <v>24789065000</v>
      </c>
      <c r="M66">
        <v>-6.0555344</v>
      </c>
      <c r="N66">
        <v>-17.815021999999999</v>
      </c>
      <c r="R66" s="6">
        <f t="shared" si="3"/>
        <v>26.261790000000001</v>
      </c>
      <c r="S66" s="6">
        <f t="shared" si="4"/>
        <v>-6.4003800999999996</v>
      </c>
      <c r="T66" s="6">
        <f t="shared" si="5"/>
        <v>-13.725008000000001</v>
      </c>
    </row>
    <row r="67" spans="2:20" x14ac:dyDescent="0.25">
      <c r="B67">
        <v>25083610000</v>
      </c>
      <c r="C67">
        <v>-6.1486726000000003</v>
      </c>
      <c r="D67">
        <v>-10.247909999999999</v>
      </c>
      <c r="H67" s="6">
        <f t="shared" si="0"/>
        <v>26.556335000000001</v>
      </c>
      <c r="I67" s="6">
        <f t="shared" si="1"/>
        <v>-6.585763</v>
      </c>
      <c r="J67" s="6">
        <f t="shared" si="2"/>
        <v>-8.5170670000000008</v>
      </c>
      <c r="L67">
        <v>25083610000</v>
      </c>
      <c r="M67">
        <v>-6.0857920999999999</v>
      </c>
      <c r="N67">
        <v>-16.845890000000001</v>
      </c>
      <c r="R67" s="6">
        <f t="shared" si="3"/>
        <v>26.556335000000001</v>
      </c>
      <c r="S67" s="6">
        <f t="shared" si="4"/>
        <v>-6.5032392000000003</v>
      </c>
      <c r="T67" s="6">
        <f t="shared" si="5"/>
        <v>-12.920581</v>
      </c>
    </row>
    <row r="68" spans="2:20" x14ac:dyDescent="0.25">
      <c r="B68">
        <v>25378155000</v>
      </c>
      <c r="C68">
        <v>-6.2456778999999996</v>
      </c>
      <c r="D68">
        <v>-9.8731393999999995</v>
      </c>
      <c r="H68" s="6">
        <f t="shared" ref="H68:H131" si="6">B73/1000000000</f>
        <v>26.85088</v>
      </c>
      <c r="I68" s="6">
        <f t="shared" ref="I68:I131" si="7">C73</f>
        <v>-6.6685990999999998</v>
      </c>
      <c r="J68" s="6">
        <f t="shared" ref="J68:J131" si="8">D73</f>
        <v>-8.2415266000000003</v>
      </c>
      <c r="L68">
        <v>25378155000</v>
      </c>
      <c r="M68">
        <v>-6.1277093999999996</v>
      </c>
      <c r="N68">
        <v>-15.954954000000001</v>
      </c>
      <c r="R68" s="6">
        <f t="shared" ref="R68:R131" si="9">L73/1000000000</f>
        <v>26.85088</v>
      </c>
      <c r="S68" s="6">
        <f t="shared" ref="S68:S131" si="10">M73</f>
        <v>-6.6368637000000001</v>
      </c>
      <c r="T68" s="6">
        <f t="shared" ref="T68:T131" si="11">N73</f>
        <v>-12.140077</v>
      </c>
    </row>
    <row r="69" spans="2:20" x14ac:dyDescent="0.25">
      <c r="B69">
        <v>25672700000</v>
      </c>
      <c r="C69">
        <v>-6.3420839000000004</v>
      </c>
      <c r="D69">
        <v>-9.5054044999999991</v>
      </c>
      <c r="H69" s="6">
        <f t="shared" si="6"/>
        <v>27.145424999999999</v>
      </c>
      <c r="I69" s="6">
        <f t="shared" si="7"/>
        <v>-6.7522697000000003</v>
      </c>
      <c r="J69" s="6">
        <f t="shared" si="8"/>
        <v>-7.9825496999999999</v>
      </c>
      <c r="L69">
        <v>25672700000</v>
      </c>
      <c r="M69">
        <v>-6.2041836000000004</v>
      </c>
      <c r="N69">
        <v>-15.194288999999999</v>
      </c>
      <c r="R69" s="6">
        <f t="shared" si="9"/>
        <v>27.145424999999999</v>
      </c>
      <c r="S69" s="6">
        <f t="shared" si="10"/>
        <v>-6.7258266999999998</v>
      </c>
      <c r="T69" s="6">
        <f t="shared" si="11"/>
        <v>-11.466862000000001</v>
      </c>
    </row>
    <row r="70" spans="2:20" x14ac:dyDescent="0.25">
      <c r="B70">
        <v>25967245000</v>
      </c>
      <c r="C70">
        <v>-6.4210677</v>
      </c>
      <c r="D70">
        <v>-9.1462897999999999</v>
      </c>
      <c r="H70" s="6">
        <f t="shared" si="6"/>
        <v>27.439969999999999</v>
      </c>
      <c r="I70" s="6">
        <f t="shared" si="7"/>
        <v>-6.8645082000000004</v>
      </c>
      <c r="J70" s="6">
        <f t="shared" si="8"/>
        <v>-7.7666649999999997</v>
      </c>
      <c r="L70">
        <v>25967245000</v>
      </c>
      <c r="M70">
        <v>-6.2936239</v>
      </c>
      <c r="N70">
        <v>-14.50854</v>
      </c>
      <c r="R70" s="6">
        <f t="shared" si="9"/>
        <v>27.439969999999999</v>
      </c>
      <c r="S70" s="6">
        <f t="shared" si="10"/>
        <v>-6.8228207000000003</v>
      </c>
      <c r="T70" s="6">
        <f t="shared" si="11"/>
        <v>-10.965382</v>
      </c>
    </row>
    <row r="71" spans="2:20" x14ac:dyDescent="0.25">
      <c r="B71">
        <v>26261790000</v>
      </c>
      <c r="C71">
        <v>-6.5030346000000003</v>
      </c>
      <c r="D71">
        <v>-8.8228711999999998</v>
      </c>
      <c r="H71" s="6">
        <f t="shared" si="6"/>
        <v>27.734514999999998</v>
      </c>
      <c r="I71" s="6">
        <f t="shared" si="7"/>
        <v>-6.9801254000000004</v>
      </c>
      <c r="J71" s="6">
        <f t="shared" si="8"/>
        <v>-7.5841912999999996</v>
      </c>
      <c r="L71">
        <v>26261790000</v>
      </c>
      <c r="M71">
        <v>-6.4003800999999996</v>
      </c>
      <c r="N71">
        <v>-13.725008000000001</v>
      </c>
      <c r="R71" s="6">
        <f t="shared" si="9"/>
        <v>27.734514999999998</v>
      </c>
      <c r="S71" s="6">
        <f t="shared" si="10"/>
        <v>-6.8843040000000002</v>
      </c>
      <c r="T71" s="6">
        <f t="shared" si="11"/>
        <v>-10.599515999999999</v>
      </c>
    </row>
    <row r="72" spans="2:20" x14ac:dyDescent="0.25">
      <c r="B72">
        <v>26556335000</v>
      </c>
      <c r="C72">
        <v>-6.585763</v>
      </c>
      <c r="D72">
        <v>-8.5170670000000008</v>
      </c>
      <c r="H72" s="6">
        <f t="shared" si="6"/>
        <v>28.029060000000001</v>
      </c>
      <c r="I72" s="6">
        <f t="shared" si="7"/>
        <v>-7.0828718999999998</v>
      </c>
      <c r="J72" s="6">
        <f t="shared" si="8"/>
        <v>-7.3961233999999996</v>
      </c>
      <c r="L72">
        <v>26556335000</v>
      </c>
      <c r="M72">
        <v>-6.5032392000000003</v>
      </c>
      <c r="N72">
        <v>-12.920581</v>
      </c>
      <c r="R72" s="6">
        <f t="shared" si="9"/>
        <v>28.029060000000001</v>
      </c>
      <c r="S72" s="6">
        <f t="shared" si="10"/>
        <v>-6.9492922000000004</v>
      </c>
      <c r="T72" s="6">
        <f t="shared" si="11"/>
        <v>-10.299219000000001</v>
      </c>
    </row>
    <row r="73" spans="2:20" x14ac:dyDescent="0.25">
      <c r="B73">
        <v>26850880000</v>
      </c>
      <c r="C73">
        <v>-6.6685990999999998</v>
      </c>
      <c r="D73">
        <v>-8.2415266000000003</v>
      </c>
      <c r="H73" s="6">
        <f t="shared" si="6"/>
        <v>28.323605000000001</v>
      </c>
      <c r="I73" s="6">
        <f t="shared" si="7"/>
        <v>-7.1410755999999997</v>
      </c>
      <c r="J73" s="6">
        <f t="shared" si="8"/>
        <v>-7.2284560000000004</v>
      </c>
      <c r="L73">
        <v>26850880000</v>
      </c>
      <c r="M73">
        <v>-6.6368637000000001</v>
      </c>
      <c r="N73">
        <v>-12.140077</v>
      </c>
      <c r="R73" s="6">
        <f t="shared" si="9"/>
        <v>28.323605000000001</v>
      </c>
      <c r="S73" s="6">
        <f t="shared" si="10"/>
        <v>-6.9395566000000004</v>
      </c>
      <c r="T73" s="6">
        <f t="shared" si="11"/>
        <v>-10.083907999999999</v>
      </c>
    </row>
    <row r="74" spans="2:20" x14ac:dyDescent="0.25">
      <c r="B74">
        <v>27145425000</v>
      </c>
      <c r="C74">
        <v>-6.7522697000000003</v>
      </c>
      <c r="D74">
        <v>-7.9825496999999999</v>
      </c>
      <c r="H74" s="6">
        <f t="shared" si="6"/>
        <v>28.61815</v>
      </c>
      <c r="I74" s="6">
        <f t="shared" si="7"/>
        <v>-7.1732101000000004</v>
      </c>
      <c r="J74" s="6">
        <f t="shared" si="8"/>
        <v>-7.1115589000000003</v>
      </c>
      <c r="L74">
        <v>27145425000</v>
      </c>
      <c r="M74">
        <v>-6.7258266999999998</v>
      </c>
      <c r="N74">
        <v>-11.466862000000001</v>
      </c>
      <c r="R74" s="6">
        <f t="shared" si="9"/>
        <v>28.61815</v>
      </c>
      <c r="S74" s="6">
        <f t="shared" si="10"/>
        <v>-6.9260478000000001</v>
      </c>
      <c r="T74" s="6">
        <f t="shared" si="11"/>
        <v>-10.019107999999999</v>
      </c>
    </row>
    <row r="75" spans="2:20" x14ac:dyDescent="0.25">
      <c r="B75">
        <v>27439970000</v>
      </c>
      <c r="C75">
        <v>-6.8645082000000004</v>
      </c>
      <c r="D75">
        <v>-7.7666649999999997</v>
      </c>
      <c r="H75" s="6">
        <f t="shared" si="6"/>
        <v>28.912694999999999</v>
      </c>
      <c r="I75" s="6">
        <f t="shared" si="7"/>
        <v>-7.1716179999999996</v>
      </c>
      <c r="J75" s="6">
        <f t="shared" si="8"/>
        <v>-7.0441408000000001</v>
      </c>
      <c r="L75">
        <v>27439970000</v>
      </c>
      <c r="M75">
        <v>-6.8228207000000003</v>
      </c>
      <c r="N75">
        <v>-10.965382</v>
      </c>
      <c r="R75" s="6">
        <f t="shared" si="9"/>
        <v>28.912694999999999</v>
      </c>
      <c r="S75" s="6">
        <f t="shared" si="10"/>
        <v>-6.8804154000000004</v>
      </c>
      <c r="T75" s="6">
        <f t="shared" si="11"/>
        <v>-9.9905518999999998</v>
      </c>
    </row>
    <row r="76" spans="2:20" x14ac:dyDescent="0.25">
      <c r="B76">
        <v>27734515000</v>
      </c>
      <c r="C76">
        <v>-6.9801254000000004</v>
      </c>
      <c r="D76">
        <v>-7.5841912999999996</v>
      </c>
      <c r="H76" s="6">
        <f t="shared" si="6"/>
        <v>29.207239999999999</v>
      </c>
      <c r="I76" s="6">
        <f t="shared" si="7"/>
        <v>-7.1525430999999999</v>
      </c>
      <c r="J76" s="6">
        <f t="shared" si="8"/>
        <v>-7.0478005000000001</v>
      </c>
      <c r="L76">
        <v>27734515000</v>
      </c>
      <c r="M76">
        <v>-6.8843040000000002</v>
      </c>
      <c r="N76">
        <v>-10.599515999999999</v>
      </c>
      <c r="R76" s="6">
        <f t="shared" si="9"/>
        <v>29.207239999999999</v>
      </c>
      <c r="S76" s="6">
        <f t="shared" si="10"/>
        <v>-6.8515367999999999</v>
      </c>
      <c r="T76" s="6">
        <f t="shared" si="11"/>
        <v>-10.013275999999999</v>
      </c>
    </row>
    <row r="77" spans="2:20" x14ac:dyDescent="0.25">
      <c r="B77">
        <v>28029060000</v>
      </c>
      <c r="C77">
        <v>-7.0828718999999998</v>
      </c>
      <c r="D77">
        <v>-7.3961233999999996</v>
      </c>
      <c r="H77" s="6">
        <f t="shared" si="6"/>
        <v>29.501785000000002</v>
      </c>
      <c r="I77" s="6">
        <f t="shared" si="7"/>
        <v>-7.1300058000000002</v>
      </c>
      <c r="J77" s="6">
        <f t="shared" si="8"/>
        <v>-7.1103462999999998</v>
      </c>
      <c r="L77">
        <v>28029060000</v>
      </c>
      <c r="M77">
        <v>-6.9492922000000004</v>
      </c>
      <c r="N77">
        <v>-10.299219000000001</v>
      </c>
      <c r="R77" s="6">
        <f t="shared" si="9"/>
        <v>29.501785000000002</v>
      </c>
      <c r="S77" s="6">
        <f t="shared" si="10"/>
        <v>-6.8315687</v>
      </c>
      <c r="T77" s="6">
        <f t="shared" si="11"/>
        <v>-10.059068</v>
      </c>
    </row>
    <row r="78" spans="2:20" x14ac:dyDescent="0.25">
      <c r="B78">
        <v>28323605000</v>
      </c>
      <c r="C78">
        <v>-7.1410755999999997</v>
      </c>
      <c r="D78">
        <v>-7.2284560000000004</v>
      </c>
      <c r="H78" s="6">
        <f t="shared" si="6"/>
        <v>29.796330000000001</v>
      </c>
      <c r="I78" s="6">
        <f t="shared" si="7"/>
        <v>-7.1286487999999997</v>
      </c>
      <c r="J78" s="6">
        <f t="shared" si="8"/>
        <v>-7.2258982999999999</v>
      </c>
      <c r="L78">
        <v>28323605000</v>
      </c>
      <c r="M78">
        <v>-6.9395566000000004</v>
      </c>
      <c r="N78">
        <v>-10.083907999999999</v>
      </c>
      <c r="R78" s="6">
        <f t="shared" si="9"/>
        <v>29.796330000000001</v>
      </c>
      <c r="S78" s="6">
        <f t="shared" si="10"/>
        <v>-6.8475609000000004</v>
      </c>
      <c r="T78" s="6">
        <f t="shared" si="11"/>
        <v>-10.115444</v>
      </c>
    </row>
    <row r="79" spans="2:20" x14ac:dyDescent="0.25">
      <c r="B79">
        <v>28618150000</v>
      </c>
      <c r="C79">
        <v>-7.1732101000000004</v>
      </c>
      <c r="D79">
        <v>-7.1115589000000003</v>
      </c>
      <c r="H79" s="6">
        <f t="shared" si="6"/>
        <v>30.090875</v>
      </c>
      <c r="I79" s="6">
        <f t="shared" si="7"/>
        <v>-7.1257415000000002</v>
      </c>
      <c r="J79" s="6">
        <f t="shared" si="8"/>
        <v>-7.3528456999999996</v>
      </c>
      <c r="L79">
        <v>28618150000</v>
      </c>
      <c r="M79">
        <v>-6.9260478000000001</v>
      </c>
      <c r="N79">
        <v>-10.019107999999999</v>
      </c>
      <c r="R79" s="6">
        <f t="shared" si="9"/>
        <v>30.090875</v>
      </c>
      <c r="S79" s="6">
        <f t="shared" si="10"/>
        <v>-6.8596649000000003</v>
      </c>
      <c r="T79" s="6">
        <f t="shared" si="11"/>
        <v>-10.159094</v>
      </c>
    </row>
    <row r="80" spans="2:20" x14ac:dyDescent="0.25">
      <c r="B80">
        <v>28912695000</v>
      </c>
      <c r="C80">
        <v>-7.1716179999999996</v>
      </c>
      <c r="D80">
        <v>-7.0441408000000001</v>
      </c>
      <c r="H80" s="6">
        <f t="shared" si="6"/>
        <v>30.38542</v>
      </c>
      <c r="I80" s="6">
        <f t="shared" si="7"/>
        <v>-7.1231049999999998</v>
      </c>
      <c r="J80" s="6">
        <f t="shared" si="8"/>
        <v>-7.4806036999999996</v>
      </c>
      <c r="L80">
        <v>28912695000</v>
      </c>
      <c r="M80">
        <v>-6.8804154000000004</v>
      </c>
      <c r="N80">
        <v>-9.9905518999999998</v>
      </c>
      <c r="R80" s="6">
        <f t="shared" si="9"/>
        <v>30.38542</v>
      </c>
      <c r="S80" s="6">
        <f t="shared" si="10"/>
        <v>-6.9087877000000004</v>
      </c>
      <c r="T80" s="6">
        <f t="shared" si="11"/>
        <v>-10.221894000000001</v>
      </c>
    </row>
    <row r="81" spans="2:20" x14ac:dyDescent="0.25">
      <c r="B81">
        <v>29207240000</v>
      </c>
      <c r="C81">
        <v>-7.1525430999999999</v>
      </c>
      <c r="D81">
        <v>-7.0478005000000001</v>
      </c>
      <c r="H81" s="6">
        <f t="shared" si="6"/>
        <v>30.679964999999999</v>
      </c>
      <c r="I81" s="6">
        <f t="shared" si="7"/>
        <v>-7.1125360000000004</v>
      </c>
      <c r="J81" s="6">
        <f t="shared" si="8"/>
        <v>-7.5731400999999998</v>
      </c>
      <c r="L81">
        <v>29207240000</v>
      </c>
      <c r="M81">
        <v>-6.8515367999999999</v>
      </c>
      <c r="N81">
        <v>-10.013275999999999</v>
      </c>
      <c r="R81" s="6">
        <f t="shared" si="9"/>
        <v>30.679964999999999</v>
      </c>
      <c r="S81" s="6">
        <f t="shared" si="10"/>
        <v>-7.0002937000000003</v>
      </c>
      <c r="T81" s="6">
        <f t="shared" si="11"/>
        <v>-10.253952</v>
      </c>
    </row>
    <row r="82" spans="2:20" x14ac:dyDescent="0.25">
      <c r="B82">
        <v>29501785000</v>
      </c>
      <c r="C82">
        <v>-7.1300058000000002</v>
      </c>
      <c r="D82">
        <v>-7.1103462999999998</v>
      </c>
      <c r="H82" s="6">
        <f t="shared" si="6"/>
        <v>30.974509999999999</v>
      </c>
      <c r="I82" s="6">
        <f t="shared" si="7"/>
        <v>-7.1007781000000003</v>
      </c>
      <c r="J82" s="6">
        <f t="shared" si="8"/>
        <v>-7.5967697999999997</v>
      </c>
      <c r="L82">
        <v>29501785000</v>
      </c>
      <c r="M82">
        <v>-6.8315687</v>
      </c>
      <c r="N82">
        <v>-10.059068</v>
      </c>
      <c r="R82" s="6">
        <f t="shared" si="9"/>
        <v>30.974509999999999</v>
      </c>
      <c r="S82" s="6">
        <f t="shared" si="10"/>
        <v>-7.0732822000000004</v>
      </c>
      <c r="T82" s="6">
        <f t="shared" si="11"/>
        <v>-10.240171999999999</v>
      </c>
    </row>
    <row r="83" spans="2:20" x14ac:dyDescent="0.25">
      <c r="B83">
        <v>29796330000</v>
      </c>
      <c r="C83">
        <v>-7.1286487999999997</v>
      </c>
      <c r="D83">
        <v>-7.2258982999999999</v>
      </c>
      <c r="H83" s="6">
        <f t="shared" si="6"/>
        <v>31.269055000000002</v>
      </c>
      <c r="I83" s="6">
        <f t="shared" si="7"/>
        <v>-7.0919628000000001</v>
      </c>
      <c r="J83" s="6">
        <f t="shared" si="8"/>
        <v>-7.5530099999999996</v>
      </c>
      <c r="L83">
        <v>29796330000</v>
      </c>
      <c r="M83">
        <v>-6.8475609000000004</v>
      </c>
      <c r="N83">
        <v>-10.115444</v>
      </c>
      <c r="R83" s="6">
        <f t="shared" si="9"/>
        <v>31.269055000000002</v>
      </c>
      <c r="S83" s="6">
        <f t="shared" si="10"/>
        <v>-7.1500516000000003</v>
      </c>
      <c r="T83" s="6">
        <f t="shared" si="11"/>
        <v>-10.136545</v>
      </c>
    </row>
    <row r="84" spans="2:20" x14ac:dyDescent="0.25">
      <c r="B84">
        <v>30090875000</v>
      </c>
      <c r="C84">
        <v>-7.1257415000000002</v>
      </c>
      <c r="D84">
        <v>-7.3528456999999996</v>
      </c>
      <c r="H84" s="6">
        <f t="shared" si="6"/>
        <v>31.563600000000001</v>
      </c>
      <c r="I84" s="6">
        <f t="shared" si="7"/>
        <v>-7.1201242999999996</v>
      </c>
      <c r="J84" s="6">
        <f t="shared" si="8"/>
        <v>-7.4403129000000003</v>
      </c>
      <c r="L84">
        <v>30090875000</v>
      </c>
      <c r="M84">
        <v>-6.8596649000000003</v>
      </c>
      <c r="N84">
        <v>-10.159094</v>
      </c>
      <c r="R84" s="6">
        <f t="shared" si="9"/>
        <v>31.563600000000001</v>
      </c>
      <c r="S84" s="6">
        <f t="shared" si="10"/>
        <v>-7.2840008999999997</v>
      </c>
      <c r="T84" s="6">
        <f t="shared" si="11"/>
        <v>-10.034283</v>
      </c>
    </row>
    <row r="85" spans="2:20" x14ac:dyDescent="0.25">
      <c r="B85">
        <v>30385420000</v>
      </c>
      <c r="C85">
        <v>-7.1231049999999998</v>
      </c>
      <c r="D85">
        <v>-7.4806036999999996</v>
      </c>
      <c r="H85" s="6">
        <f t="shared" si="6"/>
        <v>31.858145</v>
      </c>
      <c r="I85" s="6">
        <f t="shared" si="7"/>
        <v>-7.1958523000000003</v>
      </c>
      <c r="J85" s="6">
        <f t="shared" si="8"/>
        <v>-7.2281728000000003</v>
      </c>
      <c r="L85">
        <v>30385420000</v>
      </c>
      <c r="M85">
        <v>-6.9087877000000004</v>
      </c>
      <c r="N85">
        <v>-10.221894000000001</v>
      </c>
      <c r="R85" s="6">
        <f t="shared" si="9"/>
        <v>31.858145</v>
      </c>
      <c r="S85" s="6">
        <f t="shared" si="10"/>
        <v>-7.4613189999999996</v>
      </c>
      <c r="T85" s="6">
        <f t="shared" si="11"/>
        <v>-9.8295592999999997</v>
      </c>
    </row>
    <row r="86" spans="2:20" x14ac:dyDescent="0.25">
      <c r="B86">
        <v>30679965000</v>
      </c>
      <c r="C86">
        <v>-7.1125360000000004</v>
      </c>
      <c r="D86">
        <v>-7.5731400999999998</v>
      </c>
      <c r="H86" s="6">
        <f t="shared" si="6"/>
        <v>32.15269</v>
      </c>
      <c r="I86" s="6">
        <f t="shared" si="7"/>
        <v>-7.3492866000000001</v>
      </c>
      <c r="J86" s="6">
        <f t="shared" si="8"/>
        <v>-6.9569592</v>
      </c>
      <c r="L86">
        <v>30679965000</v>
      </c>
      <c r="M86">
        <v>-7.0002937000000003</v>
      </c>
      <c r="N86">
        <v>-10.253952</v>
      </c>
      <c r="R86" s="6">
        <f t="shared" si="9"/>
        <v>32.15269</v>
      </c>
      <c r="S86" s="6">
        <f t="shared" si="10"/>
        <v>-7.6751899999999997</v>
      </c>
      <c r="T86" s="6">
        <f t="shared" si="11"/>
        <v>-9.6403990000000004</v>
      </c>
    </row>
    <row r="87" spans="2:20" x14ac:dyDescent="0.25">
      <c r="B87">
        <v>30974510000</v>
      </c>
      <c r="C87">
        <v>-7.1007781000000003</v>
      </c>
      <c r="D87">
        <v>-7.5967697999999997</v>
      </c>
      <c r="H87" s="6">
        <f t="shared" si="6"/>
        <v>32.447234999999999</v>
      </c>
      <c r="I87" s="6">
        <f t="shared" si="7"/>
        <v>-7.6438636999999998</v>
      </c>
      <c r="J87" s="6">
        <f t="shared" si="8"/>
        <v>-6.6513014000000004</v>
      </c>
      <c r="L87">
        <v>30974510000</v>
      </c>
      <c r="M87">
        <v>-7.0732822000000004</v>
      </c>
      <c r="N87">
        <v>-10.240171999999999</v>
      </c>
      <c r="R87" s="6">
        <f t="shared" si="9"/>
        <v>32.447234999999999</v>
      </c>
      <c r="S87" s="6">
        <f t="shared" si="10"/>
        <v>-8.0167274000000006</v>
      </c>
      <c r="T87" s="6">
        <f t="shared" si="11"/>
        <v>-9.5207958000000001</v>
      </c>
    </row>
    <row r="88" spans="2:20" x14ac:dyDescent="0.25">
      <c r="B88">
        <v>31269055000</v>
      </c>
      <c r="C88">
        <v>-7.0919628000000001</v>
      </c>
      <c r="D88">
        <v>-7.5530099999999996</v>
      </c>
      <c r="H88" s="6">
        <f t="shared" si="6"/>
        <v>32.741779999999999</v>
      </c>
      <c r="I88" s="6">
        <f t="shared" si="7"/>
        <v>-8.0026969999999995</v>
      </c>
      <c r="J88" s="6">
        <f t="shared" si="8"/>
        <v>-6.3490685999999998</v>
      </c>
      <c r="L88">
        <v>31269055000</v>
      </c>
      <c r="M88">
        <v>-7.1500516000000003</v>
      </c>
      <c r="N88">
        <v>-10.136545</v>
      </c>
      <c r="R88" s="6">
        <f t="shared" si="9"/>
        <v>32.741779999999999</v>
      </c>
      <c r="S88" s="6">
        <f t="shared" si="10"/>
        <v>-8.3968945000000001</v>
      </c>
      <c r="T88" s="6">
        <f t="shared" si="11"/>
        <v>-9.5176686999999998</v>
      </c>
    </row>
    <row r="89" spans="2:20" x14ac:dyDescent="0.25">
      <c r="B89">
        <v>31563600000</v>
      </c>
      <c r="C89">
        <v>-7.1201242999999996</v>
      </c>
      <c r="D89">
        <v>-7.4403129000000003</v>
      </c>
      <c r="H89" s="6">
        <f t="shared" si="6"/>
        <v>33.036324999999998</v>
      </c>
      <c r="I89" s="6">
        <f t="shared" si="7"/>
        <v>-8.3145027000000002</v>
      </c>
      <c r="J89" s="6">
        <f t="shared" si="8"/>
        <v>-6.0467333999999999</v>
      </c>
      <c r="L89">
        <v>31563600000</v>
      </c>
      <c r="M89">
        <v>-7.2840008999999997</v>
      </c>
      <c r="N89">
        <v>-10.034283</v>
      </c>
      <c r="R89" s="6">
        <f t="shared" si="9"/>
        <v>33.036324999999998</v>
      </c>
      <c r="S89" s="6">
        <f t="shared" si="10"/>
        <v>-8.7342776999999998</v>
      </c>
      <c r="T89" s="6">
        <f t="shared" si="11"/>
        <v>-9.5501184000000006</v>
      </c>
    </row>
    <row r="90" spans="2:20" x14ac:dyDescent="0.25">
      <c r="B90">
        <v>31858145000</v>
      </c>
      <c r="C90">
        <v>-7.1958523000000003</v>
      </c>
      <c r="D90">
        <v>-7.2281728000000003</v>
      </c>
      <c r="H90" s="6">
        <f t="shared" si="6"/>
        <v>33.330869999999997</v>
      </c>
      <c r="I90" s="6">
        <f t="shared" si="7"/>
        <v>-8.5664567999999992</v>
      </c>
      <c r="J90" s="6">
        <f t="shared" si="8"/>
        <v>-5.8151221</v>
      </c>
      <c r="L90">
        <v>31858145000</v>
      </c>
      <c r="M90">
        <v>-7.4613189999999996</v>
      </c>
      <c r="N90">
        <v>-9.8295592999999997</v>
      </c>
      <c r="R90" s="6">
        <f t="shared" si="9"/>
        <v>33.330869999999997</v>
      </c>
      <c r="S90" s="6">
        <f t="shared" si="10"/>
        <v>-8.9385338000000001</v>
      </c>
      <c r="T90" s="6">
        <f t="shared" si="11"/>
        <v>-9.7299213000000009</v>
      </c>
    </row>
    <row r="91" spans="2:20" x14ac:dyDescent="0.25">
      <c r="B91">
        <v>32152690000</v>
      </c>
      <c r="C91">
        <v>-7.3492866000000001</v>
      </c>
      <c r="D91">
        <v>-6.9569592</v>
      </c>
      <c r="H91" s="6">
        <f t="shared" si="6"/>
        <v>33.625414999999997</v>
      </c>
      <c r="I91" s="6">
        <f t="shared" si="7"/>
        <v>-8.7502593999999991</v>
      </c>
      <c r="J91" s="6">
        <f t="shared" si="8"/>
        <v>-5.6881665999999997</v>
      </c>
      <c r="L91">
        <v>32152690000</v>
      </c>
      <c r="M91">
        <v>-7.6751899999999997</v>
      </c>
      <c r="N91">
        <v>-9.6403990000000004</v>
      </c>
      <c r="R91" s="6">
        <f t="shared" si="9"/>
        <v>33.625414999999997</v>
      </c>
      <c r="S91" s="6">
        <f t="shared" si="10"/>
        <v>-9.0428715000000004</v>
      </c>
      <c r="T91" s="6">
        <f t="shared" si="11"/>
        <v>-10.248355999999999</v>
      </c>
    </row>
    <row r="92" spans="2:20" x14ac:dyDescent="0.25">
      <c r="B92">
        <v>32447235000</v>
      </c>
      <c r="C92">
        <v>-7.6438636999999998</v>
      </c>
      <c r="D92">
        <v>-6.6513014000000004</v>
      </c>
      <c r="H92" s="6">
        <f t="shared" si="6"/>
        <v>33.919960000000003</v>
      </c>
      <c r="I92" s="6">
        <f t="shared" si="7"/>
        <v>-8.7781476999999999</v>
      </c>
      <c r="J92" s="6">
        <f t="shared" si="8"/>
        <v>-5.6446123000000004</v>
      </c>
      <c r="L92">
        <v>32447235000</v>
      </c>
      <c r="M92">
        <v>-8.0167274000000006</v>
      </c>
      <c r="N92">
        <v>-9.5207958000000001</v>
      </c>
      <c r="R92" s="6">
        <f t="shared" si="9"/>
        <v>33.919960000000003</v>
      </c>
      <c r="S92" s="6">
        <f t="shared" si="10"/>
        <v>-8.9866332999999994</v>
      </c>
      <c r="T92" s="6">
        <f t="shared" si="11"/>
        <v>-11.051793999999999</v>
      </c>
    </row>
    <row r="93" spans="2:20" x14ac:dyDescent="0.25">
      <c r="B93">
        <v>32741780000</v>
      </c>
      <c r="C93">
        <v>-8.0026969999999995</v>
      </c>
      <c r="D93">
        <v>-6.3490685999999998</v>
      </c>
      <c r="H93" s="6">
        <f t="shared" si="6"/>
        <v>34.214505000000003</v>
      </c>
      <c r="I93" s="6">
        <f t="shared" si="7"/>
        <v>-8.6663131999999994</v>
      </c>
      <c r="J93" s="6">
        <f t="shared" si="8"/>
        <v>-5.6909765999999999</v>
      </c>
      <c r="L93">
        <v>32741780000</v>
      </c>
      <c r="M93">
        <v>-8.3968945000000001</v>
      </c>
      <c r="N93">
        <v>-9.5176686999999998</v>
      </c>
      <c r="R93" s="6">
        <f t="shared" si="9"/>
        <v>34.214505000000003</v>
      </c>
      <c r="S93" s="6">
        <f t="shared" si="10"/>
        <v>-8.7995728999999994</v>
      </c>
      <c r="T93" s="6">
        <f t="shared" si="11"/>
        <v>-12.353573000000001</v>
      </c>
    </row>
    <row r="94" spans="2:20" x14ac:dyDescent="0.25">
      <c r="B94">
        <v>33036325000</v>
      </c>
      <c r="C94">
        <v>-8.3145027000000002</v>
      </c>
      <c r="D94">
        <v>-6.0467333999999999</v>
      </c>
      <c r="H94" s="6">
        <f t="shared" si="6"/>
        <v>34.509050000000002</v>
      </c>
      <c r="I94" s="6">
        <f t="shared" si="7"/>
        <v>-8.5685453000000003</v>
      </c>
      <c r="J94" s="6">
        <f t="shared" si="8"/>
        <v>-5.8443927999999996</v>
      </c>
      <c r="L94">
        <v>33036325000</v>
      </c>
      <c r="M94">
        <v>-8.7342776999999998</v>
      </c>
      <c r="N94">
        <v>-9.5501184000000006</v>
      </c>
      <c r="R94" s="6">
        <f t="shared" si="9"/>
        <v>34.509050000000002</v>
      </c>
      <c r="S94" s="6">
        <f t="shared" si="10"/>
        <v>-8.5704373999999994</v>
      </c>
      <c r="T94" s="6">
        <f t="shared" si="11"/>
        <v>-13.964877</v>
      </c>
    </row>
    <row r="95" spans="2:20" x14ac:dyDescent="0.25">
      <c r="B95">
        <v>33330870000</v>
      </c>
      <c r="C95">
        <v>-8.5664567999999992</v>
      </c>
      <c r="D95">
        <v>-5.8151221</v>
      </c>
      <c r="H95" s="6">
        <f t="shared" si="6"/>
        <v>34.803595000000001</v>
      </c>
      <c r="I95" s="6">
        <f t="shared" si="7"/>
        <v>-8.4614581999999992</v>
      </c>
      <c r="J95" s="6">
        <f t="shared" si="8"/>
        <v>-6.0737661999999997</v>
      </c>
      <c r="L95">
        <v>33330870000</v>
      </c>
      <c r="M95">
        <v>-8.9385338000000001</v>
      </c>
      <c r="N95">
        <v>-9.7299213000000009</v>
      </c>
      <c r="R95" s="6">
        <f t="shared" si="9"/>
        <v>34.803595000000001</v>
      </c>
      <c r="S95" s="6">
        <f t="shared" si="10"/>
        <v>-8.3967419000000003</v>
      </c>
      <c r="T95" s="6">
        <f t="shared" si="11"/>
        <v>-15.631762</v>
      </c>
    </row>
    <row r="96" spans="2:20" x14ac:dyDescent="0.25">
      <c r="B96">
        <v>33625415000</v>
      </c>
      <c r="C96">
        <v>-8.7502593999999991</v>
      </c>
      <c r="D96">
        <v>-5.6881665999999997</v>
      </c>
      <c r="H96" s="6">
        <f t="shared" si="6"/>
        <v>35.098140000000001</v>
      </c>
      <c r="I96" s="6">
        <f t="shared" si="7"/>
        <v>-8.3449392000000007</v>
      </c>
      <c r="J96" s="6">
        <f t="shared" si="8"/>
        <v>-6.3574938999999997</v>
      </c>
      <c r="L96">
        <v>33625415000</v>
      </c>
      <c r="M96">
        <v>-9.0428715000000004</v>
      </c>
      <c r="N96">
        <v>-10.248355999999999</v>
      </c>
      <c r="R96" s="6">
        <f t="shared" si="9"/>
        <v>35.098140000000001</v>
      </c>
      <c r="S96" s="6">
        <f t="shared" si="10"/>
        <v>-8.2404022000000001</v>
      </c>
      <c r="T96" s="6">
        <f t="shared" si="11"/>
        <v>-17.122868</v>
      </c>
    </row>
    <row r="97" spans="2:20" x14ac:dyDescent="0.25">
      <c r="B97">
        <v>33919960000</v>
      </c>
      <c r="C97">
        <v>-8.7781476999999999</v>
      </c>
      <c r="D97">
        <v>-5.6446123000000004</v>
      </c>
      <c r="H97" s="6">
        <f t="shared" si="6"/>
        <v>35.392685</v>
      </c>
      <c r="I97" s="6">
        <f t="shared" si="7"/>
        <v>-8.2164803000000006</v>
      </c>
      <c r="J97" s="6">
        <f t="shared" si="8"/>
        <v>-6.6998633999999999</v>
      </c>
      <c r="L97">
        <v>33919960000</v>
      </c>
      <c r="M97">
        <v>-8.9866332999999994</v>
      </c>
      <c r="N97">
        <v>-11.051793999999999</v>
      </c>
      <c r="R97" s="6">
        <f t="shared" si="9"/>
        <v>35.392685</v>
      </c>
      <c r="S97" s="6">
        <f t="shared" si="10"/>
        <v>-8.1495379999999997</v>
      </c>
      <c r="T97" s="6">
        <f t="shared" si="11"/>
        <v>-18.056591000000001</v>
      </c>
    </row>
    <row r="98" spans="2:20" x14ac:dyDescent="0.25">
      <c r="B98">
        <v>34214505000</v>
      </c>
      <c r="C98">
        <v>-8.6663131999999994</v>
      </c>
      <c r="D98">
        <v>-5.6909765999999999</v>
      </c>
      <c r="H98" s="6">
        <f t="shared" si="6"/>
        <v>35.68723</v>
      </c>
      <c r="I98" s="6">
        <f t="shared" si="7"/>
        <v>-8.1252917999999994</v>
      </c>
      <c r="J98" s="6">
        <f t="shared" si="8"/>
        <v>-7.1219191999999998</v>
      </c>
      <c r="L98">
        <v>34214505000</v>
      </c>
      <c r="M98">
        <v>-8.7995728999999994</v>
      </c>
      <c r="N98">
        <v>-12.353573000000001</v>
      </c>
      <c r="R98" s="6">
        <f t="shared" si="9"/>
        <v>35.68723</v>
      </c>
      <c r="S98" s="6">
        <f t="shared" si="10"/>
        <v>-8.1648692999999994</v>
      </c>
      <c r="T98" s="6">
        <f t="shared" si="11"/>
        <v>-18.592694999999999</v>
      </c>
    </row>
    <row r="99" spans="2:20" x14ac:dyDescent="0.25">
      <c r="B99">
        <v>34509050000</v>
      </c>
      <c r="C99">
        <v>-8.5685453000000003</v>
      </c>
      <c r="D99">
        <v>-5.8443927999999996</v>
      </c>
      <c r="H99" s="6">
        <f t="shared" si="6"/>
        <v>35.981774999999999</v>
      </c>
      <c r="I99" s="6">
        <f t="shared" si="7"/>
        <v>-7.9907222000000004</v>
      </c>
      <c r="J99" s="6">
        <f t="shared" si="8"/>
        <v>-7.6348906000000003</v>
      </c>
      <c r="L99">
        <v>34509050000</v>
      </c>
      <c r="M99">
        <v>-8.5704373999999994</v>
      </c>
      <c r="N99">
        <v>-13.964877</v>
      </c>
      <c r="R99" s="6">
        <f t="shared" si="9"/>
        <v>35.981774999999999</v>
      </c>
      <c r="S99" s="6">
        <f t="shared" si="10"/>
        <v>-8.2326031000000004</v>
      </c>
      <c r="T99" s="6">
        <f t="shared" si="11"/>
        <v>-18.851973000000001</v>
      </c>
    </row>
    <row r="100" spans="2:20" x14ac:dyDescent="0.25">
      <c r="B100">
        <v>34803595000</v>
      </c>
      <c r="C100">
        <v>-8.4614581999999992</v>
      </c>
      <c r="D100">
        <v>-6.0737661999999997</v>
      </c>
      <c r="H100" s="6">
        <f t="shared" si="6"/>
        <v>36.276319999999998</v>
      </c>
      <c r="I100" s="6">
        <f t="shared" si="7"/>
        <v>-7.8673782000000001</v>
      </c>
      <c r="J100" s="6">
        <f t="shared" si="8"/>
        <v>-8.1997566000000006</v>
      </c>
      <c r="L100">
        <v>34803595000</v>
      </c>
      <c r="M100">
        <v>-8.3967419000000003</v>
      </c>
      <c r="N100">
        <v>-15.631762</v>
      </c>
      <c r="R100" s="6">
        <f t="shared" si="9"/>
        <v>36.276319999999998</v>
      </c>
      <c r="S100" s="6">
        <f t="shared" si="10"/>
        <v>-8.2953814999999995</v>
      </c>
      <c r="T100" s="6">
        <f t="shared" si="11"/>
        <v>-18.615259000000002</v>
      </c>
    </row>
    <row r="101" spans="2:20" x14ac:dyDescent="0.25">
      <c r="B101">
        <v>35098140000</v>
      </c>
      <c r="C101">
        <v>-8.3449392000000007</v>
      </c>
      <c r="D101">
        <v>-6.3574938999999997</v>
      </c>
      <c r="H101" s="6">
        <f t="shared" si="6"/>
        <v>36.570864999999998</v>
      </c>
      <c r="I101" s="6">
        <f t="shared" si="7"/>
        <v>-7.7224392999999996</v>
      </c>
      <c r="J101" s="6">
        <f t="shared" si="8"/>
        <v>-8.8731451000000003</v>
      </c>
      <c r="L101">
        <v>35098140000</v>
      </c>
      <c r="M101">
        <v>-8.2404022000000001</v>
      </c>
      <c r="N101">
        <v>-17.122868</v>
      </c>
      <c r="R101" s="6">
        <f t="shared" si="9"/>
        <v>36.570864999999998</v>
      </c>
      <c r="S101" s="6">
        <f t="shared" si="10"/>
        <v>-8.4173106999999998</v>
      </c>
      <c r="T101" s="6">
        <f t="shared" si="11"/>
        <v>-18.038584</v>
      </c>
    </row>
    <row r="102" spans="2:20" x14ac:dyDescent="0.25">
      <c r="B102">
        <v>35392685000</v>
      </c>
      <c r="C102">
        <v>-8.2164803000000006</v>
      </c>
      <c r="D102">
        <v>-6.6998633999999999</v>
      </c>
      <c r="H102" s="6">
        <f t="shared" si="6"/>
        <v>36.865409999999997</v>
      </c>
      <c r="I102" s="6">
        <f t="shared" si="7"/>
        <v>-7.6126566000000002</v>
      </c>
      <c r="J102" s="6">
        <f t="shared" si="8"/>
        <v>-9.6454763000000003</v>
      </c>
      <c r="L102">
        <v>35392685000</v>
      </c>
      <c r="M102">
        <v>-8.1495379999999997</v>
      </c>
      <c r="N102">
        <v>-18.056591000000001</v>
      </c>
      <c r="R102" s="6">
        <f t="shared" si="9"/>
        <v>36.865409999999997</v>
      </c>
      <c r="S102" s="6">
        <f t="shared" si="10"/>
        <v>-8.5356997999999997</v>
      </c>
      <c r="T102" s="6">
        <f t="shared" si="11"/>
        <v>-16.927735999999999</v>
      </c>
    </row>
    <row r="103" spans="2:20" x14ac:dyDescent="0.25">
      <c r="B103">
        <v>35687230000</v>
      </c>
      <c r="C103">
        <v>-8.1252917999999994</v>
      </c>
      <c r="D103">
        <v>-7.1219191999999998</v>
      </c>
      <c r="H103" s="6">
        <f t="shared" si="6"/>
        <v>37.159954999999997</v>
      </c>
      <c r="I103" s="6">
        <f t="shared" si="7"/>
        <v>-7.5042577000000001</v>
      </c>
      <c r="J103" s="6">
        <f t="shared" si="8"/>
        <v>-10.518530999999999</v>
      </c>
      <c r="L103">
        <v>35687230000</v>
      </c>
      <c r="M103">
        <v>-8.1648692999999994</v>
      </c>
      <c r="N103">
        <v>-18.592694999999999</v>
      </c>
      <c r="R103" s="6">
        <f t="shared" si="9"/>
        <v>37.159954999999997</v>
      </c>
      <c r="S103" s="6">
        <f t="shared" si="10"/>
        <v>-8.6428528</v>
      </c>
      <c r="T103" s="6">
        <f t="shared" si="11"/>
        <v>-15.508532000000001</v>
      </c>
    </row>
    <row r="104" spans="2:20" x14ac:dyDescent="0.25">
      <c r="B104">
        <v>35981775000</v>
      </c>
      <c r="C104">
        <v>-7.9907222000000004</v>
      </c>
      <c r="D104">
        <v>-7.6348906000000003</v>
      </c>
      <c r="H104" s="6">
        <f t="shared" si="6"/>
        <v>37.454500000000003</v>
      </c>
      <c r="I104" s="6">
        <f t="shared" si="7"/>
        <v>-7.4451426999999999</v>
      </c>
      <c r="J104" s="6">
        <f t="shared" si="8"/>
        <v>-11.474377</v>
      </c>
      <c r="L104">
        <v>35981775000</v>
      </c>
      <c r="M104">
        <v>-8.2326031000000004</v>
      </c>
      <c r="N104">
        <v>-18.851973000000001</v>
      </c>
      <c r="R104" s="6">
        <f t="shared" si="9"/>
        <v>37.454500000000003</v>
      </c>
      <c r="S104" s="6">
        <f t="shared" si="10"/>
        <v>-8.7565679999999997</v>
      </c>
      <c r="T104" s="6">
        <f t="shared" si="11"/>
        <v>-13.958047000000001</v>
      </c>
    </row>
    <row r="105" spans="2:20" x14ac:dyDescent="0.25">
      <c r="B105">
        <v>36276320000</v>
      </c>
      <c r="C105">
        <v>-7.8673782000000001</v>
      </c>
      <c r="D105">
        <v>-8.1997566000000006</v>
      </c>
      <c r="H105" s="6">
        <f t="shared" si="6"/>
        <v>37.749045000000002</v>
      </c>
      <c r="I105" s="6">
        <f t="shared" si="7"/>
        <v>-7.4011402000000004</v>
      </c>
      <c r="J105" s="6">
        <f t="shared" si="8"/>
        <v>-12.393564</v>
      </c>
      <c r="L105">
        <v>36276320000</v>
      </c>
      <c r="M105">
        <v>-8.2953814999999995</v>
      </c>
      <c r="N105">
        <v>-18.615259000000002</v>
      </c>
      <c r="R105" s="6">
        <f t="shared" si="9"/>
        <v>37.749045000000002</v>
      </c>
      <c r="S105" s="6">
        <f t="shared" si="10"/>
        <v>-8.9072876000000001</v>
      </c>
      <c r="T105" s="6">
        <f t="shared" si="11"/>
        <v>-12.488903000000001</v>
      </c>
    </row>
    <row r="106" spans="2:20" x14ac:dyDescent="0.25">
      <c r="B106">
        <v>36570865000</v>
      </c>
      <c r="C106">
        <v>-7.7224392999999996</v>
      </c>
      <c r="D106">
        <v>-8.8731451000000003</v>
      </c>
      <c r="H106" s="6">
        <f t="shared" si="6"/>
        <v>38.043590000000002</v>
      </c>
      <c r="I106" s="6">
        <f t="shared" si="7"/>
        <v>-7.3824715999999997</v>
      </c>
      <c r="J106" s="6">
        <f t="shared" si="8"/>
        <v>-13.208394999999999</v>
      </c>
      <c r="L106">
        <v>36570865000</v>
      </c>
      <c r="M106">
        <v>-8.4173106999999998</v>
      </c>
      <c r="N106">
        <v>-18.038584</v>
      </c>
      <c r="R106" s="6">
        <f t="shared" si="9"/>
        <v>38.043590000000002</v>
      </c>
      <c r="S106" s="6">
        <f t="shared" si="10"/>
        <v>-9.0472573999999994</v>
      </c>
      <c r="T106" s="6">
        <f t="shared" si="11"/>
        <v>-11.454910999999999</v>
      </c>
    </row>
    <row r="107" spans="2:20" x14ac:dyDescent="0.25">
      <c r="B107">
        <v>36865410000</v>
      </c>
      <c r="C107">
        <v>-7.6126566000000002</v>
      </c>
      <c r="D107">
        <v>-9.6454763000000003</v>
      </c>
      <c r="H107" s="6">
        <f t="shared" si="6"/>
        <v>38.338135000000001</v>
      </c>
      <c r="I107" s="6">
        <f t="shared" si="7"/>
        <v>-7.3738831999999999</v>
      </c>
      <c r="J107" s="6">
        <f t="shared" si="8"/>
        <v>-13.813145</v>
      </c>
      <c r="L107">
        <v>36865410000</v>
      </c>
      <c r="M107">
        <v>-8.5356997999999997</v>
      </c>
      <c r="N107">
        <v>-16.927735999999999</v>
      </c>
      <c r="R107" s="6">
        <f t="shared" si="9"/>
        <v>38.338135000000001</v>
      </c>
      <c r="S107" s="6">
        <f t="shared" si="10"/>
        <v>-9.1724463000000007</v>
      </c>
      <c r="T107" s="6">
        <f t="shared" si="11"/>
        <v>-10.694490999999999</v>
      </c>
    </row>
    <row r="108" spans="2:20" x14ac:dyDescent="0.25">
      <c r="B108">
        <v>37159955000</v>
      </c>
      <c r="C108">
        <v>-7.5042577000000001</v>
      </c>
      <c r="D108">
        <v>-10.518530999999999</v>
      </c>
      <c r="H108" s="6">
        <f t="shared" si="6"/>
        <v>38.632680000000001</v>
      </c>
      <c r="I108" s="6">
        <f t="shared" si="7"/>
        <v>-7.3734894000000004</v>
      </c>
      <c r="J108" s="6">
        <f t="shared" si="8"/>
        <v>-14.228186000000001</v>
      </c>
      <c r="L108">
        <v>37159955000</v>
      </c>
      <c r="M108">
        <v>-8.6428528</v>
      </c>
      <c r="N108">
        <v>-15.508532000000001</v>
      </c>
      <c r="R108" s="6">
        <f t="shared" si="9"/>
        <v>38.632680000000001</v>
      </c>
      <c r="S108" s="6">
        <f t="shared" si="10"/>
        <v>-9.2797155</v>
      </c>
      <c r="T108" s="6">
        <f t="shared" si="11"/>
        <v>-10.064337999999999</v>
      </c>
    </row>
    <row r="109" spans="2:20" x14ac:dyDescent="0.25">
      <c r="B109">
        <v>37454500000</v>
      </c>
      <c r="C109">
        <v>-7.4451426999999999</v>
      </c>
      <c r="D109">
        <v>-11.474377</v>
      </c>
      <c r="H109" s="6">
        <f t="shared" si="6"/>
        <v>38.927225</v>
      </c>
      <c r="I109" s="6">
        <f t="shared" si="7"/>
        <v>-7.4043292999999997</v>
      </c>
      <c r="J109" s="6">
        <f t="shared" si="8"/>
        <v>-14.455140999999999</v>
      </c>
      <c r="L109">
        <v>37454500000</v>
      </c>
      <c r="M109">
        <v>-8.7565679999999997</v>
      </c>
      <c r="N109">
        <v>-13.958047000000001</v>
      </c>
      <c r="R109" s="6">
        <f t="shared" si="9"/>
        <v>38.927225</v>
      </c>
      <c r="S109" s="6">
        <f t="shared" si="10"/>
        <v>-9.4056453999999992</v>
      </c>
      <c r="T109" s="6">
        <f t="shared" si="11"/>
        <v>-9.6135205999999993</v>
      </c>
    </row>
    <row r="110" spans="2:20" x14ac:dyDescent="0.25">
      <c r="B110">
        <v>37749045000</v>
      </c>
      <c r="C110">
        <v>-7.4011402000000004</v>
      </c>
      <c r="D110">
        <v>-12.393564</v>
      </c>
      <c r="H110" s="6">
        <f t="shared" si="6"/>
        <v>39.221769999999999</v>
      </c>
      <c r="I110" s="6">
        <f t="shared" si="7"/>
        <v>-7.4251417999999996</v>
      </c>
      <c r="J110" s="6">
        <f t="shared" si="8"/>
        <v>-14.463139999999999</v>
      </c>
      <c r="L110">
        <v>37749045000</v>
      </c>
      <c r="M110">
        <v>-8.9072876000000001</v>
      </c>
      <c r="N110">
        <v>-12.488903000000001</v>
      </c>
      <c r="R110" s="6">
        <f t="shared" si="9"/>
        <v>39.221769999999999</v>
      </c>
      <c r="S110" s="6">
        <f t="shared" si="10"/>
        <v>-9.4962462999999993</v>
      </c>
      <c r="T110" s="6">
        <f t="shared" si="11"/>
        <v>-9.2849102000000006</v>
      </c>
    </row>
    <row r="111" spans="2:20" x14ac:dyDescent="0.25">
      <c r="B111">
        <v>38043590000</v>
      </c>
      <c r="C111">
        <v>-7.3824715999999997</v>
      </c>
      <c r="D111">
        <v>-13.208394999999999</v>
      </c>
      <c r="H111" s="6">
        <f t="shared" si="6"/>
        <v>39.516314999999999</v>
      </c>
      <c r="I111" s="6">
        <f t="shared" si="7"/>
        <v>-7.4735832000000002</v>
      </c>
      <c r="J111" s="6">
        <f t="shared" si="8"/>
        <v>-14.273028</v>
      </c>
      <c r="L111">
        <v>38043590000</v>
      </c>
      <c r="M111">
        <v>-9.0472573999999994</v>
      </c>
      <c r="N111">
        <v>-11.454910999999999</v>
      </c>
      <c r="R111" s="6">
        <f t="shared" si="9"/>
        <v>39.516314999999999</v>
      </c>
      <c r="S111" s="6">
        <f t="shared" si="10"/>
        <v>-9.5469389000000007</v>
      </c>
      <c r="T111" s="6">
        <f t="shared" si="11"/>
        <v>-9.0680332000000003</v>
      </c>
    </row>
    <row r="112" spans="2:20" x14ac:dyDescent="0.25">
      <c r="B112">
        <v>38338135000</v>
      </c>
      <c r="C112">
        <v>-7.3738831999999999</v>
      </c>
      <c r="D112">
        <v>-13.813145</v>
      </c>
      <c r="H112" s="6">
        <f t="shared" si="6"/>
        <v>39.810859999999998</v>
      </c>
      <c r="I112" s="6">
        <f t="shared" si="7"/>
        <v>-7.4939790000000004</v>
      </c>
      <c r="J112" s="6">
        <f t="shared" si="8"/>
        <v>-13.880428</v>
      </c>
      <c r="L112">
        <v>38338135000</v>
      </c>
      <c r="M112">
        <v>-9.1724463000000007</v>
      </c>
      <c r="N112">
        <v>-10.694490999999999</v>
      </c>
      <c r="R112" s="6">
        <f t="shared" si="9"/>
        <v>39.810859999999998</v>
      </c>
      <c r="S112" s="6">
        <f t="shared" si="10"/>
        <v>-9.5855683999999997</v>
      </c>
      <c r="T112" s="6">
        <f t="shared" si="11"/>
        <v>-8.9605683999999997</v>
      </c>
    </row>
    <row r="113" spans="2:20" x14ac:dyDescent="0.25">
      <c r="B113">
        <v>38632680000</v>
      </c>
      <c r="C113">
        <v>-7.3734894000000004</v>
      </c>
      <c r="D113">
        <v>-14.228186000000001</v>
      </c>
      <c r="H113" s="6">
        <f t="shared" si="6"/>
        <v>40.105404999999998</v>
      </c>
      <c r="I113" s="6">
        <f t="shared" si="7"/>
        <v>-7.5548362999999998</v>
      </c>
      <c r="J113" s="6">
        <f t="shared" si="8"/>
        <v>-13.308543</v>
      </c>
      <c r="L113">
        <v>38632680000</v>
      </c>
      <c r="M113">
        <v>-9.2797155</v>
      </c>
      <c r="N113">
        <v>-10.064337999999999</v>
      </c>
      <c r="R113" s="6">
        <f t="shared" si="9"/>
        <v>40.105404999999998</v>
      </c>
      <c r="S113" s="6">
        <f t="shared" si="10"/>
        <v>-9.6149187000000005</v>
      </c>
      <c r="T113" s="6">
        <f t="shared" si="11"/>
        <v>-8.9331025999999998</v>
      </c>
    </row>
    <row r="114" spans="2:20" x14ac:dyDescent="0.25">
      <c r="B114">
        <v>38927225000</v>
      </c>
      <c r="C114">
        <v>-7.4043292999999997</v>
      </c>
      <c r="D114">
        <v>-14.455140999999999</v>
      </c>
      <c r="H114" s="6">
        <f t="shared" si="6"/>
        <v>40.399949999999997</v>
      </c>
      <c r="I114" s="6">
        <f t="shared" si="7"/>
        <v>-7.6023407000000001</v>
      </c>
      <c r="J114" s="6">
        <f t="shared" si="8"/>
        <v>-12.669827</v>
      </c>
      <c r="L114">
        <v>38927225000</v>
      </c>
      <c r="M114">
        <v>-9.4056453999999992</v>
      </c>
      <c r="N114">
        <v>-9.6135205999999993</v>
      </c>
      <c r="R114" s="6">
        <f t="shared" si="9"/>
        <v>40.399949999999997</v>
      </c>
      <c r="S114" s="6">
        <f t="shared" si="10"/>
        <v>-9.6052055000000003</v>
      </c>
      <c r="T114" s="6">
        <f t="shared" si="11"/>
        <v>-8.9701384999999991</v>
      </c>
    </row>
    <row r="115" spans="2:20" x14ac:dyDescent="0.25">
      <c r="B115">
        <v>39221770000</v>
      </c>
      <c r="C115">
        <v>-7.4251417999999996</v>
      </c>
      <c r="D115">
        <v>-14.463139999999999</v>
      </c>
      <c r="H115" s="6">
        <f t="shared" si="6"/>
        <v>40.694495000000003</v>
      </c>
      <c r="I115" s="6">
        <f t="shared" si="7"/>
        <v>-7.6708011999999997</v>
      </c>
      <c r="J115" s="6">
        <f t="shared" si="8"/>
        <v>-12.039802999999999</v>
      </c>
      <c r="L115">
        <v>39221770000</v>
      </c>
      <c r="M115">
        <v>-9.4962462999999993</v>
      </c>
      <c r="N115">
        <v>-9.2849102000000006</v>
      </c>
      <c r="R115" s="6">
        <f t="shared" si="9"/>
        <v>40.694495000000003</v>
      </c>
      <c r="S115" s="6">
        <f t="shared" si="10"/>
        <v>-9.6019030000000001</v>
      </c>
      <c r="T115" s="6">
        <f t="shared" si="11"/>
        <v>-8.9640483999999994</v>
      </c>
    </row>
    <row r="116" spans="2:20" x14ac:dyDescent="0.25">
      <c r="B116">
        <v>39516315000</v>
      </c>
      <c r="C116">
        <v>-7.4735832000000002</v>
      </c>
      <c r="D116">
        <v>-14.273028</v>
      </c>
      <c r="H116" s="6">
        <f t="shared" si="6"/>
        <v>40.989040000000003</v>
      </c>
      <c r="I116" s="6">
        <f t="shared" si="7"/>
        <v>-7.7352157000000004</v>
      </c>
      <c r="J116" s="6">
        <f t="shared" si="8"/>
        <v>-11.503501</v>
      </c>
      <c r="L116">
        <v>39516315000</v>
      </c>
      <c r="M116">
        <v>-9.5469389000000007</v>
      </c>
      <c r="N116">
        <v>-9.0680332000000003</v>
      </c>
      <c r="R116" s="6">
        <f t="shared" si="9"/>
        <v>40.989040000000003</v>
      </c>
      <c r="S116" s="6">
        <f t="shared" si="10"/>
        <v>-9.5892161999999992</v>
      </c>
      <c r="T116" s="6">
        <f t="shared" si="11"/>
        <v>-9.0007733999999999</v>
      </c>
    </row>
    <row r="117" spans="2:20" x14ac:dyDescent="0.25">
      <c r="B117">
        <v>39810860000</v>
      </c>
      <c r="C117">
        <v>-7.4939790000000004</v>
      </c>
      <c r="D117">
        <v>-13.880428</v>
      </c>
      <c r="H117" s="6">
        <f t="shared" si="6"/>
        <v>41.283585000000002</v>
      </c>
      <c r="I117" s="6">
        <f t="shared" si="7"/>
        <v>-7.8216028</v>
      </c>
      <c r="J117" s="6">
        <f t="shared" si="8"/>
        <v>-11.001397000000001</v>
      </c>
      <c r="L117">
        <v>39810860000</v>
      </c>
      <c r="M117">
        <v>-9.5855683999999997</v>
      </c>
      <c r="N117">
        <v>-8.9605683999999997</v>
      </c>
      <c r="R117" s="6">
        <f t="shared" si="9"/>
        <v>41.283585000000002</v>
      </c>
      <c r="S117" s="6">
        <f t="shared" si="10"/>
        <v>-9.5400571999999997</v>
      </c>
      <c r="T117" s="6">
        <f t="shared" si="11"/>
        <v>-9.0690918000000007</v>
      </c>
    </row>
    <row r="118" spans="2:20" x14ac:dyDescent="0.25">
      <c r="B118">
        <v>40105405000</v>
      </c>
      <c r="C118">
        <v>-7.5548362999999998</v>
      </c>
      <c r="D118">
        <v>-13.308543</v>
      </c>
      <c r="H118" s="6">
        <f t="shared" si="6"/>
        <v>41.578130000000002</v>
      </c>
      <c r="I118" s="6">
        <f t="shared" si="7"/>
        <v>-7.8662720000000004</v>
      </c>
      <c r="J118" s="6">
        <f t="shared" si="8"/>
        <v>-10.580962</v>
      </c>
      <c r="L118">
        <v>40105405000</v>
      </c>
      <c r="M118">
        <v>-9.6149187000000005</v>
      </c>
      <c r="N118">
        <v>-8.9331025999999998</v>
      </c>
      <c r="R118" s="6">
        <f t="shared" si="9"/>
        <v>41.578130000000002</v>
      </c>
      <c r="S118" s="6">
        <f t="shared" si="10"/>
        <v>-9.4591703000000003</v>
      </c>
      <c r="T118" s="6">
        <f t="shared" si="11"/>
        <v>-9.1308392999999999</v>
      </c>
    </row>
    <row r="119" spans="2:20" x14ac:dyDescent="0.25">
      <c r="B119">
        <v>40399950000</v>
      </c>
      <c r="C119">
        <v>-7.6023407000000001</v>
      </c>
      <c r="D119">
        <v>-12.669827</v>
      </c>
      <c r="H119" s="6">
        <f t="shared" si="6"/>
        <v>41.872675000000001</v>
      </c>
      <c r="I119" s="6">
        <f t="shared" si="7"/>
        <v>-7.9002147000000003</v>
      </c>
      <c r="J119" s="6">
        <f t="shared" si="8"/>
        <v>-10.231216999999999</v>
      </c>
      <c r="L119">
        <v>40399950000</v>
      </c>
      <c r="M119">
        <v>-9.6052055000000003</v>
      </c>
      <c r="N119">
        <v>-8.9701384999999991</v>
      </c>
      <c r="R119" s="6">
        <f t="shared" si="9"/>
        <v>41.872675000000001</v>
      </c>
      <c r="S119" s="6">
        <f t="shared" si="10"/>
        <v>-9.3689879999999999</v>
      </c>
      <c r="T119" s="6">
        <f t="shared" si="11"/>
        <v>-9.1461859000000008</v>
      </c>
    </row>
    <row r="120" spans="2:20" x14ac:dyDescent="0.25">
      <c r="B120">
        <v>40694495000</v>
      </c>
      <c r="C120">
        <v>-7.6708011999999997</v>
      </c>
      <c r="D120">
        <v>-12.039802999999999</v>
      </c>
      <c r="H120" s="6">
        <f t="shared" si="6"/>
        <v>42.16722</v>
      </c>
      <c r="I120" s="6">
        <f t="shared" si="7"/>
        <v>-7.9278212000000003</v>
      </c>
      <c r="J120" s="6">
        <f t="shared" si="8"/>
        <v>-9.9366713000000004</v>
      </c>
      <c r="L120">
        <v>40694495000</v>
      </c>
      <c r="M120">
        <v>-9.6019030000000001</v>
      </c>
      <c r="N120">
        <v>-8.9640483999999994</v>
      </c>
      <c r="R120" s="6">
        <f t="shared" si="9"/>
        <v>42.16722</v>
      </c>
      <c r="S120" s="6">
        <f t="shared" si="10"/>
        <v>-9.3006182000000006</v>
      </c>
      <c r="T120" s="6">
        <f t="shared" si="11"/>
        <v>-9.1625996000000001</v>
      </c>
    </row>
    <row r="121" spans="2:20" x14ac:dyDescent="0.25">
      <c r="B121">
        <v>40989040000</v>
      </c>
      <c r="C121">
        <v>-7.7352157000000004</v>
      </c>
      <c r="D121">
        <v>-11.503501</v>
      </c>
      <c r="H121" s="6">
        <f t="shared" si="6"/>
        <v>42.461765</v>
      </c>
      <c r="I121" s="6">
        <f t="shared" si="7"/>
        <v>-7.9526633999999996</v>
      </c>
      <c r="J121" s="6">
        <f t="shared" si="8"/>
        <v>-9.6924142999999994</v>
      </c>
      <c r="L121">
        <v>40989040000</v>
      </c>
      <c r="M121">
        <v>-9.5892161999999992</v>
      </c>
      <c r="N121">
        <v>-9.0007733999999999</v>
      </c>
      <c r="R121" s="6">
        <f t="shared" si="9"/>
        <v>42.461765</v>
      </c>
      <c r="S121" s="6">
        <f t="shared" si="10"/>
        <v>-9.1945086000000007</v>
      </c>
      <c r="T121" s="6">
        <f t="shared" si="11"/>
        <v>-9.1790904999999992</v>
      </c>
    </row>
    <row r="122" spans="2:20" x14ac:dyDescent="0.25">
      <c r="B122">
        <v>41283585000</v>
      </c>
      <c r="C122">
        <v>-7.8216028</v>
      </c>
      <c r="D122">
        <v>-11.001397000000001</v>
      </c>
      <c r="H122" s="6">
        <f t="shared" si="6"/>
        <v>42.756309999999999</v>
      </c>
      <c r="I122" s="6">
        <f t="shared" si="7"/>
        <v>-7.9559692999999996</v>
      </c>
      <c r="J122" s="6">
        <f t="shared" si="8"/>
        <v>-9.4675217000000007</v>
      </c>
      <c r="L122">
        <v>41283585000</v>
      </c>
      <c r="M122">
        <v>-9.5400571999999997</v>
      </c>
      <c r="N122">
        <v>-9.0690918000000007</v>
      </c>
      <c r="R122" s="6">
        <f t="shared" si="9"/>
        <v>42.756309999999999</v>
      </c>
      <c r="S122" s="6">
        <f t="shared" si="10"/>
        <v>-9.0653848999999997</v>
      </c>
      <c r="T122" s="6">
        <f t="shared" si="11"/>
        <v>-9.2060203999999999</v>
      </c>
    </row>
    <row r="123" spans="2:20" x14ac:dyDescent="0.25">
      <c r="B123">
        <v>41578130000</v>
      </c>
      <c r="C123">
        <v>-7.8662720000000004</v>
      </c>
      <c r="D123">
        <v>-10.580962</v>
      </c>
      <c r="H123" s="6">
        <f t="shared" si="6"/>
        <v>43.050854999999999</v>
      </c>
      <c r="I123" s="6">
        <f t="shared" si="7"/>
        <v>-7.9912415000000001</v>
      </c>
      <c r="J123" s="6">
        <f t="shared" si="8"/>
        <v>-9.2810202000000004</v>
      </c>
      <c r="L123">
        <v>41578130000</v>
      </c>
      <c r="M123">
        <v>-9.4591703000000003</v>
      </c>
      <c r="N123">
        <v>-9.1308392999999999</v>
      </c>
      <c r="R123" s="6">
        <f t="shared" si="9"/>
        <v>43.050854999999999</v>
      </c>
      <c r="S123" s="6">
        <f t="shared" si="10"/>
        <v>-8.9451760999999994</v>
      </c>
      <c r="T123" s="6">
        <f t="shared" si="11"/>
        <v>-9.2261038000000006</v>
      </c>
    </row>
    <row r="124" spans="2:20" x14ac:dyDescent="0.25">
      <c r="B124">
        <v>41872675000</v>
      </c>
      <c r="C124">
        <v>-7.9002147000000003</v>
      </c>
      <c r="D124">
        <v>-10.231216999999999</v>
      </c>
      <c r="H124" s="6">
        <f t="shared" si="6"/>
        <v>43.345399999999998</v>
      </c>
      <c r="I124" s="6">
        <f t="shared" si="7"/>
        <v>-8.0561571000000001</v>
      </c>
      <c r="J124" s="6">
        <f t="shared" si="8"/>
        <v>-9.0809382999999997</v>
      </c>
      <c r="L124">
        <v>41872675000</v>
      </c>
      <c r="M124">
        <v>-9.3689879999999999</v>
      </c>
      <c r="N124">
        <v>-9.1461859000000008</v>
      </c>
      <c r="R124" s="6">
        <f t="shared" si="9"/>
        <v>43.345399999999998</v>
      </c>
      <c r="S124" s="6">
        <f t="shared" si="10"/>
        <v>-8.8165531000000001</v>
      </c>
      <c r="T124" s="6">
        <f t="shared" si="11"/>
        <v>-9.3470668999999997</v>
      </c>
    </row>
    <row r="125" spans="2:20" x14ac:dyDescent="0.25">
      <c r="B125">
        <v>42167220000</v>
      </c>
      <c r="C125">
        <v>-7.9278212000000003</v>
      </c>
      <c r="D125">
        <v>-9.9366713000000004</v>
      </c>
      <c r="H125" s="6">
        <f t="shared" si="6"/>
        <v>43.639944999999997</v>
      </c>
      <c r="I125" s="6">
        <f t="shared" si="7"/>
        <v>-8.1074885999999999</v>
      </c>
      <c r="J125" s="6">
        <f t="shared" si="8"/>
        <v>-8.8877047999999998</v>
      </c>
      <c r="L125">
        <v>42167220000</v>
      </c>
      <c r="M125">
        <v>-9.3006182000000006</v>
      </c>
      <c r="N125">
        <v>-9.1625996000000001</v>
      </c>
      <c r="R125" s="6">
        <f t="shared" si="9"/>
        <v>43.639944999999997</v>
      </c>
      <c r="S125" s="6">
        <f t="shared" si="10"/>
        <v>-8.6419782999999999</v>
      </c>
      <c r="T125" s="6">
        <f t="shared" si="11"/>
        <v>-9.4175939999999994</v>
      </c>
    </row>
    <row r="126" spans="2:20" x14ac:dyDescent="0.25">
      <c r="B126">
        <v>42461765000</v>
      </c>
      <c r="C126">
        <v>-7.9526633999999996</v>
      </c>
      <c r="D126">
        <v>-9.6924142999999994</v>
      </c>
      <c r="H126" s="6">
        <f t="shared" si="6"/>
        <v>43.934489999999997</v>
      </c>
      <c r="I126" s="6">
        <f t="shared" si="7"/>
        <v>-8.1837540000000004</v>
      </c>
      <c r="J126" s="6">
        <f t="shared" si="8"/>
        <v>-8.7348747000000007</v>
      </c>
      <c r="L126">
        <v>42461765000</v>
      </c>
      <c r="M126">
        <v>-9.1945086000000007</v>
      </c>
      <c r="N126">
        <v>-9.1790904999999992</v>
      </c>
      <c r="R126" s="6">
        <f t="shared" si="9"/>
        <v>43.934489999999997</v>
      </c>
      <c r="S126" s="6">
        <f t="shared" si="10"/>
        <v>-8.5121926999999999</v>
      </c>
      <c r="T126" s="6">
        <f t="shared" si="11"/>
        <v>-9.4879636999999999</v>
      </c>
    </row>
    <row r="127" spans="2:20" x14ac:dyDescent="0.25">
      <c r="B127">
        <v>42756310000</v>
      </c>
      <c r="C127">
        <v>-7.9559692999999996</v>
      </c>
      <c r="D127">
        <v>-9.4675217000000007</v>
      </c>
      <c r="H127" s="6">
        <f t="shared" si="6"/>
        <v>44.229035000000003</v>
      </c>
      <c r="I127" s="6">
        <f t="shared" si="7"/>
        <v>-8.2592964000000002</v>
      </c>
      <c r="J127" s="6">
        <f t="shared" si="8"/>
        <v>-8.5590762999999992</v>
      </c>
      <c r="L127">
        <v>42756310000</v>
      </c>
      <c r="M127">
        <v>-9.0653848999999997</v>
      </c>
      <c r="N127">
        <v>-9.2060203999999999</v>
      </c>
      <c r="R127" s="6">
        <f t="shared" si="9"/>
        <v>44.229035000000003</v>
      </c>
      <c r="S127" s="6">
        <f t="shared" si="10"/>
        <v>-8.4718131999999997</v>
      </c>
      <c r="T127" s="6">
        <f t="shared" si="11"/>
        <v>-9.5685634999999998</v>
      </c>
    </row>
    <row r="128" spans="2:20" x14ac:dyDescent="0.25">
      <c r="B128">
        <v>43050855000</v>
      </c>
      <c r="C128">
        <v>-7.9912415000000001</v>
      </c>
      <c r="D128">
        <v>-9.2810202000000004</v>
      </c>
      <c r="H128" s="6">
        <f t="shared" si="6"/>
        <v>44.523580000000003</v>
      </c>
      <c r="I128" s="6">
        <f t="shared" si="7"/>
        <v>-8.3186377999999994</v>
      </c>
      <c r="J128" s="6">
        <f t="shared" si="8"/>
        <v>-8.3606023999999994</v>
      </c>
      <c r="L128">
        <v>43050855000</v>
      </c>
      <c r="M128">
        <v>-8.9451760999999994</v>
      </c>
      <c r="N128">
        <v>-9.2261038000000006</v>
      </c>
      <c r="R128" s="6">
        <f t="shared" si="9"/>
        <v>44.523580000000003</v>
      </c>
      <c r="S128" s="6">
        <f t="shared" si="10"/>
        <v>-8.4333658000000007</v>
      </c>
      <c r="T128" s="6">
        <f t="shared" si="11"/>
        <v>-9.7106104000000002</v>
      </c>
    </row>
    <row r="129" spans="2:20" x14ac:dyDescent="0.25">
      <c r="B129">
        <v>43345400000</v>
      </c>
      <c r="C129">
        <v>-8.0561571000000001</v>
      </c>
      <c r="D129">
        <v>-9.0809382999999997</v>
      </c>
      <c r="H129" s="6">
        <f t="shared" si="6"/>
        <v>44.818125000000002</v>
      </c>
      <c r="I129" s="6">
        <f t="shared" si="7"/>
        <v>-8.3643751000000002</v>
      </c>
      <c r="J129" s="6">
        <f t="shared" si="8"/>
        <v>-8.1407146000000008</v>
      </c>
      <c r="L129">
        <v>43345400000</v>
      </c>
      <c r="M129">
        <v>-8.8165531000000001</v>
      </c>
      <c r="N129">
        <v>-9.3470668999999997</v>
      </c>
      <c r="R129" s="6">
        <f t="shared" si="9"/>
        <v>44.818125000000002</v>
      </c>
      <c r="S129" s="6">
        <f t="shared" si="10"/>
        <v>-8.4330911999999998</v>
      </c>
      <c r="T129" s="6">
        <f t="shared" si="11"/>
        <v>-9.8760537999999993</v>
      </c>
    </row>
    <row r="130" spans="2:20" x14ac:dyDescent="0.25">
      <c r="B130">
        <v>43639945000</v>
      </c>
      <c r="C130">
        <v>-8.1074885999999999</v>
      </c>
      <c r="D130">
        <v>-8.8877047999999998</v>
      </c>
      <c r="H130" s="6">
        <f t="shared" si="6"/>
        <v>45.112670000000001</v>
      </c>
      <c r="I130" s="6">
        <f t="shared" si="7"/>
        <v>-8.4535912999999994</v>
      </c>
      <c r="J130" s="6">
        <f t="shared" si="8"/>
        <v>-7.9158033999999997</v>
      </c>
      <c r="L130">
        <v>43639945000</v>
      </c>
      <c r="M130">
        <v>-8.6419782999999999</v>
      </c>
      <c r="N130">
        <v>-9.4175939999999994</v>
      </c>
      <c r="R130" s="6">
        <f t="shared" si="9"/>
        <v>45.112670000000001</v>
      </c>
      <c r="S130" s="6">
        <f t="shared" si="10"/>
        <v>-8.4679537000000007</v>
      </c>
      <c r="T130" s="6">
        <f t="shared" si="11"/>
        <v>-10.037286999999999</v>
      </c>
    </row>
    <row r="131" spans="2:20" x14ac:dyDescent="0.25">
      <c r="B131">
        <v>43934490000</v>
      </c>
      <c r="C131">
        <v>-8.1837540000000004</v>
      </c>
      <c r="D131">
        <v>-8.7348747000000007</v>
      </c>
      <c r="H131" s="6">
        <f t="shared" si="6"/>
        <v>45.407215000000001</v>
      </c>
      <c r="I131" s="6">
        <f t="shared" si="7"/>
        <v>-8.5200624000000005</v>
      </c>
      <c r="J131" s="6">
        <f t="shared" si="8"/>
        <v>-7.7123084000000004</v>
      </c>
      <c r="L131">
        <v>43934490000</v>
      </c>
      <c r="M131">
        <v>-8.5121926999999999</v>
      </c>
      <c r="N131">
        <v>-9.4879636999999999</v>
      </c>
      <c r="R131" s="6">
        <f t="shared" si="9"/>
        <v>45.407215000000001</v>
      </c>
      <c r="S131" s="6">
        <f t="shared" si="10"/>
        <v>-8.5124186999999996</v>
      </c>
      <c r="T131" s="6">
        <f t="shared" si="11"/>
        <v>-10.244555</v>
      </c>
    </row>
    <row r="132" spans="2:20" x14ac:dyDescent="0.25">
      <c r="B132">
        <v>44229035000</v>
      </c>
      <c r="C132">
        <v>-8.2592964000000002</v>
      </c>
      <c r="D132">
        <v>-8.5590762999999992</v>
      </c>
      <c r="H132" s="6">
        <f t="shared" ref="H132:H195" si="12">B137/1000000000</f>
        <v>45.70176</v>
      </c>
      <c r="I132" s="6">
        <f t="shared" ref="I132:I195" si="13">C137</f>
        <v>-8.5973568</v>
      </c>
      <c r="J132" s="6">
        <f t="shared" ref="J132:J195" si="14">D137</f>
        <v>-7.5207119000000002</v>
      </c>
      <c r="L132">
        <v>44229035000</v>
      </c>
      <c r="M132">
        <v>-8.4718131999999997</v>
      </c>
      <c r="N132">
        <v>-9.5685634999999998</v>
      </c>
      <c r="R132" s="6">
        <f t="shared" ref="R132:R195" si="15">L137/1000000000</f>
        <v>45.70176</v>
      </c>
      <c r="S132" s="6">
        <f t="shared" ref="S132:S195" si="16">M137</f>
        <v>-8.5143833000000004</v>
      </c>
      <c r="T132" s="6">
        <f t="shared" ref="T132:T195" si="17">N137</f>
        <v>-10.444554</v>
      </c>
    </row>
    <row r="133" spans="2:20" x14ac:dyDescent="0.25">
      <c r="B133">
        <v>44523580000</v>
      </c>
      <c r="C133">
        <v>-8.3186377999999994</v>
      </c>
      <c r="D133">
        <v>-8.3606023999999994</v>
      </c>
      <c r="H133" s="6">
        <f t="shared" si="12"/>
        <v>45.996305</v>
      </c>
      <c r="I133" s="6">
        <f t="shared" si="13"/>
        <v>-8.6925640000000008</v>
      </c>
      <c r="J133" s="6">
        <f t="shared" si="14"/>
        <v>-7.3544201999999999</v>
      </c>
      <c r="L133">
        <v>44523580000</v>
      </c>
      <c r="M133">
        <v>-8.4333658000000007</v>
      </c>
      <c r="N133">
        <v>-9.7106104000000002</v>
      </c>
      <c r="R133" s="6">
        <f t="shared" si="15"/>
        <v>45.996305</v>
      </c>
      <c r="S133" s="6">
        <f t="shared" si="16"/>
        <v>-8.5383338999999996</v>
      </c>
      <c r="T133" s="6">
        <f t="shared" si="17"/>
        <v>-10.660842000000001</v>
      </c>
    </row>
    <row r="134" spans="2:20" x14ac:dyDescent="0.25">
      <c r="B134">
        <v>44818125000</v>
      </c>
      <c r="C134">
        <v>-8.3643751000000002</v>
      </c>
      <c r="D134">
        <v>-8.1407146000000008</v>
      </c>
      <c r="H134" s="6">
        <f t="shared" si="12"/>
        <v>46.290849999999999</v>
      </c>
      <c r="I134" s="6">
        <f t="shared" si="13"/>
        <v>-8.7573509000000005</v>
      </c>
      <c r="J134" s="6">
        <f t="shared" si="14"/>
        <v>-7.2172437</v>
      </c>
      <c r="L134">
        <v>44818125000</v>
      </c>
      <c r="M134">
        <v>-8.4330911999999998</v>
      </c>
      <c r="N134">
        <v>-9.8760537999999993</v>
      </c>
      <c r="R134" s="6">
        <f t="shared" si="15"/>
        <v>46.290849999999999</v>
      </c>
      <c r="S134" s="6">
        <f t="shared" si="16"/>
        <v>-8.5312509999999993</v>
      </c>
      <c r="T134" s="6">
        <f t="shared" si="17"/>
        <v>-10.897334000000001</v>
      </c>
    </row>
    <row r="135" spans="2:20" x14ac:dyDescent="0.25">
      <c r="B135">
        <v>45112670000</v>
      </c>
      <c r="C135">
        <v>-8.4535912999999994</v>
      </c>
      <c r="D135">
        <v>-7.9158033999999997</v>
      </c>
      <c r="H135" s="6">
        <f t="shared" si="12"/>
        <v>46.585394999999998</v>
      </c>
      <c r="I135" s="6">
        <f t="shared" si="13"/>
        <v>-8.7836350999999997</v>
      </c>
      <c r="J135" s="6">
        <f t="shared" si="14"/>
        <v>-7.0856037000000001</v>
      </c>
      <c r="L135">
        <v>45112670000</v>
      </c>
      <c r="M135">
        <v>-8.4679537000000007</v>
      </c>
      <c r="N135">
        <v>-10.037286999999999</v>
      </c>
      <c r="R135" s="6">
        <f t="shared" si="15"/>
        <v>46.585394999999998</v>
      </c>
      <c r="S135" s="6">
        <f t="shared" si="16"/>
        <v>-8.5228099999999998</v>
      </c>
      <c r="T135" s="6">
        <f t="shared" si="17"/>
        <v>-11.109284000000001</v>
      </c>
    </row>
    <row r="136" spans="2:20" x14ac:dyDescent="0.25">
      <c r="B136">
        <v>45407215000</v>
      </c>
      <c r="C136">
        <v>-8.5200624000000005</v>
      </c>
      <c r="D136">
        <v>-7.7123084000000004</v>
      </c>
      <c r="H136" s="6">
        <f t="shared" si="12"/>
        <v>46.879939999999998</v>
      </c>
      <c r="I136" s="6">
        <f t="shared" si="13"/>
        <v>-8.7765608000000004</v>
      </c>
      <c r="J136" s="6">
        <f t="shared" si="14"/>
        <v>-7.0037627000000002</v>
      </c>
      <c r="L136">
        <v>45407215000</v>
      </c>
      <c r="M136">
        <v>-8.5124186999999996</v>
      </c>
      <c r="N136">
        <v>-10.244555</v>
      </c>
      <c r="R136" s="6">
        <f t="shared" si="15"/>
        <v>46.879939999999998</v>
      </c>
      <c r="S136" s="6">
        <f t="shared" si="16"/>
        <v>-8.5119533999999994</v>
      </c>
      <c r="T136" s="6">
        <f t="shared" si="17"/>
        <v>-11.273254</v>
      </c>
    </row>
    <row r="137" spans="2:20" x14ac:dyDescent="0.25">
      <c r="B137">
        <v>45701760000</v>
      </c>
      <c r="C137">
        <v>-8.5973568</v>
      </c>
      <c r="D137">
        <v>-7.5207119000000002</v>
      </c>
      <c r="H137" s="6">
        <f t="shared" si="12"/>
        <v>47.174484999999997</v>
      </c>
      <c r="I137" s="6">
        <f t="shared" si="13"/>
        <v>-8.7599201000000004</v>
      </c>
      <c r="J137" s="6">
        <f t="shared" si="14"/>
        <v>-6.9704742</v>
      </c>
      <c r="L137">
        <v>45701760000</v>
      </c>
      <c r="M137">
        <v>-8.5143833000000004</v>
      </c>
      <c r="N137">
        <v>-10.444554</v>
      </c>
      <c r="R137" s="6">
        <f t="shared" si="15"/>
        <v>47.174484999999997</v>
      </c>
      <c r="S137" s="6">
        <f t="shared" si="16"/>
        <v>-8.5124806999999993</v>
      </c>
      <c r="T137" s="6">
        <f t="shared" si="17"/>
        <v>-11.390142000000001</v>
      </c>
    </row>
    <row r="138" spans="2:20" x14ac:dyDescent="0.25">
      <c r="B138">
        <v>45996305000</v>
      </c>
      <c r="C138">
        <v>-8.6925640000000008</v>
      </c>
      <c r="D138">
        <v>-7.3544201999999999</v>
      </c>
      <c r="H138" s="6">
        <f t="shared" si="12"/>
        <v>47.469029999999997</v>
      </c>
      <c r="I138" s="6">
        <f t="shared" si="13"/>
        <v>-8.7260752000000004</v>
      </c>
      <c r="J138" s="6">
        <f t="shared" si="14"/>
        <v>-6.9725393999999996</v>
      </c>
      <c r="L138">
        <v>45996305000</v>
      </c>
      <c r="M138">
        <v>-8.5383338999999996</v>
      </c>
      <c r="N138">
        <v>-10.660842000000001</v>
      </c>
      <c r="R138" s="6">
        <f t="shared" si="15"/>
        <v>47.469029999999997</v>
      </c>
      <c r="S138" s="6">
        <f t="shared" si="16"/>
        <v>-8.5334988000000003</v>
      </c>
      <c r="T138" s="6">
        <f t="shared" si="17"/>
        <v>-11.448657000000001</v>
      </c>
    </row>
    <row r="139" spans="2:20" x14ac:dyDescent="0.25">
      <c r="B139">
        <v>46290850000</v>
      </c>
      <c r="C139">
        <v>-8.7573509000000005</v>
      </c>
      <c r="D139">
        <v>-7.2172437</v>
      </c>
      <c r="H139" s="6">
        <f t="shared" si="12"/>
        <v>47.763575000000003</v>
      </c>
      <c r="I139" s="6">
        <f t="shared" si="13"/>
        <v>-8.6955413999999998</v>
      </c>
      <c r="J139" s="6">
        <f t="shared" si="14"/>
        <v>-7.0091004000000003</v>
      </c>
      <c r="L139">
        <v>46290850000</v>
      </c>
      <c r="M139">
        <v>-8.5312509999999993</v>
      </c>
      <c r="N139">
        <v>-10.897334000000001</v>
      </c>
      <c r="R139" s="6">
        <f t="shared" si="15"/>
        <v>47.763575000000003</v>
      </c>
      <c r="S139" s="6">
        <f t="shared" si="16"/>
        <v>-8.5920304999999999</v>
      </c>
      <c r="T139" s="6">
        <f t="shared" si="17"/>
        <v>-11.44674</v>
      </c>
    </row>
    <row r="140" spans="2:20" x14ac:dyDescent="0.25">
      <c r="B140">
        <v>46585395000</v>
      </c>
      <c r="C140">
        <v>-8.7836350999999997</v>
      </c>
      <c r="D140">
        <v>-7.0856037000000001</v>
      </c>
      <c r="H140" s="6">
        <f t="shared" si="12"/>
        <v>48.058120000000002</v>
      </c>
      <c r="I140" s="6">
        <f t="shared" si="13"/>
        <v>-8.6644821000000007</v>
      </c>
      <c r="J140" s="6">
        <f t="shared" si="14"/>
        <v>-7.0792045999999997</v>
      </c>
      <c r="L140">
        <v>46585395000</v>
      </c>
      <c r="M140">
        <v>-8.5228099999999998</v>
      </c>
      <c r="N140">
        <v>-11.109284000000001</v>
      </c>
      <c r="R140" s="6">
        <f t="shared" si="15"/>
        <v>48.058120000000002</v>
      </c>
      <c r="S140" s="6">
        <f t="shared" si="16"/>
        <v>-8.6633101000000003</v>
      </c>
      <c r="T140" s="6">
        <f t="shared" si="17"/>
        <v>-11.337253</v>
      </c>
    </row>
    <row r="141" spans="2:20" x14ac:dyDescent="0.25">
      <c r="B141">
        <v>46879940000</v>
      </c>
      <c r="C141">
        <v>-8.7765608000000004</v>
      </c>
      <c r="D141">
        <v>-7.0037627000000002</v>
      </c>
      <c r="H141" s="6">
        <f t="shared" si="12"/>
        <v>48.352665000000002</v>
      </c>
      <c r="I141" s="6">
        <f t="shared" si="13"/>
        <v>-8.6444367999999994</v>
      </c>
      <c r="J141" s="6">
        <f t="shared" si="14"/>
        <v>-7.1802649000000001</v>
      </c>
      <c r="L141">
        <v>46879940000</v>
      </c>
      <c r="M141">
        <v>-8.5119533999999994</v>
      </c>
      <c r="N141">
        <v>-11.273254</v>
      </c>
      <c r="R141" s="6">
        <f t="shared" si="15"/>
        <v>48.352665000000002</v>
      </c>
      <c r="S141" s="6">
        <f t="shared" si="16"/>
        <v>-8.7454976999999996</v>
      </c>
      <c r="T141" s="6">
        <f t="shared" si="17"/>
        <v>-11.165796</v>
      </c>
    </row>
    <row r="142" spans="2:20" x14ac:dyDescent="0.25">
      <c r="B142">
        <v>47174485000</v>
      </c>
      <c r="C142">
        <v>-8.7599201000000004</v>
      </c>
      <c r="D142">
        <v>-6.9704742</v>
      </c>
      <c r="H142" s="6">
        <f t="shared" si="12"/>
        <v>48.647210000000001</v>
      </c>
      <c r="I142" s="6">
        <f t="shared" si="13"/>
        <v>-8.6171951</v>
      </c>
      <c r="J142" s="6">
        <f t="shared" si="14"/>
        <v>-7.3337946000000001</v>
      </c>
      <c r="L142">
        <v>47174485000</v>
      </c>
      <c r="M142">
        <v>-8.5124806999999993</v>
      </c>
      <c r="N142">
        <v>-11.390142000000001</v>
      </c>
      <c r="R142" s="6">
        <f t="shared" si="15"/>
        <v>48.647210000000001</v>
      </c>
      <c r="S142" s="6">
        <f t="shared" si="16"/>
        <v>-8.8449782999999993</v>
      </c>
      <c r="T142" s="6">
        <f t="shared" si="17"/>
        <v>-10.914080999999999</v>
      </c>
    </row>
    <row r="143" spans="2:20" x14ac:dyDescent="0.25">
      <c r="B143">
        <v>47469030000</v>
      </c>
      <c r="C143">
        <v>-8.7260752000000004</v>
      </c>
      <c r="D143">
        <v>-6.9725393999999996</v>
      </c>
      <c r="H143" s="6">
        <f t="shared" si="12"/>
        <v>48.941755000000001</v>
      </c>
      <c r="I143" s="6">
        <f t="shared" si="13"/>
        <v>-8.5912380000000006</v>
      </c>
      <c r="J143" s="6">
        <f t="shared" si="14"/>
        <v>-7.5113091000000001</v>
      </c>
      <c r="L143">
        <v>47469030000</v>
      </c>
      <c r="M143">
        <v>-8.5334988000000003</v>
      </c>
      <c r="N143">
        <v>-11.448657000000001</v>
      </c>
      <c r="R143" s="6">
        <f t="shared" si="15"/>
        <v>48.941755000000001</v>
      </c>
      <c r="S143" s="6">
        <f t="shared" si="16"/>
        <v>-8.9605578999999995</v>
      </c>
      <c r="T143" s="6">
        <f t="shared" si="17"/>
        <v>-10.646404</v>
      </c>
    </row>
    <row r="144" spans="2:20" x14ac:dyDescent="0.25">
      <c r="B144">
        <v>47763575000</v>
      </c>
      <c r="C144">
        <v>-8.6955413999999998</v>
      </c>
      <c r="D144">
        <v>-7.0091004000000003</v>
      </c>
      <c r="H144" s="6">
        <f t="shared" si="12"/>
        <v>49.2363</v>
      </c>
      <c r="I144" s="6">
        <f t="shared" si="13"/>
        <v>-8.5460863000000007</v>
      </c>
      <c r="J144" s="6">
        <f t="shared" si="14"/>
        <v>-7.7204522999999998</v>
      </c>
      <c r="L144">
        <v>47763575000</v>
      </c>
      <c r="M144">
        <v>-8.5920304999999999</v>
      </c>
      <c r="N144">
        <v>-11.44674</v>
      </c>
      <c r="R144" s="6">
        <f t="shared" si="15"/>
        <v>49.2363</v>
      </c>
      <c r="S144" s="6">
        <f t="shared" si="16"/>
        <v>-9.0713749000000004</v>
      </c>
      <c r="T144" s="6">
        <f t="shared" si="17"/>
        <v>-10.35258</v>
      </c>
    </row>
    <row r="145" spans="2:20" x14ac:dyDescent="0.25">
      <c r="B145">
        <v>48058120000</v>
      </c>
      <c r="C145">
        <v>-8.6644821000000007</v>
      </c>
      <c r="D145">
        <v>-7.0792045999999997</v>
      </c>
      <c r="H145" s="6">
        <f t="shared" si="12"/>
        <v>49.530844999999999</v>
      </c>
      <c r="I145" s="6">
        <f t="shared" si="13"/>
        <v>-8.4832411000000008</v>
      </c>
      <c r="J145" s="6">
        <f t="shared" si="14"/>
        <v>-7.9631929000000001</v>
      </c>
      <c r="L145">
        <v>48058120000</v>
      </c>
      <c r="M145">
        <v>-8.6633101000000003</v>
      </c>
      <c r="N145">
        <v>-11.337253</v>
      </c>
      <c r="R145" s="6">
        <f t="shared" si="15"/>
        <v>49.530844999999999</v>
      </c>
      <c r="S145" s="6">
        <f t="shared" si="16"/>
        <v>-9.2065438999999998</v>
      </c>
      <c r="T145" s="6">
        <f t="shared" si="17"/>
        <v>-10.079552</v>
      </c>
    </row>
    <row r="146" spans="2:20" x14ac:dyDescent="0.25">
      <c r="B146">
        <v>48352665000</v>
      </c>
      <c r="C146">
        <v>-8.6444367999999994</v>
      </c>
      <c r="D146">
        <v>-7.1802649000000001</v>
      </c>
      <c r="H146" s="6">
        <f t="shared" si="12"/>
        <v>49.825389999999999</v>
      </c>
      <c r="I146" s="6">
        <f t="shared" si="13"/>
        <v>-8.4106731000000003</v>
      </c>
      <c r="J146" s="6">
        <f t="shared" si="14"/>
        <v>-8.2392912000000003</v>
      </c>
      <c r="L146">
        <v>48352665000</v>
      </c>
      <c r="M146">
        <v>-8.7454976999999996</v>
      </c>
      <c r="N146">
        <v>-11.165796</v>
      </c>
      <c r="R146" s="6">
        <f t="shared" si="15"/>
        <v>49.825389999999999</v>
      </c>
      <c r="S146" s="6">
        <f t="shared" si="16"/>
        <v>-9.3518114000000008</v>
      </c>
      <c r="T146" s="6">
        <f t="shared" si="17"/>
        <v>-9.8414754999999996</v>
      </c>
    </row>
    <row r="147" spans="2:20" x14ac:dyDescent="0.25">
      <c r="B147">
        <v>48647210000</v>
      </c>
      <c r="C147">
        <v>-8.6171951</v>
      </c>
      <c r="D147">
        <v>-7.3337946000000001</v>
      </c>
      <c r="H147" s="6">
        <f t="shared" si="12"/>
        <v>50.119934999999998</v>
      </c>
      <c r="I147" s="6">
        <f t="shared" si="13"/>
        <v>-8.3574152000000002</v>
      </c>
      <c r="J147" s="6">
        <f t="shared" si="14"/>
        <v>-8.5651922000000003</v>
      </c>
      <c r="L147">
        <v>48647210000</v>
      </c>
      <c r="M147">
        <v>-8.8449782999999993</v>
      </c>
      <c r="N147">
        <v>-10.914080999999999</v>
      </c>
      <c r="R147" s="6">
        <f t="shared" si="15"/>
        <v>50.119934999999998</v>
      </c>
      <c r="S147" s="6">
        <f t="shared" si="16"/>
        <v>-9.4679231999999995</v>
      </c>
      <c r="T147" s="6">
        <f t="shared" si="17"/>
        <v>-9.6059436999999992</v>
      </c>
    </row>
    <row r="148" spans="2:20" x14ac:dyDescent="0.25">
      <c r="B148">
        <v>48941755000</v>
      </c>
      <c r="C148">
        <v>-8.5912380000000006</v>
      </c>
      <c r="D148">
        <v>-7.5113091000000001</v>
      </c>
      <c r="H148" s="6">
        <f t="shared" si="12"/>
        <v>50.414479999999998</v>
      </c>
      <c r="I148" s="6">
        <f t="shared" si="13"/>
        <v>-8.2920836999999992</v>
      </c>
      <c r="J148" s="6">
        <f t="shared" si="14"/>
        <v>-8.9297085000000003</v>
      </c>
      <c r="L148">
        <v>48941755000</v>
      </c>
      <c r="M148">
        <v>-8.9605578999999995</v>
      </c>
      <c r="N148">
        <v>-10.646404</v>
      </c>
      <c r="R148" s="6">
        <f t="shared" si="15"/>
        <v>50.414479999999998</v>
      </c>
      <c r="S148" s="6">
        <f t="shared" si="16"/>
        <v>-9.5824814000000007</v>
      </c>
      <c r="T148" s="6">
        <f t="shared" si="17"/>
        <v>-9.4276476000000002</v>
      </c>
    </row>
    <row r="149" spans="2:20" x14ac:dyDescent="0.25">
      <c r="B149">
        <v>49236300000</v>
      </c>
      <c r="C149">
        <v>-8.5460863000000007</v>
      </c>
      <c r="D149">
        <v>-7.7204522999999998</v>
      </c>
      <c r="H149" s="6">
        <f t="shared" si="12"/>
        <v>50.709024999999997</v>
      </c>
      <c r="I149" s="6">
        <f t="shared" si="13"/>
        <v>-8.2326850999999994</v>
      </c>
      <c r="J149" s="6">
        <f t="shared" si="14"/>
        <v>-9.3606376999999998</v>
      </c>
      <c r="L149">
        <v>49236300000</v>
      </c>
      <c r="M149">
        <v>-9.0713749000000004</v>
      </c>
      <c r="N149">
        <v>-10.35258</v>
      </c>
      <c r="R149" s="6">
        <f t="shared" si="15"/>
        <v>50.709024999999997</v>
      </c>
      <c r="S149" s="6">
        <f t="shared" si="16"/>
        <v>-9.6841334999999997</v>
      </c>
      <c r="T149" s="6">
        <f t="shared" si="17"/>
        <v>-9.2921267000000007</v>
      </c>
    </row>
    <row r="150" spans="2:20" x14ac:dyDescent="0.25">
      <c r="B150">
        <v>49530845000</v>
      </c>
      <c r="C150">
        <v>-8.4832411000000008</v>
      </c>
      <c r="D150">
        <v>-7.9631929000000001</v>
      </c>
      <c r="H150" s="6">
        <f t="shared" si="12"/>
        <v>51.003570000000003</v>
      </c>
      <c r="I150" s="6">
        <f t="shared" si="13"/>
        <v>-8.1886300999999992</v>
      </c>
      <c r="J150" s="6">
        <f t="shared" si="14"/>
        <v>-9.8595971999999996</v>
      </c>
      <c r="L150">
        <v>49530845000</v>
      </c>
      <c r="M150">
        <v>-9.2065438999999998</v>
      </c>
      <c r="N150">
        <v>-10.079552</v>
      </c>
      <c r="R150" s="6">
        <f t="shared" si="15"/>
        <v>51.003570000000003</v>
      </c>
      <c r="S150" s="6">
        <f t="shared" si="16"/>
        <v>-9.7354727000000008</v>
      </c>
      <c r="T150" s="6">
        <f t="shared" si="17"/>
        <v>-9.2132930999999996</v>
      </c>
    </row>
    <row r="151" spans="2:20" x14ac:dyDescent="0.25">
      <c r="B151">
        <v>49825390000</v>
      </c>
      <c r="C151">
        <v>-8.4106731000000003</v>
      </c>
      <c r="D151">
        <v>-8.2392912000000003</v>
      </c>
      <c r="H151" s="6">
        <f t="shared" si="12"/>
        <v>51.298115000000003</v>
      </c>
      <c r="I151" s="6">
        <f t="shared" si="13"/>
        <v>-8.1273803999999998</v>
      </c>
      <c r="J151" s="6">
        <f t="shared" si="14"/>
        <v>-10.339859000000001</v>
      </c>
      <c r="L151">
        <v>49825390000</v>
      </c>
      <c r="M151">
        <v>-9.3518114000000008</v>
      </c>
      <c r="N151">
        <v>-9.8414754999999996</v>
      </c>
      <c r="R151" s="6">
        <f t="shared" si="15"/>
        <v>51.298115000000003</v>
      </c>
      <c r="S151" s="6">
        <f t="shared" si="16"/>
        <v>-9.7731428000000005</v>
      </c>
      <c r="T151" s="6">
        <f t="shared" si="17"/>
        <v>-9.1674728000000005</v>
      </c>
    </row>
    <row r="152" spans="2:20" x14ac:dyDescent="0.25">
      <c r="B152">
        <v>50119935000</v>
      </c>
      <c r="C152">
        <v>-8.3574152000000002</v>
      </c>
      <c r="D152">
        <v>-8.5651922000000003</v>
      </c>
      <c r="H152" s="6">
        <f t="shared" si="12"/>
        <v>51.592660000000002</v>
      </c>
      <c r="I152" s="6">
        <f t="shared" si="13"/>
        <v>-7.9809108000000002</v>
      </c>
      <c r="J152" s="6">
        <f t="shared" si="14"/>
        <v>-10.833304</v>
      </c>
      <c r="L152">
        <v>50119935000</v>
      </c>
      <c r="M152">
        <v>-9.4679231999999995</v>
      </c>
      <c r="N152">
        <v>-9.6059436999999992</v>
      </c>
      <c r="R152" s="6">
        <f t="shared" si="15"/>
        <v>51.592660000000002</v>
      </c>
      <c r="S152" s="6">
        <f t="shared" si="16"/>
        <v>-9.7769975999999996</v>
      </c>
      <c r="T152" s="6">
        <f t="shared" si="17"/>
        <v>-9.1508865000000004</v>
      </c>
    </row>
    <row r="153" spans="2:20" x14ac:dyDescent="0.25">
      <c r="B153">
        <v>50414480000</v>
      </c>
      <c r="C153">
        <v>-8.2920836999999992</v>
      </c>
      <c r="D153">
        <v>-8.9297085000000003</v>
      </c>
      <c r="H153" s="6">
        <f t="shared" si="12"/>
        <v>51.887205000000002</v>
      </c>
      <c r="I153" s="6">
        <f t="shared" si="13"/>
        <v>-7.8606113999999998</v>
      </c>
      <c r="J153" s="6">
        <f t="shared" si="14"/>
        <v>-11.393183000000001</v>
      </c>
      <c r="L153">
        <v>50414480000</v>
      </c>
      <c r="M153">
        <v>-9.5824814000000007</v>
      </c>
      <c r="N153">
        <v>-9.4276476000000002</v>
      </c>
      <c r="R153" s="6">
        <f t="shared" si="15"/>
        <v>51.887205000000002</v>
      </c>
      <c r="S153" s="6">
        <f t="shared" si="16"/>
        <v>-9.7954682999999996</v>
      </c>
      <c r="T153" s="6">
        <f t="shared" si="17"/>
        <v>-9.1300591999999998</v>
      </c>
    </row>
    <row r="154" spans="2:20" x14ac:dyDescent="0.25">
      <c r="B154">
        <v>50709025000</v>
      </c>
      <c r="C154">
        <v>-8.2326850999999994</v>
      </c>
      <c r="D154">
        <v>-9.3606376999999998</v>
      </c>
      <c r="H154" s="6">
        <f t="shared" si="12"/>
        <v>52.181750000000001</v>
      </c>
      <c r="I154" s="6">
        <f t="shared" si="13"/>
        <v>-7.8299823000000002</v>
      </c>
      <c r="J154" s="6">
        <f t="shared" si="14"/>
        <v>-11.877105999999999</v>
      </c>
      <c r="L154">
        <v>50709025000</v>
      </c>
      <c r="M154">
        <v>-9.6841334999999997</v>
      </c>
      <c r="N154">
        <v>-9.2921267000000007</v>
      </c>
      <c r="R154" s="6">
        <f t="shared" si="15"/>
        <v>52.181750000000001</v>
      </c>
      <c r="S154" s="6">
        <f t="shared" si="16"/>
        <v>-9.8840217999999993</v>
      </c>
      <c r="T154" s="6">
        <f t="shared" si="17"/>
        <v>-9.1531705999999993</v>
      </c>
    </row>
    <row r="155" spans="2:20" x14ac:dyDescent="0.25">
      <c r="B155">
        <v>51003570000</v>
      </c>
      <c r="C155">
        <v>-8.1886300999999992</v>
      </c>
      <c r="D155">
        <v>-9.8595971999999996</v>
      </c>
      <c r="H155" s="6">
        <f t="shared" si="12"/>
        <v>52.476295</v>
      </c>
      <c r="I155" s="6">
        <f t="shared" si="13"/>
        <v>-7.7823086000000004</v>
      </c>
      <c r="J155" s="6">
        <f t="shared" si="14"/>
        <v>-12.337265</v>
      </c>
      <c r="L155">
        <v>51003570000</v>
      </c>
      <c r="M155">
        <v>-9.7354727000000008</v>
      </c>
      <c r="N155">
        <v>-9.2132930999999996</v>
      </c>
      <c r="R155" s="6">
        <f t="shared" si="15"/>
        <v>52.476295</v>
      </c>
      <c r="S155" s="6">
        <f t="shared" si="16"/>
        <v>-10.002331999999999</v>
      </c>
      <c r="T155" s="6">
        <f t="shared" si="17"/>
        <v>-9.1548891000000001</v>
      </c>
    </row>
    <row r="156" spans="2:20" x14ac:dyDescent="0.25">
      <c r="B156">
        <v>51298115000</v>
      </c>
      <c r="C156">
        <v>-8.1273803999999998</v>
      </c>
      <c r="D156">
        <v>-10.339859000000001</v>
      </c>
      <c r="H156" s="6">
        <f t="shared" si="12"/>
        <v>52.77084</v>
      </c>
      <c r="I156" s="6">
        <f t="shared" si="13"/>
        <v>-7.8409557000000003</v>
      </c>
      <c r="J156" s="6">
        <f t="shared" si="14"/>
        <v>-12.756036</v>
      </c>
      <c r="L156">
        <v>51298115000</v>
      </c>
      <c r="M156">
        <v>-9.7731428000000005</v>
      </c>
      <c r="N156">
        <v>-9.1674728000000005</v>
      </c>
      <c r="R156" s="6">
        <f t="shared" si="15"/>
        <v>52.77084</v>
      </c>
      <c r="S156" s="6">
        <f t="shared" si="16"/>
        <v>-10.146440999999999</v>
      </c>
      <c r="T156" s="6">
        <f t="shared" si="17"/>
        <v>-9.1618156000000006</v>
      </c>
    </row>
    <row r="157" spans="2:20" x14ac:dyDescent="0.25">
      <c r="B157">
        <v>51592660000</v>
      </c>
      <c r="C157">
        <v>-7.9809108000000002</v>
      </c>
      <c r="D157">
        <v>-10.833304</v>
      </c>
      <c r="H157" s="6">
        <f t="shared" si="12"/>
        <v>53.065384999999999</v>
      </c>
      <c r="I157" s="6">
        <f t="shared" si="13"/>
        <v>-7.9912619999999999</v>
      </c>
      <c r="J157" s="6">
        <f t="shared" si="14"/>
        <v>-13.084161999999999</v>
      </c>
      <c r="L157">
        <v>51592660000</v>
      </c>
      <c r="M157">
        <v>-9.7769975999999996</v>
      </c>
      <c r="N157">
        <v>-9.1508865000000004</v>
      </c>
      <c r="R157" s="6">
        <f t="shared" si="15"/>
        <v>53.065384999999999</v>
      </c>
      <c r="S157" s="6">
        <f t="shared" si="16"/>
        <v>-10.343814999999999</v>
      </c>
      <c r="T157" s="6">
        <f t="shared" si="17"/>
        <v>-9.1197175999999995</v>
      </c>
    </row>
    <row r="158" spans="2:20" x14ac:dyDescent="0.25">
      <c r="B158">
        <v>51887205000</v>
      </c>
      <c r="C158">
        <v>-7.8606113999999998</v>
      </c>
      <c r="D158">
        <v>-11.393183000000001</v>
      </c>
      <c r="H158" s="6">
        <f t="shared" si="12"/>
        <v>53.359929999999999</v>
      </c>
      <c r="I158" s="6">
        <f t="shared" si="13"/>
        <v>-8.1524695999999999</v>
      </c>
      <c r="J158" s="6">
        <f t="shared" si="14"/>
        <v>-13.244422999999999</v>
      </c>
      <c r="L158">
        <v>51887205000</v>
      </c>
      <c r="M158">
        <v>-9.7954682999999996</v>
      </c>
      <c r="N158">
        <v>-9.1300591999999998</v>
      </c>
      <c r="R158" s="6">
        <f t="shared" si="15"/>
        <v>53.359929999999999</v>
      </c>
      <c r="S158" s="6">
        <f t="shared" si="16"/>
        <v>-10.510622</v>
      </c>
      <c r="T158" s="6">
        <f t="shared" si="17"/>
        <v>-9.0452279999999998</v>
      </c>
    </row>
    <row r="159" spans="2:20" x14ac:dyDescent="0.25">
      <c r="B159">
        <v>52181750000</v>
      </c>
      <c r="C159">
        <v>-7.8299823000000002</v>
      </c>
      <c r="D159">
        <v>-11.877105999999999</v>
      </c>
      <c r="H159" s="6">
        <f t="shared" si="12"/>
        <v>53.654474999999998</v>
      </c>
      <c r="I159" s="6">
        <f t="shared" si="13"/>
        <v>-8.2796906999999997</v>
      </c>
      <c r="J159" s="6">
        <f t="shared" si="14"/>
        <v>-13.238872000000001</v>
      </c>
      <c r="L159">
        <v>52181750000</v>
      </c>
      <c r="M159">
        <v>-9.8840217999999993</v>
      </c>
      <c r="N159">
        <v>-9.1531705999999993</v>
      </c>
      <c r="R159" s="6">
        <f t="shared" si="15"/>
        <v>53.654474999999998</v>
      </c>
      <c r="S159" s="6">
        <f t="shared" si="16"/>
        <v>-10.618054000000001</v>
      </c>
      <c r="T159" s="6">
        <f t="shared" si="17"/>
        <v>-8.9461850999999992</v>
      </c>
    </row>
    <row r="160" spans="2:20" x14ac:dyDescent="0.25">
      <c r="B160">
        <v>52476295000</v>
      </c>
      <c r="C160">
        <v>-7.7823086000000004</v>
      </c>
      <c r="D160">
        <v>-12.337265</v>
      </c>
      <c r="H160" s="6">
        <f t="shared" si="12"/>
        <v>53.949019999999997</v>
      </c>
      <c r="I160" s="6">
        <f t="shared" si="13"/>
        <v>-8.5251894000000004</v>
      </c>
      <c r="J160" s="6">
        <f t="shared" si="14"/>
        <v>-13.112254</v>
      </c>
      <c r="L160">
        <v>52476295000</v>
      </c>
      <c r="M160">
        <v>-10.002331999999999</v>
      </c>
      <c r="N160">
        <v>-9.1548891000000001</v>
      </c>
      <c r="R160" s="6">
        <f t="shared" si="15"/>
        <v>53.949019999999997</v>
      </c>
      <c r="S160" s="6">
        <f t="shared" si="16"/>
        <v>-10.719881000000001</v>
      </c>
      <c r="T160" s="6">
        <f t="shared" si="17"/>
        <v>-8.8072032999999994</v>
      </c>
    </row>
    <row r="161" spans="2:20" x14ac:dyDescent="0.25">
      <c r="B161">
        <v>52770840000</v>
      </c>
      <c r="C161">
        <v>-7.8409557000000003</v>
      </c>
      <c r="D161">
        <v>-12.756036</v>
      </c>
      <c r="H161" s="6">
        <f t="shared" si="12"/>
        <v>54.243564999999997</v>
      </c>
      <c r="I161" s="6">
        <f t="shared" si="13"/>
        <v>-8.6464958000000003</v>
      </c>
      <c r="J161" s="6">
        <f t="shared" si="14"/>
        <v>-12.845852000000001</v>
      </c>
      <c r="L161">
        <v>52770840000</v>
      </c>
      <c r="M161">
        <v>-10.146440999999999</v>
      </c>
      <c r="N161">
        <v>-9.1618156000000006</v>
      </c>
      <c r="R161" s="6">
        <f t="shared" si="15"/>
        <v>54.243564999999997</v>
      </c>
      <c r="S161" s="6">
        <f t="shared" si="16"/>
        <v>-10.798394</v>
      </c>
      <c r="T161" s="6">
        <f t="shared" si="17"/>
        <v>-8.6608915</v>
      </c>
    </row>
    <row r="162" spans="2:20" x14ac:dyDescent="0.25">
      <c r="B162">
        <v>53065385000</v>
      </c>
      <c r="C162">
        <v>-7.9912619999999999</v>
      </c>
      <c r="D162">
        <v>-13.084161999999999</v>
      </c>
      <c r="H162" s="6">
        <f t="shared" si="12"/>
        <v>54.538110000000003</v>
      </c>
      <c r="I162" s="6">
        <f t="shared" si="13"/>
        <v>-8.7958268999999998</v>
      </c>
      <c r="J162" s="6">
        <f t="shared" si="14"/>
        <v>-12.368982000000001</v>
      </c>
      <c r="L162">
        <v>53065385000</v>
      </c>
      <c r="M162">
        <v>-10.343814999999999</v>
      </c>
      <c r="N162">
        <v>-9.1197175999999995</v>
      </c>
      <c r="R162" s="6">
        <f t="shared" si="15"/>
        <v>54.538110000000003</v>
      </c>
      <c r="S162" s="6">
        <f t="shared" si="16"/>
        <v>-10.893720999999999</v>
      </c>
      <c r="T162" s="6">
        <f t="shared" si="17"/>
        <v>-8.5005778999999997</v>
      </c>
    </row>
    <row r="163" spans="2:20" x14ac:dyDescent="0.25">
      <c r="B163">
        <v>53359930000</v>
      </c>
      <c r="C163">
        <v>-8.1524695999999999</v>
      </c>
      <c r="D163">
        <v>-13.244422999999999</v>
      </c>
      <c r="H163" s="6">
        <f t="shared" si="12"/>
        <v>54.832655000000003</v>
      </c>
      <c r="I163" s="6">
        <f t="shared" si="13"/>
        <v>-8.9680032999999995</v>
      </c>
      <c r="J163" s="6">
        <f t="shared" si="14"/>
        <v>-11.857766</v>
      </c>
      <c r="L163">
        <v>53359930000</v>
      </c>
      <c r="M163">
        <v>-10.510622</v>
      </c>
      <c r="N163">
        <v>-9.0452279999999998</v>
      </c>
      <c r="R163" s="6">
        <f t="shared" si="15"/>
        <v>54.832655000000003</v>
      </c>
      <c r="S163" s="6">
        <f t="shared" si="16"/>
        <v>-10.980365000000001</v>
      </c>
      <c r="T163" s="6">
        <f t="shared" si="17"/>
        <v>-8.2989625999999994</v>
      </c>
    </row>
    <row r="164" spans="2:20" x14ac:dyDescent="0.25">
      <c r="B164">
        <v>53654475000</v>
      </c>
      <c r="C164">
        <v>-8.2796906999999997</v>
      </c>
      <c r="D164">
        <v>-13.238872000000001</v>
      </c>
      <c r="H164" s="6">
        <f t="shared" si="12"/>
        <v>55.127200000000002</v>
      </c>
      <c r="I164" s="6">
        <f t="shared" si="13"/>
        <v>-9.1611395000000009</v>
      </c>
      <c r="J164" s="6">
        <f t="shared" si="14"/>
        <v>-11.222999</v>
      </c>
      <c r="L164">
        <v>53654475000</v>
      </c>
      <c r="M164">
        <v>-10.618054000000001</v>
      </c>
      <c r="N164">
        <v>-8.9461850999999992</v>
      </c>
      <c r="R164" s="6">
        <f t="shared" si="15"/>
        <v>55.127200000000002</v>
      </c>
      <c r="S164" s="6">
        <f t="shared" si="16"/>
        <v>-11.045616000000001</v>
      </c>
      <c r="T164" s="6">
        <f t="shared" si="17"/>
        <v>-8.1085013999999997</v>
      </c>
    </row>
    <row r="165" spans="2:20" x14ac:dyDescent="0.25">
      <c r="B165">
        <v>53949020000</v>
      </c>
      <c r="C165">
        <v>-8.5251894000000004</v>
      </c>
      <c r="D165">
        <v>-13.112254</v>
      </c>
      <c r="H165" s="6">
        <f t="shared" si="12"/>
        <v>55.421745000000001</v>
      </c>
      <c r="I165" s="6">
        <f t="shared" si="13"/>
        <v>-9.2938480000000006</v>
      </c>
      <c r="J165" s="6">
        <f t="shared" si="14"/>
        <v>-10.509304</v>
      </c>
      <c r="L165">
        <v>53949020000</v>
      </c>
      <c r="M165">
        <v>-10.719881000000001</v>
      </c>
      <c r="N165">
        <v>-8.8072032999999994</v>
      </c>
      <c r="R165" s="6">
        <f t="shared" si="15"/>
        <v>55.421745000000001</v>
      </c>
      <c r="S165" s="6">
        <f t="shared" si="16"/>
        <v>-11.100732000000001</v>
      </c>
      <c r="T165" s="6">
        <f t="shared" si="17"/>
        <v>-7.9219727999999998</v>
      </c>
    </row>
    <row r="166" spans="2:20" x14ac:dyDescent="0.25">
      <c r="B166">
        <v>54243565000</v>
      </c>
      <c r="C166">
        <v>-8.6464958000000003</v>
      </c>
      <c r="D166">
        <v>-12.845852000000001</v>
      </c>
      <c r="H166" s="6">
        <f t="shared" si="12"/>
        <v>55.716290000000001</v>
      </c>
      <c r="I166" s="6">
        <f t="shared" si="13"/>
        <v>-9.6479520999999995</v>
      </c>
      <c r="J166" s="6">
        <f t="shared" si="14"/>
        <v>-9.7708653999999999</v>
      </c>
      <c r="L166">
        <v>54243565000</v>
      </c>
      <c r="M166">
        <v>-10.798394</v>
      </c>
      <c r="N166">
        <v>-8.6608915</v>
      </c>
      <c r="R166" s="6">
        <f t="shared" si="15"/>
        <v>55.716290000000001</v>
      </c>
      <c r="S166" s="6">
        <f t="shared" si="16"/>
        <v>-11.135664</v>
      </c>
      <c r="T166" s="6">
        <f t="shared" si="17"/>
        <v>-7.7610020999999998</v>
      </c>
    </row>
    <row r="167" spans="2:20" x14ac:dyDescent="0.25">
      <c r="B167">
        <v>54538110000</v>
      </c>
      <c r="C167">
        <v>-8.7958268999999998</v>
      </c>
      <c r="D167">
        <v>-12.368982000000001</v>
      </c>
      <c r="H167" s="6">
        <f t="shared" si="12"/>
        <v>56.010835</v>
      </c>
      <c r="I167" s="6">
        <f t="shared" si="13"/>
        <v>-9.8983974000000003</v>
      </c>
      <c r="J167" s="6">
        <f t="shared" si="14"/>
        <v>-9.0602015999999992</v>
      </c>
      <c r="L167">
        <v>54538110000</v>
      </c>
      <c r="M167">
        <v>-10.893720999999999</v>
      </c>
      <c r="N167">
        <v>-8.5005778999999997</v>
      </c>
      <c r="R167" s="6">
        <f t="shared" si="15"/>
        <v>56.010835</v>
      </c>
      <c r="S167" s="6">
        <f t="shared" si="16"/>
        <v>-11.11492</v>
      </c>
      <c r="T167" s="6">
        <f t="shared" si="17"/>
        <v>-7.6341213999999997</v>
      </c>
    </row>
    <row r="168" spans="2:20" x14ac:dyDescent="0.25">
      <c r="B168">
        <v>54832655000</v>
      </c>
      <c r="C168">
        <v>-8.9680032999999995</v>
      </c>
      <c r="D168">
        <v>-11.857766</v>
      </c>
      <c r="H168" s="6">
        <f t="shared" si="12"/>
        <v>56.30538</v>
      </c>
      <c r="I168" s="6">
        <f t="shared" si="13"/>
        <v>-10.044851</v>
      </c>
      <c r="J168" s="6">
        <f t="shared" si="14"/>
        <v>-8.3589562999999991</v>
      </c>
      <c r="L168">
        <v>54832655000</v>
      </c>
      <c r="M168">
        <v>-10.980365000000001</v>
      </c>
      <c r="N168">
        <v>-8.2989625999999994</v>
      </c>
      <c r="R168" s="6">
        <f t="shared" si="15"/>
        <v>56.30538</v>
      </c>
      <c r="S168" s="6">
        <f t="shared" si="16"/>
        <v>-11.017504000000001</v>
      </c>
      <c r="T168" s="6">
        <f t="shared" si="17"/>
        <v>-7.5364332000000003</v>
      </c>
    </row>
    <row r="169" spans="2:20" x14ac:dyDescent="0.25">
      <c r="B169">
        <v>55127200000</v>
      </c>
      <c r="C169">
        <v>-9.1611395000000009</v>
      </c>
      <c r="D169">
        <v>-11.222999</v>
      </c>
      <c r="H169" s="6">
        <f t="shared" si="12"/>
        <v>56.599924999999999</v>
      </c>
      <c r="I169" s="6">
        <f t="shared" si="13"/>
        <v>-10.289107</v>
      </c>
      <c r="J169" s="6">
        <f t="shared" si="14"/>
        <v>-7.7292174999999999</v>
      </c>
      <c r="L169">
        <v>55127200000</v>
      </c>
      <c r="M169">
        <v>-11.045616000000001</v>
      </c>
      <c r="N169">
        <v>-8.1085013999999997</v>
      </c>
      <c r="R169" s="6">
        <f t="shared" si="15"/>
        <v>56.599924999999999</v>
      </c>
      <c r="S169" s="6">
        <f t="shared" si="16"/>
        <v>-10.99427</v>
      </c>
      <c r="T169" s="6">
        <f t="shared" si="17"/>
        <v>-7.5003386000000001</v>
      </c>
    </row>
    <row r="170" spans="2:20" x14ac:dyDescent="0.25">
      <c r="B170">
        <v>55421745000</v>
      </c>
      <c r="C170">
        <v>-9.2938480000000006</v>
      </c>
      <c r="D170">
        <v>-10.509304</v>
      </c>
      <c r="H170" s="6">
        <f t="shared" si="12"/>
        <v>56.894469999999998</v>
      </c>
      <c r="I170" s="6">
        <f t="shared" si="13"/>
        <v>-10.571723</v>
      </c>
      <c r="J170" s="6">
        <f t="shared" si="14"/>
        <v>-7.1669945999999998</v>
      </c>
      <c r="L170">
        <v>55421745000</v>
      </c>
      <c r="M170">
        <v>-11.100732000000001</v>
      </c>
      <c r="N170">
        <v>-7.9219727999999998</v>
      </c>
      <c r="R170" s="6">
        <f t="shared" si="15"/>
        <v>56.894469999999998</v>
      </c>
      <c r="S170" s="6">
        <f t="shared" si="16"/>
        <v>-10.968522999999999</v>
      </c>
      <c r="T170" s="6">
        <f t="shared" si="17"/>
        <v>-7.4996185000000004</v>
      </c>
    </row>
    <row r="171" spans="2:20" x14ac:dyDescent="0.25">
      <c r="B171">
        <v>55716290000</v>
      </c>
      <c r="C171">
        <v>-9.6479520999999995</v>
      </c>
      <c r="D171">
        <v>-9.7708653999999999</v>
      </c>
      <c r="H171" s="6">
        <f t="shared" si="12"/>
        <v>57.189014999999998</v>
      </c>
      <c r="I171" s="6">
        <f t="shared" si="13"/>
        <v>-10.633184999999999</v>
      </c>
      <c r="J171" s="6">
        <f t="shared" si="14"/>
        <v>-6.6833210000000003</v>
      </c>
      <c r="L171">
        <v>55716290000</v>
      </c>
      <c r="M171">
        <v>-11.135664</v>
      </c>
      <c r="N171">
        <v>-7.7610020999999998</v>
      </c>
      <c r="R171" s="6">
        <f t="shared" si="15"/>
        <v>57.189014999999998</v>
      </c>
      <c r="S171" s="6">
        <f t="shared" si="16"/>
        <v>-10.933972000000001</v>
      </c>
      <c r="T171" s="6">
        <f t="shared" si="17"/>
        <v>-7.5501699000000002</v>
      </c>
    </row>
    <row r="172" spans="2:20" x14ac:dyDescent="0.25">
      <c r="B172">
        <v>56010835000</v>
      </c>
      <c r="C172">
        <v>-9.8983974000000003</v>
      </c>
      <c r="D172">
        <v>-9.0602015999999992</v>
      </c>
      <c r="H172" s="6">
        <f t="shared" si="12"/>
        <v>57.483559999999997</v>
      </c>
      <c r="I172" s="6">
        <f t="shared" si="13"/>
        <v>-10.781693000000001</v>
      </c>
      <c r="J172" s="6">
        <f t="shared" si="14"/>
        <v>-6.2416372000000004</v>
      </c>
      <c r="L172">
        <v>56010835000</v>
      </c>
      <c r="M172">
        <v>-11.11492</v>
      </c>
      <c r="N172">
        <v>-7.6341213999999997</v>
      </c>
      <c r="R172" s="6">
        <f t="shared" si="15"/>
        <v>57.483559999999997</v>
      </c>
      <c r="S172" s="6">
        <f t="shared" si="16"/>
        <v>-10.899838000000001</v>
      </c>
      <c r="T172" s="6">
        <f t="shared" si="17"/>
        <v>-7.6362658000000003</v>
      </c>
    </row>
    <row r="173" spans="2:20" x14ac:dyDescent="0.25">
      <c r="B173">
        <v>56305380000</v>
      </c>
      <c r="C173">
        <v>-10.044851</v>
      </c>
      <c r="D173">
        <v>-8.3589562999999991</v>
      </c>
      <c r="H173" s="6">
        <f t="shared" si="12"/>
        <v>57.778104999999996</v>
      </c>
      <c r="I173" s="6">
        <f t="shared" si="13"/>
        <v>-11.037910999999999</v>
      </c>
      <c r="J173" s="6">
        <f t="shared" si="14"/>
        <v>-5.8812208000000004</v>
      </c>
      <c r="L173">
        <v>56305380000</v>
      </c>
      <c r="M173">
        <v>-11.017504000000001</v>
      </c>
      <c r="N173">
        <v>-7.5364332000000003</v>
      </c>
      <c r="R173" s="6">
        <f t="shared" si="15"/>
        <v>57.778104999999996</v>
      </c>
      <c r="S173" s="6">
        <f t="shared" si="16"/>
        <v>-10.922673</v>
      </c>
      <c r="T173" s="6">
        <f t="shared" si="17"/>
        <v>-7.8004369999999996</v>
      </c>
    </row>
    <row r="174" spans="2:20" x14ac:dyDescent="0.25">
      <c r="B174">
        <v>56599925000</v>
      </c>
      <c r="C174">
        <v>-10.289107</v>
      </c>
      <c r="D174">
        <v>-7.7292174999999999</v>
      </c>
      <c r="H174" s="6">
        <f t="shared" si="12"/>
        <v>58.072650000000003</v>
      </c>
      <c r="I174" s="6">
        <f t="shared" si="13"/>
        <v>-11.167414000000001</v>
      </c>
      <c r="J174" s="6">
        <f t="shared" si="14"/>
        <v>-5.5577439999999996</v>
      </c>
      <c r="L174">
        <v>56599925000</v>
      </c>
      <c r="M174">
        <v>-10.99427</v>
      </c>
      <c r="N174">
        <v>-7.5003386000000001</v>
      </c>
      <c r="R174" s="6">
        <f t="shared" si="15"/>
        <v>58.072650000000003</v>
      </c>
      <c r="S174" s="6">
        <f t="shared" si="16"/>
        <v>-10.878841</v>
      </c>
      <c r="T174" s="6">
        <f t="shared" si="17"/>
        <v>-8.0310582999999998</v>
      </c>
    </row>
    <row r="175" spans="2:20" x14ac:dyDescent="0.25">
      <c r="B175">
        <v>56894470000</v>
      </c>
      <c r="C175">
        <v>-10.571723</v>
      </c>
      <c r="D175">
        <v>-7.1669945999999998</v>
      </c>
      <c r="H175" s="6">
        <f t="shared" si="12"/>
        <v>58.367195000000002</v>
      </c>
      <c r="I175" s="6">
        <f t="shared" si="13"/>
        <v>-11.235823</v>
      </c>
      <c r="J175" s="6">
        <f t="shared" si="14"/>
        <v>-5.2821845999999999</v>
      </c>
      <c r="L175">
        <v>56894470000</v>
      </c>
      <c r="M175">
        <v>-10.968522999999999</v>
      </c>
      <c r="N175">
        <v>-7.4996185000000004</v>
      </c>
      <c r="R175" s="6">
        <f t="shared" si="15"/>
        <v>58.367195000000002</v>
      </c>
      <c r="S175" s="6">
        <f t="shared" si="16"/>
        <v>-10.796288000000001</v>
      </c>
      <c r="T175" s="6">
        <f t="shared" si="17"/>
        <v>-8.3361958999999999</v>
      </c>
    </row>
    <row r="176" spans="2:20" x14ac:dyDescent="0.25">
      <c r="B176">
        <v>57189015000</v>
      </c>
      <c r="C176">
        <v>-10.633184999999999</v>
      </c>
      <c r="D176">
        <v>-6.6833210000000003</v>
      </c>
      <c r="H176" s="6">
        <f t="shared" si="12"/>
        <v>58.661740000000002</v>
      </c>
      <c r="I176" s="6">
        <f t="shared" si="13"/>
        <v>-11.330818000000001</v>
      </c>
      <c r="J176" s="6">
        <f t="shared" si="14"/>
        <v>-5.0626559000000002</v>
      </c>
      <c r="L176">
        <v>57189015000</v>
      </c>
      <c r="M176">
        <v>-10.933972000000001</v>
      </c>
      <c r="N176">
        <v>-7.5501699000000002</v>
      </c>
      <c r="R176" s="6">
        <f t="shared" si="15"/>
        <v>58.661740000000002</v>
      </c>
      <c r="S176" s="6">
        <f t="shared" si="16"/>
        <v>-10.657223999999999</v>
      </c>
      <c r="T176" s="6">
        <f t="shared" si="17"/>
        <v>-8.7257557000000006</v>
      </c>
    </row>
    <row r="177" spans="2:20" x14ac:dyDescent="0.25">
      <c r="B177">
        <v>57483560000</v>
      </c>
      <c r="C177">
        <v>-10.781693000000001</v>
      </c>
      <c r="D177">
        <v>-6.2416372000000004</v>
      </c>
      <c r="H177" s="6">
        <f t="shared" si="12"/>
        <v>58.956285000000001</v>
      </c>
      <c r="I177" s="6">
        <f t="shared" si="13"/>
        <v>-11.493383</v>
      </c>
      <c r="J177" s="6">
        <f t="shared" si="14"/>
        <v>-4.8975391000000004</v>
      </c>
      <c r="L177">
        <v>57483560000</v>
      </c>
      <c r="M177">
        <v>-10.899838000000001</v>
      </c>
      <c r="N177">
        <v>-7.6362658000000003</v>
      </c>
      <c r="R177" s="6">
        <f t="shared" si="15"/>
        <v>58.956285000000001</v>
      </c>
      <c r="S177" s="6">
        <f t="shared" si="16"/>
        <v>-10.610606000000001</v>
      </c>
      <c r="T177" s="6">
        <f t="shared" si="17"/>
        <v>-9.2119493000000006</v>
      </c>
    </row>
    <row r="178" spans="2:20" x14ac:dyDescent="0.25">
      <c r="B178">
        <v>57778105000</v>
      </c>
      <c r="C178">
        <v>-11.037910999999999</v>
      </c>
      <c r="D178">
        <v>-5.8812208000000004</v>
      </c>
      <c r="H178" s="6">
        <f t="shared" si="12"/>
        <v>59.250830000000001</v>
      </c>
      <c r="I178" s="6">
        <f t="shared" si="13"/>
        <v>-11.633264</v>
      </c>
      <c r="J178" s="6">
        <f t="shared" si="14"/>
        <v>-4.7621979999999997</v>
      </c>
      <c r="L178">
        <v>57778105000</v>
      </c>
      <c r="M178">
        <v>-10.922673</v>
      </c>
      <c r="N178">
        <v>-7.8004369999999996</v>
      </c>
      <c r="R178" s="6">
        <f t="shared" si="15"/>
        <v>59.250830000000001</v>
      </c>
      <c r="S178" s="6">
        <f t="shared" si="16"/>
        <v>-10.592297</v>
      </c>
      <c r="T178" s="6">
        <f t="shared" si="17"/>
        <v>-9.8249034999999996</v>
      </c>
    </row>
    <row r="179" spans="2:20" x14ac:dyDescent="0.25">
      <c r="B179">
        <v>58072650000</v>
      </c>
      <c r="C179">
        <v>-11.167414000000001</v>
      </c>
      <c r="D179">
        <v>-5.5577439999999996</v>
      </c>
      <c r="H179" s="6">
        <f t="shared" si="12"/>
        <v>59.545375</v>
      </c>
      <c r="I179" s="6">
        <f t="shared" si="13"/>
        <v>-11.748766</v>
      </c>
      <c r="J179" s="6">
        <f t="shared" si="14"/>
        <v>-4.6547460999999997</v>
      </c>
      <c r="L179">
        <v>58072650000</v>
      </c>
      <c r="M179">
        <v>-10.878841</v>
      </c>
      <c r="N179">
        <v>-8.0310582999999998</v>
      </c>
      <c r="R179" s="6">
        <f t="shared" si="15"/>
        <v>59.545375</v>
      </c>
      <c r="S179" s="6">
        <f t="shared" si="16"/>
        <v>-10.597761</v>
      </c>
      <c r="T179" s="6">
        <f t="shared" si="17"/>
        <v>-10.503321</v>
      </c>
    </row>
    <row r="180" spans="2:20" x14ac:dyDescent="0.25">
      <c r="B180">
        <v>58367195000</v>
      </c>
      <c r="C180">
        <v>-11.235823</v>
      </c>
      <c r="D180">
        <v>-5.2821845999999999</v>
      </c>
      <c r="H180" s="6">
        <f t="shared" si="12"/>
        <v>59.839919999999999</v>
      </c>
      <c r="I180" s="6">
        <f t="shared" si="13"/>
        <v>-11.884055999999999</v>
      </c>
      <c r="J180" s="6">
        <f t="shared" si="14"/>
        <v>-4.5759705999999998</v>
      </c>
      <c r="L180">
        <v>58367195000</v>
      </c>
      <c r="M180">
        <v>-10.796288000000001</v>
      </c>
      <c r="N180">
        <v>-8.3361958999999999</v>
      </c>
      <c r="R180" s="6">
        <f t="shared" si="15"/>
        <v>59.839919999999999</v>
      </c>
      <c r="S180" s="6">
        <f t="shared" si="16"/>
        <v>-10.593871999999999</v>
      </c>
      <c r="T180" s="6">
        <f t="shared" si="17"/>
        <v>-11.374618999999999</v>
      </c>
    </row>
    <row r="181" spans="2:20" x14ac:dyDescent="0.25">
      <c r="B181">
        <v>58661740000</v>
      </c>
      <c r="C181">
        <v>-11.330818000000001</v>
      </c>
      <c r="D181">
        <v>-5.0626559000000002</v>
      </c>
      <c r="H181" s="6">
        <f t="shared" si="12"/>
        <v>60.134464999999999</v>
      </c>
      <c r="I181" s="6">
        <f t="shared" si="13"/>
        <v>-12.057421</v>
      </c>
      <c r="J181" s="6">
        <f t="shared" si="14"/>
        <v>-4.5227326999999997</v>
      </c>
      <c r="L181">
        <v>58661740000</v>
      </c>
      <c r="M181">
        <v>-10.657223999999999</v>
      </c>
      <c r="N181">
        <v>-8.7257557000000006</v>
      </c>
      <c r="R181" s="6">
        <f t="shared" si="15"/>
        <v>60.134464999999999</v>
      </c>
      <c r="S181" s="6">
        <f t="shared" si="16"/>
        <v>-10.743169999999999</v>
      </c>
      <c r="T181" s="6">
        <f t="shared" si="17"/>
        <v>-12.490114999999999</v>
      </c>
    </row>
    <row r="182" spans="2:20" x14ac:dyDescent="0.25">
      <c r="B182">
        <v>58956285000</v>
      </c>
      <c r="C182">
        <v>-11.493383</v>
      </c>
      <c r="D182">
        <v>-4.8975391000000004</v>
      </c>
      <c r="H182" s="6">
        <f t="shared" si="12"/>
        <v>60.429009999999998</v>
      </c>
      <c r="I182" s="6">
        <f t="shared" si="13"/>
        <v>-12.158211</v>
      </c>
      <c r="J182" s="6">
        <f t="shared" si="14"/>
        <v>-4.4731287999999996</v>
      </c>
      <c r="L182">
        <v>58956285000</v>
      </c>
      <c r="M182">
        <v>-10.610606000000001</v>
      </c>
      <c r="N182">
        <v>-9.2119493000000006</v>
      </c>
      <c r="R182" s="6">
        <f t="shared" si="15"/>
        <v>60.429009999999998</v>
      </c>
      <c r="S182" s="6">
        <f t="shared" si="16"/>
        <v>-10.826116000000001</v>
      </c>
      <c r="T182" s="6">
        <f t="shared" si="17"/>
        <v>-13.916677999999999</v>
      </c>
    </row>
    <row r="183" spans="2:20" x14ac:dyDescent="0.25">
      <c r="B183">
        <v>59250830000</v>
      </c>
      <c r="C183">
        <v>-11.633264</v>
      </c>
      <c r="D183">
        <v>-4.7621979999999997</v>
      </c>
      <c r="H183" s="6">
        <f t="shared" si="12"/>
        <v>60.723554999999998</v>
      </c>
      <c r="I183" s="6">
        <f t="shared" si="13"/>
        <v>-12.254975999999999</v>
      </c>
      <c r="J183" s="6">
        <f t="shared" si="14"/>
        <v>-4.4365277000000001</v>
      </c>
      <c r="L183">
        <v>59250830000</v>
      </c>
      <c r="M183">
        <v>-10.592297</v>
      </c>
      <c r="N183">
        <v>-9.8249034999999996</v>
      </c>
      <c r="R183" s="6">
        <f t="shared" si="15"/>
        <v>60.723554999999998</v>
      </c>
      <c r="S183" s="6">
        <f t="shared" si="16"/>
        <v>-10.951884</v>
      </c>
      <c r="T183" s="6">
        <f t="shared" si="17"/>
        <v>-15.225447000000001</v>
      </c>
    </row>
    <row r="184" spans="2:20" x14ac:dyDescent="0.25">
      <c r="B184">
        <v>59545375000</v>
      </c>
      <c r="C184">
        <v>-11.748766</v>
      </c>
      <c r="D184">
        <v>-4.6547460999999997</v>
      </c>
      <c r="H184" s="6">
        <f t="shared" si="12"/>
        <v>61.018099999999997</v>
      </c>
      <c r="I184" s="6">
        <f t="shared" si="13"/>
        <v>-12.356804</v>
      </c>
      <c r="J184" s="6">
        <f t="shared" si="14"/>
        <v>-4.4131279000000001</v>
      </c>
      <c r="L184">
        <v>59545375000</v>
      </c>
      <c r="M184">
        <v>-10.597761</v>
      </c>
      <c r="N184">
        <v>-10.503321</v>
      </c>
      <c r="R184" s="6">
        <f t="shared" si="15"/>
        <v>61.018099999999997</v>
      </c>
      <c r="S184" s="6">
        <f t="shared" si="16"/>
        <v>-11.35202</v>
      </c>
      <c r="T184" s="6">
        <f t="shared" si="17"/>
        <v>-16.935777999999999</v>
      </c>
    </row>
    <row r="185" spans="2:20" x14ac:dyDescent="0.25">
      <c r="B185">
        <v>59839920000</v>
      </c>
      <c r="C185">
        <v>-11.884055999999999</v>
      </c>
      <c r="D185">
        <v>-4.5759705999999998</v>
      </c>
      <c r="H185" s="6">
        <f t="shared" si="12"/>
        <v>61.312645000000003</v>
      </c>
      <c r="I185" s="6">
        <f t="shared" si="13"/>
        <v>-12.456196</v>
      </c>
      <c r="J185" s="6">
        <f t="shared" si="14"/>
        <v>-4.3915005000000003</v>
      </c>
      <c r="L185">
        <v>59839920000</v>
      </c>
      <c r="M185">
        <v>-10.593871999999999</v>
      </c>
      <c r="N185">
        <v>-11.374618999999999</v>
      </c>
      <c r="R185" s="6">
        <f t="shared" si="15"/>
        <v>61.312645000000003</v>
      </c>
      <c r="S185" s="6">
        <f t="shared" si="16"/>
        <v>-13.177073</v>
      </c>
      <c r="T185" s="6">
        <f t="shared" si="17"/>
        <v>-18.125323999999999</v>
      </c>
    </row>
    <row r="186" spans="2:20" x14ac:dyDescent="0.25">
      <c r="B186">
        <v>60134465000</v>
      </c>
      <c r="C186">
        <v>-12.057421</v>
      </c>
      <c r="D186">
        <v>-4.5227326999999997</v>
      </c>
      <c r="H186" s="6">
        <f t="shared" si="12"/>
        <v>61.607190000000003</v>
      </c>
      <c r="I186" s="6">
        <f t="shared" si="13"/>
        <v>-12.536047999999999</v>
      </c>
      <c r="J186" s="6">
        <f t="shared" si="14"/>
        <v>-4.4170527000000002</v>
      </c>
      <c r="L186">
        <v>60134465000</v>
      </c>
      <c r="M186">
        <v>-10.743169999999999</v>
      </c>
      <c r="N186">
        <v>-12.490114999999999</v>
      </c>
      <c r="R186" s="6">
        <f t="shared" si="15"/>
        <v>61.607190000000003</v>
      </c>
      <c r="S186" s="6">
        <f t="shared" si="16"/>
        <v>-14.214521</v>
      </c>
      <c r="T186" s="6">
        <f t="shared" si="17"/>
        <v>-18.648619</v>
      </c>
    </row>
    <row r="187" spans="2:20" x14ac:dyDescent="0.25">
      <c r="B187">
        <v>60429010000</v>
      </c>
      <c r="C187">
        <v>-12.158211</v>
      </c>
      <c r="D187">
        <v>-4.4731287999999996</v>
      </c>
      <c r="H187" s="6">
        <f t="shared" si="12"/>
        <v>61.901735000000002</v>
      </c>
      <c r="I187" s="6">
        <f t="shared" si="13"/>
        <v>-12.614741</v>
      </c>
      <c r="J187" s="6">
        <f t="shared" si="14"/>
        <v>-4.4484285999999997</v>
      </c>
      <c r="L187">
        <v>60429010000</v>
      </c>
      <c r="M187">
        <v>-10.826116000000001</v>
      </c>
      <c r="N187">
        <v>-13.916677999999999</v>
      </c>
      <c r="R187" s="6">
        <f t="shared" si="15"/>
        <v>61.901735000000002</v>
      </c>
      <c r="S187" s="6">
        <f t="shared" si="16"/>
        <v>-15.602128</v>
      </c>
      <c r="T187" s="6">
        <f t="shared" si="17"/>
        <v>-18.771260999999999</v>
      </c>
    </row>
    <row r="188" spans="2:20" x14ac:dyDescent="0.25">
      <c r="B188">
        <v>60723555000</v>
      </c>
      <c r="C188">
        <v>-12.254975999999999</v>
      </c>
      <c r="D188">
        <v>-4.4365277000000001</v>
      </c>
      <c r="H188" s="6">
        <f t="shared" si="12"/>
        <v>62.196280000000002</v>
      </c>
      <c r="I188" s="6">
        <f t="shared" si="13"/>
        <v>-12.646228000000001</v>
      </c>
      <c r="J188" s="6">
        <f t="shared" si="14"/>
        <v>-4.4040398999999999</v>
      </c>
      <c r="L188">
        <v>60723555000</v>
      </c>
      <c r="M188">
        <v>-10.951884</v>
      </c>
      <c r="N188">
        <v>-15.225447000000001</v>
      </c>
      <c r="R188" s="6">
        <f t="shared" si="15"/>
        <v>62.196280000000002</v>
      </c>
      <c r="S188" s="6">
        <f t="shared" si="16"/>
        <v>-15.575907000000001</v>
      </c>
      <c r="T188" s="6">
        <f t="shared" si="17"/>
        <v>-18.568508000000001</v>
      </c>
    </row>
    <row r="189" spans="2:20" x14ac:dyDescent="0.25">
      <c r="B189">
        <v>61018100000</v>
      </c>
      <c r="C189">
        <v>-12.356804</v>
      </c>
      <c r="D189">
        <v>-4.4131279000000001</v>
      </c>
      <c r="H189" s="6">
        <f t="shared" si="12"/>
        <v>62.490825000000001</v>
      </c>
      <c r="I189" s="6">
        <f t="shared" si="13"/>
        <v>-12.741771999999999</v>
      </c>
      <c r="J189" s="6">
        <f t="shared" si="14"/>
        <v>-4.3312483000000004</v>
      </c>
      <c r="L189">
        <v>61018100000</v>
      </c>
      <c r="M189">
        <v>-11.35202</v>
      </c>
      <c r="N189">
        <v>-16.935777999999999</v>
      </c>
      <c r="R189" s="6">
        <f t="shared" si="15"/>
        <v>62.490825000000001</v>
      </c>
      <c r="S189" s="6">
        <f t="shared" si="16"/>
        <v>-15.304689</v>
      </c>
      <c r="T189" s="6">
        <f t="shared" si="17"/>
        <v>-17.955252000000002</v>
      </c>
    </row>
    <row r="190" spans="2:20" x14ac:dyDescent="0.25">
      <c r="B190">
        <v>61312645000</v>
      </c>
      <c r="C190">
        <v>-12.456196</v>
      </c>
      <c r="D190">
        <v>-4.3915005000000003</v>
      </c>
      <c r="H190" s="6">
        <f t="shared" si="12"/>
        <v>62.78537</v>
      </c>
      <c r="I190" s="6">
        <f t="shared" si="13"/>
        <v>-12.84647</v>
      </c>
      <c r="J190" s="6">
        <f t="shared" si="14"/>
        <v>-4.2272024000000004</v>
      </c>
      <c r="L190">
        <v>61312645000</v>
      </c>
      <c r="M190">
        <v>-13.177073</v>
      </c>
      <c r="N190">
        <v>-18.125323999999999</v>
      </c>
      <c r="R190" s="6">
        <f t="shared" si="15"/>
        <v>62.78537</v>
      </c>
      <c r="S190" s="6">
        <f t="shared" si="16"/>
        <v>-13.664341</v>
      </c>
      <c r="T190" s="6">
        <f t="shared" si="17"/>
        <v>-16.982513000000001</v>
      </c>
    </row>
    <row r="191" spans="2:20" x14ac:dyDescent="0.25">
      <c r="B191">
        <v>61607190000</v>
      </c>
      <c r="C191">
        <v>-12.536047999999999</v>
      </c>
      <c r="D191">
        <v>-4.4170527000000002</v>
      </c>
      <c r="H191" s="6">
        <f t="shared" si="12"/>
        <v>63.079915</v>
      </c>
      <c r="I191" s="6">
        <f t="shared" si="13"/>
        <v>-12.962847</v>
      </c>
      <c r="J191" s="6">
        <f t="shared" si="14"/>
        <v>-4.1455735999999996</v>
      </c>
      <c r="L191">
        <v>61607190000</v>
      </c>
      <c r="M191">
        <v>-14.214521</v>
      </c>
      <c r="N191">
        <v>-18.648619</v>
      </c>
      <c r="R191" s="6">
        <f t="shared" si="15"/>
        <v>63.079915</v>
      </c>
      <c r="S191" s="6">
        <f t="shared" si="16"/>
        <v>-12.764165999999999</v>
      </c>
      <c r="T191" s="6">
        <f t="shared" si="17"/>
        <v>-15.543799999999999</v>
      </c>
    </row>
    <row r="192" spans="2:20" x14ac:dyDescent="0.25">
      <c r="B192">
        <v>61901735000</v>
      </c>
      <c r="C192">
        <v>-12.614741</v>
      </c>
      <c r="D192">
        <v>-4.4484285999999997</v>
      </c>
      <c r="H192" s="6">
        <f t="shared" si="12"/>
        <v>63.374459999999999</v>
      </c>
      <c r="I192" s="6">
        <f t="shared" si="13"/>
        <v>-13.191903999999999</v>
      </c>
      <c r="J192" s="6">
        <f t="shared" si="14"/>
        <v>-4.0724062999999999</v>
      </c>
      <c r="L192">
        <v>61901735000</v>
      </c>
      <c r="M192">
        <v>-15.602128</v>
      </c>
      <c r="N192">
        <v>-18.771260999999999</v>
      </c>
      <c r="R192" s="6">
        <f t="shared" si="15"/>
        <v>63.374459999999999</v>
      </c>
      <c r="S192" s="6">
        <f t="shared" si="16"/>
        <v>-13.404055</v>
      </c>
      <c r="T192" s="6">
        <f t="shared" si="17"/>
        <v>-14.004345000000001</v>
      </c>
    </row>
    <row r="193" spans="2:20" x14ac:dyDescent="0.25">
      <c r="B193">
        <v>62196280000</v>
      </c>
      <c r="C193">
        <v>-12.646228000000001</v>
      </c>
      <c r="D193">
        <v>-4.4040398999999999</v>
      </c>
      <c r="H193" s="6">
        <f t="shared" si="12"/>
        <v>63.669004999999999</v>
      </c>
      <c r="I193" s="6">
        <f t="shared" si="13"/>
        <v>-13.478895</v>
      </c>
      <c r="J193" s="6">
        <f t="shared" si="14"/>
        <v>-4.0166798000000004</v>
      </c>
      <c r="L193">
        <v>62196280000</v>
      </c>
      <c r="M193">
        <v>-15.575907000000001</v>
      </c>
      <c r="N193">
        <v>-18.568508000000001</v>
      </c>
      <c r="R193" s="6">
        <f t="shared" si="15"/>
        <v>63.669004999999999</v>
      </c>
      <c r="S193" s="6">
        <f t="shared" si="16"/>
        <v>-14.400361</v>
      </c>
      <c r="T193" s="6">
        <f t="shared" si="17"/>
        <v>-11.932098</v>
      </c>
    </row>
    <row r="194" spans="2:20" x14ac:dyDescent="0.25">
      <c r="B194">
        <v>62490825000</v>
      </c>
      <c r="C194">
        <v>-12.741771999999999</v>
      </c>
      <c r="D194">
        <v>-4.3312483000000004</v>
      </c>
      <c r="H194" s="6">
        <f t="shared" si="12"/>
        <v>63.963549999999998</v>
      </c>
      <c r="I194" s="6">
        <f t="shared" si="13"/>
        <v>-13.693693</v>
      </c>
      <c r="J194" s="6">
        <f t="shared" si="14"/>
        <v>-3.9688799000000001</v>
      </c>
      <c r="L194">
        <v>62490825000</v>
      </c>
      <c r="M194">
        <v>-15.304689</v>
      </c>
      <c r="N194">
        <v>-17.955252000000002</v>
      </c>
      <c r="R194" s="6">
        <f t="shared" si="15"/>
        <v>63.963549999999998</v>
      </c>
      <c r="S194" s="6">
        <f t="shared" si="16"/>
        <v>-16.732555000000001</v>
      </c>
      <c r="T194" s="6">
        <f t="shared" si="17"/>
        <v>-10.278086999999999</v>
      </c>
    </row>
    <row r="195" spans="2:20" x14ac:dyDescent="0.25">
      <c r="B195">
        <v>62785370000</v>
      </c>
      <c r="C195">
        <v>-12.84647</v>
      </c>
      <c r="D195">
        <v>-4.2272024000000004</v>
      </c>
      <c r="H195" s="6">
        <f t="shared" si="12"/>
        <v>64.258094999999997</v>
      </c>
      <c r="I195" s="6">
        <f t="shared" si="13"/>
        <v>-13.929031</v>
      </c>
      <c r="J195" s="6">
        <f t="shared" si="14"/>
        <v>-3.8738971000000002</v>
      </c>
      <c r="L195">
        <v>62785370000</v>
      </c>
      <c r="M195">
        <v>-13.664341</v>
      </c>
      <c r="N195">
        <v>-16.982513000000001</v>
      </c>
      <c r="R195" s="6">
        <f t="shared" si="15"/>
        <v>64.258094999999997</v>
      </c>
      <c r="S195" s="6">
        <f t="shared" si="16"/>
        <v>-21.533756</v>
      </c>
      <c r="T195" s="6">
        <f t="shared" si="17"/>
        <v>-9.1250848999999992</v>
      </c>
    </row>
    <row r="196" spans="2:20" x14ac:dyDescent="0.25">
      <c r="B196">
        <v>63079915000</v>
      </c>
      <c r="C196">
        <v>-12.962847</v>
      </c>
      <c r="D196">
        <v>-4.1455735999999996</v>
      </c>
      <c r="H196" s="6">
        <f t="shared" ref="H196:H204" si="18">B201/1000000000</f>
        <v>64.552639999999997</v>
      </c>
      <c r="I196" s="6">
        <f t="shared" ref="I196:I204" si="19">C201</f>
        <v>-14.026482</v>
      </c>
      <c r="J196" s="6">
        <f t="shared" ref="J196:J204" si="20">D201</f>
        <v>-3.7690313</v>
      </c>
      <c r="L196">
        <v>63079915000</v>
      </c>
      <c r="M196">
        <v>-12.764165999999999</v>
      </c>
      <c r="N196">
        <v>-15.543799999999999</v>
      </c>
      <c r="R196" s="6">
        <f t="shared" ref="R196:R204" si="21">L201/1000000000</f>
        <v>64.552639999999997</v>
      </c>
      <c r="S196" s="6">
        <f t="shared" ref="S196:S204" si="22">M201</f>
        <v>-22.840499999999999</v>
      </c>
      <c r="T196" s="6">
        <f t="shared" ref="T196:T204" si="23">N201</f>
        <v>-8.1455669000000004</v>
      </c>
    </row>
    <row r="197" spans="2:20" x14ac:dyDescent="0.25">
      <c r="B197">
        <v>63374460000</v>
      </c>
      <c r="C197">
        <v>-13.191903999999999</v>
      </c>
      <c r="D197">
        <v>-4.0724062999999999</v>
      </c>
      <c r="H197" s="6">
        <f t="shared" si="18"/>
        <v>64.847184999999996</v>
      </c>
      <c r="I197" s="6">
        <f t="shared" si="19"/>
        <v>-14.026455</v>
      </c>
      <c r="J197" s="6">
        <f t="shared" si="20"/>
        <v>-3.7327577999999999</v>
      </c>
      <c r="L197">
        <v>63374460000</v>
      </c>
      <c r="M197">
        <v>-13.404055</v>
      </c>
      <c r="N197">
        <v>-14.004345000000001</v>
      </c>
      <c r="R197" s="6">
        <f t="shared" si="21"/>
        <v>64.847184999999996</v>
      </c>
      <c r="S197" s="6">
        <f t="shared" si="22"/>
        <v>-22.008103999999999</v>
      </c>
      <c r="T197" s="6">
        <f t="shared" si="23"/>
        <v>-7.3643745999999997</v>
      </c>
    </row>
    <row r="198" spans="2:20" x14ac:dyDescent="0.25">
      <c r="B198">
        <v>63669005000</v>
      </c>
      <c r="C198">
        <v>-13.478895</v>
      </c>
      <c r="D198">
        <v>-4.0166798000000004</v>
      </c>
      <c r="H198" s="6">
        <f t="shared" si="18"/>
        <v>65.141729999999995</v>
      </c>
      <c r="I198" s="6">
        <f t="shared" si="19"/>
        <v>-14.029214</v>
      </c>
      <c r="J198" s="6">
        <f t="shared" si="20"/>
        <v>-3.7323667999999999</v>
      </c>
      <c r="L198">
        <v>63669005000</v>
      </c>
      <c r="M198">
        <v>-14.400361</v>
      </c>
      <c r="N198">
        <v>-11.932098</v>
      </c>
      <c r="R198" s="6">
        <f t="shared" si="21"/>
        <v>65.141729999999995</v>
      </c>
      <c r="S198" s="6">
        <f t="shared" si="22"/>
        <v>-23.441057000000001</v>
      </c>
      <c r="T198" s="6">
        <f t="shared" si="23"/>
        <v>-6.7466635999999998</v>
      </c>
    </row>
    <row r="199" spans="2:20" x14ac:dyDescent="0.25">
      <c r="B199">
        <v>63963550000</v>
      </c>
      <c r="C199">
        <v>-13.693693</v>
      </c>
      <c r="D199">
        <v>-3.9688799000000001</v>
      </c>
      <c r="H199" s="6">
        <f t="shared" si="18"/>
        <v>65.436274999999995</v>
      </c>
      <c r="I199" s="6">
        <f t="shared" si="19"/>
        <v>-13.97824</v>
      </c>
      <c r="J199" s="6">
        <f t="shared" si="20"/>
        <v>-3.7264974</v>
      </c>
      <c r="L199">
        <v>63963550000</v>
      </c>
      <c r="M199">
        <v>-16.732555000000001</v>
      </c>
      <c r="N199">
        <v>-10.278086999999999</v>
      </c>
      <c r="R199" s="6">
        <f t="shared" si="21"/>
        <v>65.436274999999995</v>
      </c>
      <c r="S199" s="6">
        <f t="shared" si="22"/>
        <v>-22.475662</v>
      </c>
      <c r="T199" s="6">
        <f t="shared" si="23"/>
        <v>-6.1784347999999998</v>
      </c>
    </row>
    <row r="200" spans="2:20" x14ac:dyDescent="0.25">
      <c r="B200">
        <v>64258095000</v>
      </c>
      <c r="C200">
        <v>-13.929031</v>
      </c>
      <c r="D200">
        <v>-3.8738971000000002</v>
      </c>
      <c r="H200" s="6">
        <f t="shared" si="18"/>
        <v>65.730819999999994</v>
      </c>
      <c r="I200" s="6">
        <f t="shared" si="19"/>
        <v>-14.034608</v>
      </c>
      <c r="J200" s="6">
        <f t="shared" si="20"/>
        <v>-3.7202060000000001</v>
      </c>
      <c r="L200">
        <v>64258095000</v>
      </c>
      <c r="M200">
        <v>-21.533756</v>
      </c>
      <c r="N200">
        <v>-9.1250848999999992</v>
      </c>
      <c r="R200" s="6">
        <f t="shared" si="21"/>
        <v>65.730819999999994</v>
      </c>
      <c r="S200" s="6">
        <f t="shared" si="22"/>
        <v>-19.274941999999999</v>
      </c>
      <c r="T200" s="6">
        <f t="shared" si="23"/>
        <v>-5.6676893000000002</v>
      </c>
    </row>
    <row r="201" spans="2:20" x14ac:dyDescent="0.25">
      <c r="B201">
        <v>64552640000</v>
      </c>
      <c r="C201">
        <v>-14.026482</v>
      </c>
      <c r="D201">
        <v>-3.7690313</v>
      </c>
      <c r="H201" s="6">
        <f t="shared" si="18"/>
        <v>66.025364999999994</v>
      </c>
      <c r="I201" s="6">
        <f t="shared" si="19"/>
        <v>-15.392758000000001</v>
      </c>
      <c r="J201" s="6">
        <f t="shared" si="20"/>
        <v>-3.7179408</v>
      </c>
      <c r="L201">
        <v>64552640000</v>
      </c>
      <c r="M201">
        <v>-22.840499999999999</v>
      </c>
      <c r="N201">
        <v>-8.1455669000000004</v>
      </c>
      <c r="R201" s="6">
        <f t="shared" si="21"/>
        <v>66.025364999999994</v>
      </c>
      <c r="S201" s="6">
        <f t="shared" si="22"/>
        <v>-24.460273999999998</v>
      </c>
      <c r="T201" s="6">
        <f t="shared" si="23"/>
        <v>-5.3209548</v>
      </c>
    </row>
    <row r="202" spans="2:20" x14ac:dyDescent="0.25">
      <c r="B202">
        <v>64847185000</v>
      </c>
      <c r="C202">
        <v>-14.026455</v>
      </c>
      <c r="D202">
        <v>-3.7327577999999999</v>
      </c>
      <c r="H202" s="6">
        <f t="shared" si="18"/>
        <v>66.319909999999993</v>
      </c>
      <c r="I202" s="6">
        <f t="shared" si="19"/>
        <v>-16.345783000000001</v>
      </c>
      <c r="J202" s="6">
        <f t="shared" si="20"/>
        <v>-3.6999830999999999</v>
      </c>
      <c r="L202">
        <v>64847185000</v>
      </c>
      <c r="M202">
        <v>-22.008103999999999</v>
      </c>
      <c r="N202">
        <v>-7.3643745999999997</v>
      </c>
      <c r="R202" s="6">
        <f t="shared" si="21"/>
        <v>66.319909999999993</v>
      </c>
      <c r="S202" s="6">
        <f t="shared" si="22"/>
        <v>-29.238586000000002</v>
      </c>
      <c r="T202" s="6">
        <f t="shared" si="23"/>
        <v>-5.0394702000000002</v>
      </c>
    </row>
    <row r="203" spans="2:20" x14ac:dyDescent="0.25">
      <c r="B203">
        <v>65141730000</v>
      </c>
      <c r="C203">
        <v>-14.029214</v>
      </c>
      <c r="D203">
        <v>-3.7323667999999999</v>
      </c>
      <c r="H203" s="6">
        <f t="shared" si="18"/>
        <v>66.614455000000007</v>
      </c>
      <c r="I203" s="6">
        <f t="shared" si="19"/>
        <v>-17.261147999999999</v>
      </c>
      <c r="J203" s="6">
        <f t="shared" si="20"/>
        <v>-3.6662539999999999</v>
      </c>
      <c r="L203">
        <v>65141730000</v>
      </c>
      <c r="M203">
        <v>-23.441057000000001</v>
      </c>
      <c r="N203">
        <v>-6.7466635999999998</v>
      </c>
      <c r="R203" s="6">
        <f t="shared" si="21"/>
        <v>66.614455000000007</v>
      </c>
      <c r="S203" s="6">
        <f t="shared" si="22"/>
        <v>-32.750110999999997</v>
      </c>
      <c r="T203" s="6">
        <f t="shared" si="23"/>
        <v>-4.7754897999999999</v>
      </c>
    </row>
    <row r="204" spans="2:20" x14ac:dyDescent="0.25">
      <c r="B204">
        <v>65436275000</v>
      </c>
      <c r="C204">
        <v>-13.97824</v>
      </c>
      <c r="D204">
        <v>-3.7264974</v>
      </c>
      <c r="H204" s="6">
        <f t="shared" si="18"/>
        <v>66.909000000000006</v>
      </c>
      <c r="I204" s="6">
        <f t="shared" si="19"/>
        <v>-18.222342000000001</v>
      </c>
      <c r="J204" s="6">
        <f t="shared" si="20"/>
        <v>-3.634897</v>
      </c>
      <c r="L204">
        <v>65436275000</v>
      </c>
      <c r="M204">
        <v>-22.475662</v>
      </c>
      <c r="N204">
        <v>-6.1784347999999998</v>
      </c>
      <c r="R204" s="6">
        <f t="shared" si="21"/>
        <v>66.909000000000006</v>
      </c>
      <c r="S204" s="6">
        <f t="shared" si="22"/>
        <v>-37.266669999999998</v>
      </c>
      <c r="T204" s="6">
        <f t="shared" si="23"/>
        <v>-4.5699867999999997</v>
      </c>
    </row>
    <row r="205" spans="2:20" x14ac:dyDescent="0.25">
      <c r="B205">
        <v>65730820000</v>
      </c>
      <c r="C205">
        <v>-14.034608</v>
      </c>
      <c r="D205">
        <v>-3.7202060000000001</v>
      </c>
      <c r="L205">
        <v>65730820000</v>
      </c>
      <c r="M205">
        <v>-19.274941999999999</v>
      </c>
      <c r="N205">
        <v>-5.6676893000000002</v>
      </c>
    </row>
    <row r="206" spans="2:20" x14ac:dyDescent="0.25">
      <c r="B206">
        <v>66025365000</v>
      </c>
      <c r="C206">
        <v>-15.392758000000001</v>
      </c>
      <c r="D206">
        <v>-3.7179408</v>
      </c>
      <c r="L206">
        <v>66025365000</v>
      </c>
      <c r="M206">
        <v>-24.460273999999998</v>
      </c>
      <c r="N206">
        <v>-5.3209548</v>
      </c>
    </row>
    <row r="207" spans="2:20" x14ac:dyDescent="0.25">
      <c r="B207">
        <v>66319910000</v>
      </c>
      <c r="C207">
        <v>-16.345783000000001</v>
      </c>
      <c r="D207">
        <v>-3.6999830999999999</v>
      </c>
      <c r="L207">
        <v>66319910000</v>
      </c>
      <c r="M207">
        <v>-29.238586000000002</v>
      </c>
      <c r="N207">
        <v>-5.0394702000000002</v>
      </c>
    </row>
    <row r="208" spans="2:20" x14ac:dyDescent="0.25">
      <c r="B208">
        <v>66614455000</v>
      </c>
      <c r="C208">
        <v>-17.261147999999999</v>
      </c>
      <c r="D208">
        <v>-3.6662539999999999</v>
      </c>
      <c r="L208">
        <v>66614455000</v>
      </c>
      <c r="M208">
        <v>-32.750110999999997</v>
      </c>
      <c r="N208">
        <v>-4.7754897999999999</v>
      </c>
    </row>
    <row r="209" spans="2:14" x14ac:dyDescent="0.25">
      <c r="B209">
        <v>66909000000</v>
      </c>
      <c r="C209">
        <v>-18.222342000000001</v>
      </c>
      <c r="D209">
        <v>-3.634897</v>
      </c>
      <c r="L209">
        <v>66909000000</v>
      </c>
      <c r="M209">
        <v>-37.266669999999998</v>
      </c>
      <c r="N209">
        <v>-4.5699867999999997</v>
      </c>
    </row>
    <row r="210" spans="2:14" x14ac:dyDescent="0.25">
      <c r="B210" t="s">
        <v>25</v>
      </c>
      <c r="L210" t="s">
        <v>25</v>
      </c>
    </row>
    <row r="213" spans="2:14" x14ac:dyDescent="0.25">
      <c r="B213" t="s">
        <v>22</v>
      </c>
      <c r="L213" t="s">
        <v>22</v>
      </c>
    </row>
    <row r="214" spans="2:14" x14ac:dyDescent="0.25">
      <c r="B214" t="s">
        <v>23</v>
      </c>
      <c r="C214" t="s">
        <v>278</v>
      </c>
      <c r="D214" t="s">
        <v>279</v>
      </c>
      <c r="L214" t="s">
        <v>23</v>
      </c>
      <c r="M214" t="s">
        <v>278</v>
      </c>
      <c r="N214" t="s">
        <v>279</v>
      </c>
    </row>
    <row r="215" spans="2:14" x14ac:dyDescent="0.25">
      <c r="B215">
        <v>10000000</v>
      </c>
      <c r="C215">
        <v>-6.1007227999999998</v>
      </c>
      <c r="D215">
        <v>-10.195951000000001</v>
      </c>
      <c r="L215">
        <v>10000000</v>
      </c>
      <c r="M215">
        <v>-6.0695863000000001</v>
      </c>
      <c r="N215">
        <v>-11.185051</v>
      </c>
    </row>
    <row r="216" spans="2:14" x14ac:dyDescent="0.25">
      <c r="B216">
        <v>259900000</v>
      </c>
      <c r="C216">
        <v>-6.0557198999999997</v>
      </c>
      <c r="D216">
        <v>-10.332858</v>
      </c>
      <c r="L216">
        <v>259900000</v>
      </c>
      <c r="M216">
        <v>-6.0597219000000004</v>
      </c>
      <c r="N216">
        <v>-11.440849</v>
      </c>
    </row>
    <row r="217" spans="2:14" x14ac:dyDescent="0.25">
      <c r="B217">
        <v>509800000</v>
      </c>
      <c r="C217">
        <v>-6.0005015999999998</v>
      </c>
      <c r="D217">
        <v>-10.471114</v>
      </c>
      <c r="L217">
        <v>509800000</v>
      </c>
      <c r="M217">
        <v>-6.0866851999999998</v>
      </c>
      <c r="N217">
        <v>-11.619851000000001</v>
      </c>
    </row>
    <row r="218" spans="2:14" x14ac:dyDescent="0.25">
      <c r="B218">
        <v>759700000</v>
      </c>
      <c r="C218">
        <v>-5.9857230000000001</v>
      </c>
      <c r="D218">
        <v>-10.724035000000001</v>
      </c>
      <c r="L218">
        <v>759700000</v>
      </c>
      <c r="M218">
        <v>-6.1409339999999997</v>
      </c>
      <c r="N218">
        <v>-11.890392</v>
      </c>
    </row>
    <row r="219" spans="2:14" x14ac:dyDescent="0.25">
      <c r="B219">
        <v>1009600000</v>
      </c>
      <c r="C219">
        <v>-5.9939403999999996</v>
      </c>
      <c r="D219">
        <v>-10.951786999999999</v>
      </c>
      <c r="L219">
        <v>1009600000</v>
      </c>
      <c r="M219">
        <v>-6.1702328</v>
      </c>
      <c r="N219">
        <v>-12.101086</v>
      </c>
    </row>
    <row r="220" spans="2:14" x14ac:dyDescent="0.25">
      <c r="B220">
        <v>1259500000</v>
      </c>
      <c r="C220">
        <v>-6.0085420999999997</v>
      </c>
      <c r="D220">
        <v>-11.171139999999999</v>
      </c>
      <c r="L220">
        <v>1259500000</v>
      </c>
      <c r="M220">
        <v>-6.1395372999999998</v>
      </c>
      <c r="N220">
        <v>-12.114112</v>
      </c>
    </row>
    <row r="221" spans="2:14" x14ac:dyDescent="0.25">
      <c r="B221">
        <v>1509400000</v>
      </c>
      <c r="C221">
        <v>-6.0075273999999999</v>
      </c>
      <c r="D221">
        <v>-11.503119</v>
      </c>
      <c r="L221">
        <v>1509400000</v>
      </c>
      <c r="M221">
        <v>-6.0683689000000003</v>
      </c>
      <c r="N221">
        <v>-12.174457</v>
      </c>
    </row>
    <row r="222" spans="2:14" x14ac:dyDescent="0.25">
      <c r="B222">
        <v>1759300000</v>
      </c>
      <c r="C222">
        <v>-5.9962182000000004</v>
      </c>
      <c r="D222">
        <v>-11.781651</v>
      </c>
      <c r="L222">
        <v>1759300000</v>
      </c>
      <c r="M222">
        <v>-5.9848938</v>
      </c>
      <c r="N222">
        <v>-12.276529</v>
      </c>
    </row>
    <row r="223" spans="2:14" x14ac:dyDescent="0.25">
      <c r="B223">
        <v>2009200000</v>
      </c>
      <c r="C223">
        <v>-5.9824618999999997</v>
      </c>
      <c r="D223">
        <v>-11.84604</v>
      </c>
      <c r="L223">
        <v>2009200000</v>
      </c>
      <c r="M223">
        <v>-5.8991183999999999</v>
      </c>
      <c r="N223">
        <v>-12.090973999999999</v>
      </c>
    </row>
    <row r="224" spans="2:14" x14ac:dyDescent="0.25">
      <c r="B224">
        <v>2259100000</v>
      </c>
      <c r="C224">
        <v>-5.9896851</v>
      </c>
      <c r="D224">
        <v>-11.95548</v>
      </c>
      <c r="L224">
        <v>2259100000</v>
      </c>
      <c r="M224">
        <v>-5.8642329999999996</v>
      </c>
      <c r="N224">
        <v>-11.789586</v>
      </c>
    </row>
    <row r="225" spans="2:14" x14ac:dyDescent="0.25">
      <c r="B225">
        <v>2509000000</v>
      </c>
      <c r="C225">
        <v>-6.0042925</v>
      </c>
      <c r="D225">
        <v>-12.130440999999999</v>
      </c>
      <c r="L225">
        <v>2509000000</v>
      </c>
      <c r="M225">
        <v>-5.8533343999999996</v>
      </c>
      <c r="N225">
        <v>-11.649403</v>
      </c>
    </row>
    <row r="226" spans="2:14" x14ac:dyDescent="0.25">
      <c r="B226">
        <v>2758900000</v>
      </c>
      <c r="C226">
        <v>-6.0393686000000004</v>
      </c>
      <c r="D226">
        <v>-12.389588</v>
      </c>
      <c r="L226">
        <v>2758900000</v>
      </c>
      <c r="M226">
        <v>-5.8531827999999999</v>
      </c>
      <c r="N226">
        <v>-11.670002999999999</v>
      </c>
    </row>
    <row r="227" spans="2:14" x14ac:dyDescent="0.25">
      <c r="B227">
        <v>3008800000</v>
      </c>
      <c r="C227">
        <v>-6.0741582000000003</v>
      </c>
      <c r="D227">
        <v>-12.834749</v>
      </c>
      <c r="L227">
        <v>3008800000</v>
      </c>
      <c r="M227">
        <v>-5.8217119999999998</v>
      </c>
      <c r="N227">
        <v>-11.625187</v>
      </c>
    </row>
    <row r="228" spans="2:14" x14ac:dyDescent="0.25">
      <c r="B228">
        <v>3258700000</v>
      </c>
      <c r="C228">
        <v>-6.1535902</v>
      </c>
      <c r="D228">
        <v>-13.535232000000001</v>
      </c>
      <c r="L228">
        <v>3258700000</v>
      </c>
      <c r="M228">
        <v>-5.8485084000000001</v>
      </c>
      <c r="N228">
        <v>-11.958363</v>
      </c>
    </row>
    <row r="229" spans="2:14" x14ac:dyDescent="0.25">
      <c r="B229">
        <v>3508600000</v>
      </c>
      <c r="C229">
        <v>-6.2438216000000004</v>
      </c>
      <c r="D229">
        <v>-14.247885999999999</v>
      </c>
      <c r="L229">
        <v>3508600000</v>
      </c>
      <c r="M229">
        <v>-5.9016304000000002</v>
      </c>
      <c r="N229">
        <v>-12.327645</v>
      </c>
    </row>
    <row r="230" spans="2:14" x14ac:dyDescent="0.25">
      <c r="B230">
        <v>3758500000</v>
      </c>
      <c r="C230">
        <v>-6.3305964000000001</v>
      </c>
      <c r="D230">
        <v>-14.853071</v>
      </c>
      <c r="L230">
        <v>3758500000</v>
      </c>
      <c r="M230">
        <v>-6.0007523999999997</v>
      </c>
      <c r="N230">
        <v>-12.625030000000001</v>
      </c>
    </row>
    <row r="231" spans="2:14" x14ac:dyDescent="0.25">
      <c r="B231">
        <v>4008400000</v>
      </c>
      <c r="C231">
        <v>-6.3951015</v>
      </c>
      <c r="D231">
        <v>-15.436695</v>
      </c>
      <c r="L231">
        <v>4008400000</v>
      </c>
      <c r="M231">
        <v>-6.0547260999999999</v>
      </c>
      <c r="N231">
        <v>-12.887103</v>
      </c>
    </row>
    <row r="232" spans="2:14" x14ac:dyDescent="0.25">
      <c r="B232">
        <v>4258300000</v>
      </c>
      <c r="C232">
        <v>-6.4429274000000003</v>
      </c>
      <c r="D232">
        <v>-16.066600999999999</v>
      </c>
      <c r="L232">
        <v>4258300000</v>
      </c>
      <c r="M232">
        <v>-6.1087346</v>
      </c>
      <c r="N232">
        <v>-13.130464999999999</v>
      </c>
    </row>
    <row r="233" spans="2:14" x14ac:dyDescent="0.25">
      <c r="B233">
        <v>4508200000</v>
      </c>
      <c r="C233">
        <v>-6.4452939000000002</v>
      </c>
      <c r="D233">
        <v>-16.861080000000001</v>
      </c>
      <c r="L233">
        <v>4508200000</v>
      </c>
      <c r="M233">
        <v>-6.1660075000000001</v>
      </c>
      <c r="N233">
        <v>-13.054304</v>
      </c>
    </row>
    <row r="234" spans="2:14" x14ac:dyDescent="0.25">
      <c r="B234">
        <v>4758100000</v>
      </c>
      <c r="C234">
        <v>-6.3838048000000001</v>
      </c>
      <c r="D234">
        <v>-17.256622</v>
      </c>
      <c r="L234">
        <v>4758100000</v>
      </c>
      <c r="M234">
        <v>-6.2376838000000001</v>
      </c>
      <c r="N234">
        <v>-12.778651</v>
      </c>
    </row>
    <row r="235" spans="2:14" x14ac:dyDescent="0.25">
      <c r="B235">
        <v>5008000000</v>
      </c>
      <c r="C235">
        <v>-6.2734942</v>
      </c>
      <c r="D235">
        <v>-16.923757999999999</v>
      </c>
      <c r="L235">
        <v>5008000000</v>
      </c>
      <c r="M235">
        <v>-6.3425516999999996</v>
      </c>
      <c r="N235">
        <v>-12.209716999999999</v>
      </c>
    </row>
    <row r="236" spans="2:14" x14ac:dyDescent="0.25">
      <c r="B236">
        <v>5257900000</v>
      </c>
      <c r="C236">
        <v>-6.1599025999999997</v>
      </c>
      <c r="D236">
        <v>-16.394981000000001</v>
      </c>
      <c r="L236">
        <v>5257900000</v>
      </c>
      <c r="M236">
        <v>-6.4330378000000001</v>
      </c>
      <c r="N236">
        <v>-11.446832000000001</v>
      </c>
    </row>
    <row r="237" spans="2:14" x14ac:dyDescent="0.25">
      <c r="B237">
        <v>5507800000</v>
      </c>
      <c r="C237">
        <v>-6.0713925</v>
      </c>
      <c r="D237">
        <v>-15.609182000000001</v>
      </c>
      <c r="L237">
        <v>5507800000</v>
      </c>
      <c r="M237">
        <v>-6.5005211999999997</v>
      </c>
      <c r="N237">
        <v>-10.728453999999999</v>
      </c>
    </row>
    <row r="238" spans="2:14" x14ac:dyDescent="0.25">
      <c r="B238">
        <v>5757700000</v>
      </c>
      <c r="C238">
        <v>-6.0248556000000004</v>
      </c>
      <c r="D238">
        <v>-14.212580000000001</v>
      </c>
      <c r="L238">
        <v>5757700000</v>
      </c>
      <c r="M238">
        <v>-6.4958277000000004</v>
      </c>
      <c r="N238">
        <v>-9.9493322000000006</v>
      </c>
    </row>
    <row r="239" spans="2:14" x14ac:dyDescent="0.25">
      <c r="B239">
        <v>6007600000</v>
      </c>
      <c r="C239">
        <v>-6.0509415000000004</v>
      </c>
      <c r="D239">
        <v>-13.009867</v>
      </c>
      <c r="L239">
        <v>6007600000</v>
      </c>
      <c r="M239">
        <v>-6.5362749000000004</v>
      </c>
      <c r="N239">
        <v>-9.2362079999999995</v>
      </c>
    </row>
    <row r="240" spans="2:14" x14ac:dyDescent="0.25">
      <c r="B240">
        <v>6257500000</v>
      </c>
      <c r="C240">
        <v>-6.1351180000000003</v>
      </c>
      <c r="D240">
        <v>-12.504773</v>
      </c>
      <c r="L240">
        <v>6257500000</v>
      </c>
      <c r="M240">
        <v>-6.6060208999999999</v>
      </c>
      <c r="N240">
        <v>-8.7163248000000006</v>
      </c>
    </row>
    <row r="241" spans="2:14" x14ac:dyDescent="0.25">
      <c r="B241">
        <v>6507400000</v>
      </c>
      <c r="C241">
        <v>-6.2247228999999997</v>
      </c>
      <c r="D241">
        <v>-11.881309999999999</v>
      </c>
      <c r="L241">
        <v>6507400000</v>
      </c>
      <c r="M241">
        <v>-6.7166876999999996</v>
      </c>
      <c r="N241">
        <v>-8.3387317999999997</v>
      </c>
    </row>
    <row r="242" spans="2:14" x14ac:dyDescent="0.25">
      <c r="B242">
        <v>6757300000</v>
      </c>
      <c r="C242">
        <v>-6.3237224000000003</v>
      </c>
      <c r="D242">
        <v>-11.152488999999999</v>
      </c>
      <c r="L242">
        <v>6757300000</v>
      </c>
      <c r="M242">
        <v>-6.7474790000000002</v>
      </c>
      <c r="N242">
        <v>-8.0496683000000004</v>
      </c>
    </row>
    <row r="243" spans="2:14" x14ac:dyDescent="0.25">
      <c r="B243">
        <v>7007200000</v>
      </c>
      <c r="C243">
        <v>-6.4324474</v>
      </c>
      <c r="D243">
        <v>-10.685428</v>
      </c>
      <c r="L243">
        <v>7007200000</v>
      </c>
      <c r="M243">
        <v>-6.7579532000000002</v>
      </c>
      <c r="N243">
        <v>-8.0310059000000003</v>
      </c>
    </row>
    <row r="244" spans="2:14" x14ac:dyDescent="0.25">
      <c r="B244">
        <v>7257100000</v>
      </c>
      <c r="C244">
        <v>-6.5257711</v>
      </c>
      <c r="D244">
        <v>-10.280359000000001</v>
      </c>
      <c r="L244">
        <v>7257100000</v>
      </c>
      <c r="M244">
        <v>-6.7274928000000003</v>
      </c>
      <c r="N244">
        <v>-8.2398843999999993</v>
      </c>
    </row>
    <row r="245" spans="2:14" x14ac:dyDescent="0.25">
      <c r="B245">
        <v>7507000000</v>
      </c>
      <c r="C245">
        <v>-6.5449729000000003</v>
      </c>
      <c r="D245">
        <v>-9.8480062000000004</v>
      </c>
      <c r="L245">
        <v>7507000000</v>
      </c>
      <c r="M245">
        <v>-6.6623391999999999</v>
      </c>
      <c r="N245">
        <v>-8.5435133000000008</v>
      </c>
    </row>
    <row r="246" spans="2:14" x14ac:dyDescent="0.25">
      <c r="B246">
        <v>7756900000</v>
      </c>
      <c r="C246">
        <v>-6.5165309999999996</v>
      </c>
      <c r="D246">
        <v>-9.6529837000000001</v>
      </c>
      <c r="L246">
        <v>7756900000</v>
      </c>
      <c r="M246">
        <v>-6.5761924</v>
      </c>
      <c r="N246">
        <v>-8.8280963999999997</v>
      </c>
    </row>
    <row r="247" spans="2:14" x14ac:dyDescent="0.25">
      <c r="B247">
        <v>8006800000</v>
      </c>
      <c r="C247">
        <v>-6.4973583000000001</v>
      </c>
      <c r="D247">
        <v>-9.6460504999999994</v>
      </c>
      <c r="L247">
        <v>8006800000</v>
      </c>
      <c r="M247">
        <v>-6.5185671000000003</v>
      </c>
      <c r="N247">
        <v>-9.1288508999999998</v>
      </c>
    </row>
    <row r="248" spans="2:14" x14ac:dyDescent="0.25">
      <c r="B248">
        <v>8256700000</v>
      </c>
      <c r="C248">
        <v>-6.5082760000000004</v>
      </c>
      <c r="D248">
        <v>-9.6404084999999995</v>
      </c>
      <c r="L248">
        <v>8256700000</v>
      </c>
      <c r="M248">
        <v>-6.5214162</v>
      </c>
      <c r="N248">
        <v>-9.4289246000000002</v>
      </c>
    </row>
    <row r="249" spans="2:14" x14ac:dyDescent="0.25">
      <c r="B249">
        <v>8506600000</v>
      </c>
      <c r="C249">
        <v>-6.5272059000000002</v>
      </c>
      <c r="D249">
        <v>-9.6850556999999995</v>
      </c>
      <c r="L249">
        <v>8506600000</v>
      </c>
      <c r="M249">
        <v>-6.4822531000000003</v>
      </c>
      <c r="N249">
        <v>-9.6144428000000008</v>
      </c>
    </row>
    <row r="250" spans="2:14" x14ac:dyDescent="0.25">
      <c r="B250">
        <v>8756500000</v>
      </c>
      <c r="C250">
        <v>-6.5332641999999996</v>
      </c>
      <c r="D250">
        <v>-9.7235346000000007</v>
      </c>
      <c r="L250">
        <v>8756500000</v>
      </c>
      <c r="M250">
        <v>-6.4351339000000003</v>
      </c>
      <c r="N250">
        <v>-9.6896485999999999</v>
      </c>
    </row>
    <row r="251" spans="2:14" x14ac:dyDescent="0.25">
      <c r="B251">
        <v>9006400000</v>
      </c>
      <c r="C251">
        <v>-6.5296596999999998</v>
      </c>
      <c r="D251">
        <v>-9.7028751</v>
      </c>
      <c r="L251">
        <v>9006400000</v>
      </c>
      <c r="M251">
        <v>-6.3915582000000004</v>
      </c>
      <c r="N251">
        <v>-9.6137408999999998</v>
      </c>
    </row>
    <row r="252" spans="2:14" x14ac:dyDescent="0.25">
      <c r="B252">
        <v>9256300000</v>
      </c>
      <c r="C252">
        <v>-6.5356350000000001</v>
      </c>
      <c r="D252">
        <v>-9.6916904000000006</v>
      </c>
      <c r="L252">
        <v>9256300000</v>
      </c>
      <c r="M252">
        <v>-6.4544724999999996</v>
      </c>
      <c r="N252">
        <v>-9.4318875999999996</v>
      </c>
    </row>
    <row r="253" spans="2:14" x14ac:dyDescent="0.25">
      <c r="B253">
        <v>9506200000</v>
      </c>
      <c r="C253">
        <v>-6.5502285999999996</v>
      </c>
      <c r="D253">
        <v>-9.6723689999999998</v>
      </c>
      <c r="L253">
        <v>9506200000</v>
      </c>
      <c r="M253">
        <v>-6.5895104</v>
      </c>
      <c r="N253">
        <v>-9.2045020999999991</v>
      </c>
    </row>
    <row r="254" spans="2:14" x14ac:dyDescent="0.25">
      <c r="B254">
        <v>9756100000</v>
      </c>
      <c r="C254">
        <v>-6.5604205000000002</v>
      </c>
      <c r="D254">
        <v>-9.5236044</v>
      </c>
      <c r="L254">
        <v>9756100000</v>
      </c>
      <c r="M254">
        <v>-6.6932634999999996</v>
      </c>
      <c r="N254">
        <v>-8.9011545000000005</v>
      </c>
    </row>
    <row r="255" spans="2:14" x14ac:dyDescent="0.25">
      <c r="B255">
        <v>10006000000</v>
      </c>
      <c r="C255">
        <v>-6.5786265999999998</v>
      </c>
      <c r="D255">
        <v>-9.4013433000000006</v>
      </c>
      <c r="L255">
        <v>10006000000</v>
      </c>
      <c r="M255">
        <v>-6.7691913000000001</v>
      </c>
      <c r="N255">
        <v>-8.6250610000000005</v>
      </c>
    </row>
    <row r="256" spans="2:14" x14ac:dyDescent="0.25">
      <c r="B256">
        <v>10255900000</v>
      </c>
      <c r="C256">
        <v>-6.5978345999999997</v>
      </c>
      <c r="D256">
        <v>-9.3193854999999992</v>
      </c>
      <c r="L256">
        <v>10255900000</v>
      </c>
      <c r="M256">
        <v>-6.8316397999999996</v>
      </c>
      <c r="N256">
        <v>-8.4861736000000008</v>
      </c>
    </row>
    <row r="257" spans="2:14" x14ac:dyDescent="0.25">
      <c r="B257">
        <v>10505800000</v>
      </c>
      <c r="C257">
        <v>-6.5931053000000004</v>
      </c>
      <c r="D257">
        <v>-9.2035666000000003</v>
      </c>
      <c r="L257">
        <v>10505800000</v>
      </c>
      <c r="M257">
        <v>-6.9456148000000004</v>
      </c>
      <c r="N257">
        <v>-8.4066238000000002</v>
      </c>
    </row>
    <row r="258" spans="2:14" x14ac:dyDescent="0.25">
      <c r="B258">
        <v>10755700000</v>
      </c>
      <c r="C258">
        <v>-6.5819787999999999</v>
      </c>
      <c r="D258">
        <v>-9.1363515999999994</v>
      </c>
      <c r="L258">
        <v>10755700000</v>
      </c>
      <c r="M258">
        <v>-7.0511413000000003</v>
      </c>
      <c r="N258">
        <v>-8.2346763999999997</v>
      </c>
    </row>
    <row r="259" spans="2:14" x14ac:dyDescent="0.25">
      <c r="B259">
        <v>11005600000</v>
      </c>
      <c r="C259">
        <v>-6.5918220999999999</v>
      </c>
      <c r="D259">
        <v>-9.1515198000000009</v>
      </c>
      <c r="L259">
        <v>11005600000</v>
      </c>
      <c r="M259">
        <v>-7.1540790000000003</v>
      </c>
      <c r="N259">
        <v>-8.0760708000000001</v>
      </c>
    </row>
    <row r="260" spans="2:14" x14ac:dyDescent="0.25">
      <c r="B260">
        <v>11255500000</v>
      </c>
      <c r="C260">
        <v>-6.6159433999999999</v>
      </c>
      <c r="D260">
        <v>-9.0875988000000003</v>
      </c>
      <c r="L260">
        <v>11255500000</v>
      </c>
      <c r="M260">
        <v>-7.2578826000000003</v>
      </c>
      <c r="N260">
        <v>-7.9166936999999997</v>
      </c>
    </row>
    <row r="261" spans="2:14" x14ac:dyDescent="0.25">
      <c r="B261">
        <v>11505400000</v>
      </c>
      <c r="C261">
        <v>-6.6297611999999999</v>
      </c>
      <c r="D261">
        <v>-8.9575624000000005</v>
      </c>
      <c r="L261">
        <v>11505400000</v>
      </c>
      <c r="M261">
        <v>-7.3562174000000002</v>
      </c>
      <c r="N261">
        <v>-7.6899709999999999</v>
      </c>
    </row>
    <row r="262" spans="2:14" x14ac:dyDescent="0.25">
      <c r="B262">
        <v>11755300000</v>
      </c>
      <c r="C262">
        <v>-6.6688552000000003</v>
      </c>
      <c r="D262">
        <v>-8.7936239</v>
      </c>
      <c r="L262">
        <v>11755300000</v>
      </c>
      <c r="M262">
        <v>-7.4380902999999998</v>
      </c>
      <c r="N262">
        <v>-7.4197717000000001</v>
      </c>
    </row>
    <row r="263" spans="2:14" x14ac:dyDescent="0.25">
      <c r="B263">
        <v>12005200000</v>
      </c>
      <c r="C263">
        <v>-6.7290349000000003</v>
      </c>
      <c r="D263">
        <v>-8.5319518999999993</v>
      </c>
      <c r="L263">
        <v>12005200000</v>
      </c>
      <c r="M263">
        <v>-7.5211315000000001</v>
      </c>
      <c r="N263">
        <v>-7.1690021000000002</v>
      </c>
    </row>
    <row r="264" spans="2:14" x14ac:dyDescent="0.25">
      <c r="B264">
        <v>12255100000</v>
      </c>
      <c r="C264">
        <v>-6.7977052000000002</v>
      </c>
      <c r="D264">
        <v>-8.1528872999999997</v>
      </c>
      <c r="L264">
        <v>12255100000</v>
      </c>
      <c r="M264">
        <v>-7.6466035999999997</v>
      </c>
      <c r="N264">
        <v>-6.8622541000000004</v>
      </c>
    </row>
    <row r="265" spans="2:14" x14ac:dyDescent="0.25">
      <c r="B265">
        <v>12505000000</v>
      </c>
      <c r="C265">
        <v>-6.8832497999999998</v>
      </c>
      <c r="D265">
        <v>-7.7573400000000001</v>
      </c>
      <c r="L265">
        <v>12505000000</v>
      </c>
      <c r="M265">
        <v>-7.7848468000000004</v>
      </c>
      <c r="N265">
        <v>-6.4989733999999997</v>
      </c>
    </row>
    <row r="266" spans="2:14" x14ac:dyDescent="0.25">
      <c r="B266">
        <v>12754900000</v>
      </c>
      <c r="C266">
        <v>-7.0172505000000003</v>
      </c>
      <c r="D266">
        <v>-7.3528675999999997</v>
      </c>
      <c r="L266">
        <v>12754900000</v>
      </c>
      <c r="M266">
        <v>-7.9398631999999996</v>
      </c>
      <c r="N266">
        <v>-6.1647844000000003</v>
      </c>
    </row>
    <row r="267" spans="2:14" x14ac:dyDescent="0.25">
      <c r="B267">
        <v>13004800000</v>
      </c>
      <c r="C267">
        <v>-7.1719065000000004</v>
      </c>
      <c r="D267">
        <v>-6.8779588</v>
      </c>
      <c r="L267">
        <v>13004800000</v>
      </c>
      <c r="M267">
        <v>-8.0904168999999992</v>
      </c>
      <c r="N267">
        <v>-5.8336243999999997</v>
      </c>
    </row>
    <row r="268" spans="2:14" x14ac:dyDescent="0.25">
      <c r="B268">
        <v>13254700000</v>
      </c>
      <c r="C268">
        <v>-7.3766303000000004</v>
      </c>
      <c r="D268">
        <v>-6.4067449999999999</v>
      </c>
      <c r="L268">
        <v>13254700000</v>
      </c>
      <c r="M268">
        <v>-8.2353363000000002</v>
      </c>
      <c r="N268">
        <v>-5.4955683000000004</v>
      </c>
    </row>
    <row r="269" spans="2:14" x14ac:dyDescent="0.25">
      <c r="B269">
        <v>13504600000</v>
      </c>
      <c r="C269">
        <v>-7.6038027000000001</v>
      </c>
      <c r="D269">
        <v>-5.9792227999999996</v>
      </c>
      <c r="L269">
        <v>13504600000</v>
      </c>
      <c r="M269">
        <v>-8.3587646000000007</v>
      </c>
      <c r="N269">
        <v>-5.2025962000000003</v>
      </c>
    </row>
    <row r="270" spans="2:14" x14ac:dyDescent="0.25">
      <c r="B270">
        <v>13754500000</v>
      </c>
      <c r="C270">
        <v>-7.8557506000000004</v>
      </c>
      <c r="D270">
        <v>-5.5583019</v>
      </c>
      <c r="L270">
        <v>13754500000</v>
      </c>
      <c r="M270">
        <v>-8.4590492000000008</v>
      </c>
      <c r="N270">
        <v>-4.9484487000000001</v>
      </c>
    </row>
    <row r="271" spans="2:14" x14ac:dyDescent="0.25">
      <c r="B271">
        <v>14004400000</v>
      </c>
      <c r="C271">
        <v>-8.0743741999999994</v>
      </c>
      <c r="D271">
        <v>-5.1707090999999998</v>
      </c>
      <c r="L271">
        <v>14004400000</v>
      </c>
      <c r="M271">
        <v>-8.5543156000000007</v>
      </c>
      <c r="N271">
        <v>-4.7216315</v>
      </c>
    </row>
    <row r="272" spans="2:14" x14ac:dyDescent="0.25">
      <c r="B272">
        <v>14254300000</v>
      </c>
      <c r="C272">
        <v>-8.2824477999999999</v>
      </c>
      <c r="D272">
        <v>-4.8592186000000002</v>
      </c>
      <c r="L272">
        <v>14254300000</v>
      </c>
      <c r="M272">
        <v>-8.6413975000000001</v>
      </c>
      <c r="N272">
        <v>-4.5318588999999996</v>
      </c>
    </row>
    <row r="273" spans="2:14" x14ac:dyDescent="0.25">
      <c r="B273">
        <v>14504200000</v>
      </c>
      <c r="C273">
        <v>-8.5084686000000005</v>
      </c>
      <c r="D273">
        <v>-4.5656767</v>
      </c>
      <c r="L273">
        <v>14504200000</v>
      </c>
      <c r="M273">
        <v>-8.7300816000000001</v>
      </c>
      <c r="N273">
        <v>-4.3889893999999998</v>
      </c>
    </row>
    <row r="274" spans="2:14" x14ac:dyDescent="0.25">
      <c r="B274">
        <v>14754100000</v>
      </c>
      <c r="C274">
        <v>-8.7763348000000008</v>
      </c>
      <c r="D274">
        <v>-4.2974768000000001</v>
      </c>
      <c r="L274">
        <v>14754100000</v>
      </c>
      <c r="M274">
        <v>-8.8002223999999991</v>
      </c>
      <c r="N274">
        <v>-4.2810554999999999</v>
      </c>
    </row>
    <row r="275" spans="2:14" x14ac:dyDescent="0.25">
      <c r="B275">
        <v>15004000000</v>
      </c>
      <c r="C275">
        <v>-9.0481032999999993</v>
      </c>
      <c r="D275">
        <v>-4.0785850999999997</v>
      </c>
      <c r="L275">
        <v>15004000000</v>
      </c>
      <c r="M275">
        <v>-8.8520497999999996</v>
      </c>
      <c r="N275">
        <v>-4.2106991000000003</v>
      </c>
    </row>
    <row r="276" spans="2:14" x14ac:dyDescent="0.25">
      <c r="B276">
        <v>15253900000</v>
      </c>
      <c r="C276">
        <v>-9.2814855999999999</v>
      </c>
      <c r="D276">
        <v>-3.8653479000000002</v>
      </c>
      <c r="L276">
        <v>15253900000</v>
      </c>
      <c r="M276">
        <v>-8.8892345000000006</v>
      </c>
      <c r="N276">
        <v>-4.1806836000000001</v>
      </c>
    </row>
    <row r="277" spans="2:14" x14ac:dyDescent="0.25">
      <c r="B277">
        <v>15503800000</v>
      </c>
      <c r="C277">
        <v>-9.4489183000000008</v>
      </c>
      <c r="D277">
        <v>-3.6730192000000002</v>
      </c>
      <c r="L277">
        <v>15503800000</v>
      </c>
      <c r="M277">
        <v>-8.9069424000000001</v>
      </c>
      <c r="N277">
        <v>-4.1705345999999999</v>
      </c>
    </row>
    <row r="278" spans="2:14" x14ac:dyDescent="0.25">
      <c r="B278">
        <v>15753700000</v>
      </c>
      <c r="C278">
        <v>-9.5685891999999999</v>
      </c>
      <c r="D278">
        <v>-3.5227287</v>
      </c>
      <c r="L278">
        <v>15753700000</v>
      </c>
      <c r="M278">
        <v>-8.9262666999999993</v>
      </c>
      <c r="N278">
        <v>-4.1534977</v>
      </c>
    </row>
    <row r="279" spans="2:14" x14ac:dyDescent="0.25">
      <c r="B279">
        <v>16003600000</v>
      </c>
      <c r="C279">
        <v>-9.6754808000000008</v>
      </c>
      <c r="D279">
        <v>-3.3946111000000001</v>
      </c>
      <c r="L279">
        <v>16003600000</v>
      </c>
      <c r="M279">
        <v>-8.9917792999999993</v>
      </c>
      <c r="N279">
        <v>-4.1330976000000001</v>
      </c>
    </row>
    <row r="280" spans="2:14" x14ac:dyDescent="0.25">
      <c r="B280">
        <v>16253500000</v>
      </c>
      <c r="C280">
        <v>-9.7494143999999991</v>
      </c>
      <c r="D280">
        <v>-3.2569021999999999</v>
      </c>
      <c r="L280">
        <v>16253500000</v>
      </c>
      <c r="M280">
        <v>-9.1122189000000002</v>
      </c>
      <c r="N280">
        <v>-4.0951138</v>
      </c>
    </row>
    <row r="281" spans="2:14" x14ac:dyDescent="0.25">
      <c r="B281">
        <v>16503400000</v>
      </c>
      <c r="C281">
        <v>-9.8493241999999999</v>
      </c>
      <c r="D281">
        <v>-3.1358454</v>
      </c>
      <c r="L281">
        <v>16503400000</v>
      </c>
      <c r="M281">
        <v>-9.2813444</v>
      </c>
      <c r="N281">
        <v>-4.0177335999999997</v>
      </c>
    </row>
    <row r="282" spans="2:14" x14ac:dyDescent="0.25">
      <c r="B282">
        <v>16753300000</v>
      </c>
      <c r="C282">
        <v>-9.9637841999999992</v>
      </c>
      <c r="D282">
        <v>-3.0252709000000002</v>
      </c>
      <c r="L282">
        <v>16753300000</v>
      </c>
      <c r="M282">
        <v>-9.4908599999999996</v>
      </c>
      <c r="N282">
        <v>-3.9132878999999998</v>
      </c>
    </row>
    <row r="283" spans="2:14" x14ac:dyDescent="0.25">
      <c r="B283">
        <v>17003200000</v>
      </c>
      <c r="C283">
        <v>-10.079777</v>
      </c>
      <c r="D283">
        <v>-2.9214053</v>
      </c>
      <c r="L283">
        <v>17003200000</v>
      </c>
      <c r="M283">
        <v>-9.7568520999999997</v>
      </c>
      <c r="N283">
        <v>-3.7983742</v>
      </c>
    </row>
    <row r="284" spans="2:14" x14ac:dyDescent="0.25">
      <c r="B284">
        <v>17253100000</v>
      </c>
      <c r="C284">
        <v>-10.192581000000001</v>
      </c>
      <c r="D284">
        <v>-2.8164728000000001</v>
      </c>
      <c r="L284">
        <v>17253100000</v>
      </c>
      <c r="M284">
        <v>-10.086636</v>
      </c>
      <c r="N284">
        <v>-3.6707082</v>
      </c>
    </row>
    <row r="285" spans="2:14" x14ac:dyDescent="0.25">
      <c r="B285">
        <v>17503000000</v>
      </c>
      <c r="C285">
        <v>-10.349534999999999</v>
      </c>
      <c r="D285">
        <v>-2.7259576000000001</v>
      </c>
      <c r="L285">
        <v>17503000000</v>
      </c>
      <c r="M285">
        <v>-10.408518000000001</v>
      </c>
      <c r="N285">
        <v>-3.5319805</v>
      </c>
    </row>
    <row r="286" spans="2:14" x14ac:dyDescent="0.25">
      <c r="B286">
        <v>17752900000</v>
      </c>
      <c r="C286">
        <v>-10.56995</v>
      </c>
      <c r="D286">
        <v>-2.6612119999999999</v>
      </c>
      <c r="L286">
        <v>17752900000</v>
      </c>
      <c r="M286">
        <v>-10.749018</v>
      </c>
      <c r="N286">
        <v>-3.4087312000000001</v>
      </c>
    </row>
    <row r="287" spans="2:14" x14ac:dyDescent="0.25">
      <c r="B287">
        <v>18002800000</v>
      </c>
      <c r="C287">
        <v>-10.755520000000001</v>
      </c>
      <c r="D287">
        <v>-2.6150331000000002</v>
      </c>
      <c r="L287">
        <v>18002800000</v>
      </c>
      <c r="M287">
        <v>-11.046082</v>
      </c>
      <c r="N287">
        <v>-3.3019683</v>
      </c>
    </row>
    <row r="288" spans="2:14" x14ac:dyDescent="0.25">
      <c r="B288">
        <v>18252700000</v>
      </c>
      <c r="C288">
        <v>-10.901176</v>
      </c>
      <c r="D288">
        <v>-2.5856868999999998</v>
      </c>
      <c r="L288">
        <v>18252700000</v>
      </c>
      <c r="M288">
        <v>-11.323392999999999</v>
      </c>
      <c r="N288">
        <v>-3.2051272000000002</v>
      </c>
    </row>
    <row r="289" spans="2:14" x14ac:dyDescent="0.25">
      <c r="B289">
        <v>18502600000</v>
      </c>
      <c r="C289">
        <v>-10.997555999999999</v>
      </c>
      <c r="D289">
        <v>-2.5794956999999998</v>
      </c>
      <c r="L289">
        <v>18502600000</v>
      </c>
      <c r="M289">
        <v>-11.587657999999999</v>
      </c>
      <c r="N289">
        <v>-3.1210284000000001</v>
      </c>
    </row>
    <row r="290" spans="2:14" x14ac:dyDescent="0.25">
      <c r="B290">
        <v>18752500000</v>
      </c>
      <c r="C290">
        <v>-11.12861</v>
      </c>
      <c r="D290">
        <v>-2.6195132999999999</v>
      </c>
      <c r="L290">
        <v>18752500000</v>
      </c>
      <c r="M290">
        <v>-11.902736000000001</v>
      </c>
      <c r="N290">
        <v>-3.0740623</v>
      </c>
    </row>
    <row r="291" spans="2:14" x14ac:dyDescent="0.25">
      <c r="B291">
        <v>19002400000</v>
      </c>
      <c r="C291">
        <v>-11.16151</v>
      </c>
      <c r="D291">
        <v>-2.6763713</v>
      </c>
      <c r="L291">
        <v>19002400000</v>
      </c>
      <c r="M291">
        <v>-12.174643</v>
      </c>
      <c r="N291">
        <v>-3.0542840999999998</v>
      </c>
    </row>
    <row r="292" spans="2:14" x14ac:dyDescent="0.25">
      <c r="B292">
        <v>19252300000</v>
      </c>
      <c r="C292">
        <v>-11.138788</v>
      </c>
      <c r="D292">
        <v>-2.7385693</v>
      </c>
      <c r="L292">
        <v>19252300000</v>
      </c>
      <c r="M292">
        <v>-12.312792999999999</v>
      </c>
      <c r="N292">
        <v>-3.0726445</v>
      </c>
    </row>
    <row r="293" spans="2:14" x14ac:dyDescent="0.25">
      <c r="B293">
        <v>19502200000</v>
      </c>
      <c r="C293">
        <v>-11.107226000000001</v>
      </c>
      <c r="D293">
        <v>-2.7999369999999999</v>
      </c>
      <c r="L293">
        <v>19502200000</v>
      </c>
      <c r="M293">
        <v>-12.245139</v>
      </c>
      <c r="N293">
        <v>-3.1225252000000001</v>
      </c>
    </row>
    <row r="294" spans="2:14" x14ac:dyDescent="0.25">
      <c r="B294">
        <v>19752100000</v>
      </c>
      <c r="C294">
        <v>-11.213336</v>
      </c>
      <c r="D294">
        <v>-2.8684346999999999</v>
      </c>
      <c r="L294">
        <v>19752100000</v>
      </c>
      <c r="M294">
        <v>-12.147366</v>
      </c>
      <c r="N294">
        <v>-3.1969794999999999</v>
      </c>
    </row>
    <row r="295" spans="2:14" x14ac:dyDescent="0.25">
      <c r="B295">
        <v>20002000000</v>
      </c>
      <c r="C295">
        <v>-11.322892</v>
      </c>
      <c r="D295">
        <v>-2.9119929999999998</v>
      </c>
      <c r="L295">
        <v>20002000000</v>
      </c>
      <c r="M295">
        <v>-12.046187</v>
      </c>
      <c r="N295">
        <v>-3.2917565999999998</v>
      </c>
    </row>
    <row r="296" spans="2:14" x14ac:dyDescent="0.25">
      <c r="B296">
        <v>20251900000</v>
      </c>
      <c r="C296">
        <v>-11.440835</v>
      </c>
      <c r="D296">
        <v>-2.9251923999999998</v>
      </c>
      <c r="L296">
        <v>20251900000</v>
      </c>
      <c r="M296">
        <v>-11.936724</v>
      </c>
      <c r="N296">
        <v>-3.3684452</v>
      </c>
    </row>
    <row r="297" spans="2:14" x14ac:dyDescent="0.25">
      <c r="B297">
        <v>20501800000</v>
      </c>
      <c r="C297">
        <v>-11.587705</v>
      </c>
      <c r="D297">
        <v>-3.0306052999999999</v>
      </c>
      <c r="L297">
        <v>20501800000</v>
      </c>
      <c r="M297">
        <v>-11.874999000000001</v>
      </c>
      <c r="N297">
        <v>-3.4488045999999999</v>
      </c>
    </row>
    <row r="298" spans="2:14" x14ac:dyDescent="0.25">
      <c r="B298">
        <v>20751700000</v>
      </c>
      <c r="C298">
        <v>-11.824070000000001</v>
      </c>
      <c r="D298">
        <v>-3.0259632999999999</v>
      </c>
      <c r="L298">
        <v>20751700000</v>
      </c>
      <c r="M298">
        <v>-11.825656</v>
      </c>
      <c r="N298">
        <v>-3.6180102999999999</v>
      </c>
    </row>
    <row r="299" spans="2:14" x14ac:dyDescent="0.25">
      <c r="B299">
        <v>21001600000</v>
      </c>
      <c r="C299">
        <v>-12.064508999999999</v>
      </c>
      <c r="D299">
        <v>-3.0650840000000001</v>
      </c>
      <c r="L299">
        <v>21001600000</v>
      </c>
      <c r="M299">
        <v>-11.936012</v>
      </c>
      <c r="N299">
        <v>-3.6163870999999999</v>
      </c>
    </row>
    <row r="300" spans="2:14" x14ac:dyDescent="0.25">
      <c r="B300">
        <v>21251500000</v>
      </c>
      <c r="C300">
        <v>-12.342817999999999</v>
      </c>
      <c r="D300">
        <v>-2.9646504</v>
      </c>
      <c r="L300">
        <v>21251500000</v>
      </c>
      <c r="M300">
        <v>-12.014697</v>
      </c>
      <c r="N300">
        <v>-3.5265328999999999</v>
      </c>
    </row>
    <row r="301" spans="2:14" x14ac:dyDescent="0.25">
      <c r="B301">
        <v>21501400000</v>
      </c>
      <c r="C301">
        <v>-12.547134</v>
      </c>
      <c r="D301">
        <v>-2.8513278999999998</v>
      </c>
      <c r="L301">
        <v>21501400000</v>
      </c>
      <c r="M301">
        <v>-12.064897</v>
      </c>
      <c r="N301">
        <v>-3.4271555</v>
      </c>
    </row>
    <row r="302" spans="2:14" x14ac:dyDescent="0.25">
      <c r="B302">
        <v>21751300000</v>
      </c>
      <c r="C302">
        <v>-12.749211000000001</v>
      </c>
      <c r="D302">
        <v>-2.6200193999999999</v>
      </c>
      <c r="L302">
        <v>21751300000</v>
      </c>
      <c r="M302">
        <v>-12.063815999999999</v>
      </c>
      <c r="N302">
        <v>-3.2817409</v>
      </c>
    </row>
    <row r="303" spans="2:14" x14ac:dyDescent="0.25">
      <c r="B303">
        <v>22001200000</v>
      </c>
      <c r="C303">
        <v>-12.875244</v>
      </c>
      <c r="D303">
        <v>-2.4785621</v>
      </c>
      <c r="L303">
        <v>22001200000</v>
      </c>
      <c r="M303">
        <v>-12.083532</v>
      </c>
      <c r="N303">
        <v>-3.0104115</v>
      </c>
    </row>
    <row r="304" spans="2:14" x14ac:dyDescent="0.25">
      <c r="B304">
        <v>22251100000</v>
      </c>
      <c r="C304">
        <v>-13.107434</v>
      </c>
      <c r="D304">
        <v>-2.2757906999999999</v>
      </c>
      <c r="L304">
        <v>22251100000</v>
      </c>
      <c r="M304">
        <v>-12.222046000000001</v>
      </c>
      <c r="N304">
        <v>-2.8927342999999999</v>
      </c>
    </row>
    <row r="305" spans="2:14" x14ac:dyDescent="0.25">
      <c r="B305">
        <v>22501000000</v>
      </c>
      <c r="C305">
        <v>-13.329907</v>
      </c>
      <c r="D305">
        <v>-2.1980069000000002</v>
      </c>
      <c r="L305">
        <v>22501000000</v>
      </c>
      <c r="M305">
        <v>-12.381318</v>
      </c>
      <c r="N305">
        <v>-2.8236284</v>
      </c>
    </row>
    <row r="306" spans="2:14" x14ac:dyDescent="0.25">
      <c r="B306">
        <v>22750900000</v>
      </c>
      <c r="C306">
        <v>-13.588448</v>
      </c>
      <c r="D306">
        <v>-2.1412749</v>
      </c>
      <c r="L306">
        <v>22750900000</v>
      </c>
      <c r="M306">
        <v>-12.583755999999999</v>
      </c>
      <c r="N306">
        <v>-2.7677022999999998</v>
      </c>
    </row>
    <row r="307" spans="2:14" x14ac:dyDescent="0.25">
      <c r="B307">
        <v>23000800000</v>
      </c>
      <c r="C307">
        <v>-13.852315000000001</v>
      </c>
      <c r="D307">
        <v>-2.1104052000000002</v>
      </c>
      <c r="L307">
        <v>23000800000</v>
      </c>
      <c r="M307">
        <v>-12.755069000000001</v>
      </c>
      <c r="N307">
        <v>-2.7235521999999999</v>
      </c>
    </row>
    <row r="308" spans="2:14" x14ac:dyDescent="0.25">
      <c r="B308">
        <v>23250700000</v>
      </c>
      <c r="C308">
        <v>-14.13119</v>
      </c>
      <c r="D308">
        <v>-2.1131736999999999</v>
      </c>
      <c r="L308">
        <v>23250700000</v>
      </c>
      <c r="M308">
        <v>-12.981140999999999</v>
      </c>
      <c r="N308">
        <v>-2.6948718999999999</v>
      </c>
    </row>
    <row r="309" spans="2:14" x14ac:dyDescent="0.25">
      <c r="B309">
        <v>23500600000</v>
      </c>
      <c r="C309">
        <v>-14.314033</v>
      </c>
      <c r="D309">
        <v>-2.1418664000000001</v>
      </c>
      <c r="L309">
        <v>23500600000</v>
      </c>
      <c r="M309">
        <v>-13.253963000000001</v>
      </c>
      <c r="N309">
        <v>-2.6808274000000001</v>
      </c>
    </row>
    <row r="310" spans="2:14" x14ac:dyDescent="0.25">
      <c r="B310">
        <v>23750500000</v>
      </c>
      <c r="C310">
        <v>-14.446476000000001</v>
      </c>
      <c r="D310">
        <v>-2.1876338</v>
      </c>
      <c r="L310">
        <v>23750500000</v>
      </c>
      <c r="M310">
        <v>-13.601509999999999</v>
      </c>
      <c r="N310">
        <v>-2.6753113000000002</v>
      </c>
    </row>
    <row r="311" spans="2:14" x14ac:dyDescent="0.25">
      <c r="B311">
        <v>24000400000</v>
      </c>
      <c r="C311">
        <v>-14.649399000000001</v>
      </c>
      <c r="D311">
        <v>-2.2459679000000001</v>
      </c>
      <c r="L311">
        <v>24000400000</v>
      </c>
      <c r="M311">
        <v>-13.97142</v>
      </c>
      <c r="N311">
        <v>-2.6660602</v>
      </c>
    </row>
    <row r="312" spans="2:14" x14ac:dyDescent="0.25">
      <c r="B312">
        <v>24250300000</v>
      </c>
      <c r="C312">
        <v>-14.94594</v>
      </c>
      <c r="D312">
        <v>-2.3125659999999999</v>
      </c>
      <c r="L312">
        <v>24250300000</v>
      </c>
      <c r="M312">
        <v>-14.359152</v>
      </c>
      <c r="N312">
        <v>-2.6282619999999999</v>
      </c>
    </row>
    <row r="313" spans="2:14" x14ac:dyDescent="0.25">
      <c r="B313">
        <v>24500200000</v>
      </c>
      <c r="C313">
        <v>-15.091805000000001</v>
      </c>
      <c r="D313">
        <v>-2.3503368</v>
      </c>
      <c r="L313">
        <v>24500200000</v>
      </c>
      <c r="M313">
        <v>-14.880852000000001</v>
      </c>
      <c r="N313">
        <v>-2.5732884</v>
      </c>
    </row>
    <row r="314" spans="2:14" x14ac:dyDescent="0.25">
      <c r="B314">
        <v>24750100000</v>
      </c>
      <c r="C314">
        <v>-15.205043999999999</v>
      </c>
      <c r="D314">
        <v>-2.3693580999999999</v>
      </c>
      <c r="L314">
        <v>24750100000</v>
      </c>
      <c r="M314">
        <v>-15.475312000000001</v>
      </c>
      <c r="N314">
        <v>-2.5105743</v>
      </c>
    </row>
    <row r="315" spans="2:14" x14ac:dyDescent="0.25">
      <c r="B315">
        <v>25000000000</v>
      </c>
      <c r="C315">
        <v>-15.208746</v>
      </c>
      <c r="D315">
        <v>-2.3830962000000002</v>
      </c>
      <c r="L315">
        <v>25000000000</v>
      </c>
      <c r="M315">
        <v>-15.926736999999999</v>
      </c>
      <c r="N315">
        <v>-2.4515444999999998</v>
      </c>
    </row>
    <row r="316" spans="2:14" x14ac:dyDescent="0.25">
      <c r="B316" t="s">
        <v>25</v>
      </c>
      <c r="L316" t="s">
        <v>25</v>
      </c>
    </row>
    <row r="319" spans="2:14" x14ac:dyDescent="0.25">
      <c r="B319" t="s">
        <v>26</v>
      </c>
      <c r="L319" t="s">
        <v>26</v>
      </c>
    </row>
    <row r="320" spans="2:14" x14ac:dyDescent="0.25">
      <c r="B320" t="s">
        <v>23</v>
      </c>
      <c r="C320" t="s">
        <v>280</v>
      </c>
      <c r="D320" t="s">
        <v>281</v>
      </c>
      <c r="L320" t="s">
        <v>23</v>
      </c>
      <c r="M320" t="s">
        <v>280</v>
      </c>
      <c r="N320" t="s">
        <v>281</v>
      </c>
    </row>
    <row r="321" spans="2:14" x14ac:dyDescent="0.25">
      <c r="B321">
        <v>10000000</v>
      </c>
      <c r="C321">
        <v>-7.8653135000000001</v>
      </c>
      <c r="D321">
        <v>-15.478567999999999</v>
      </c>
      <c r="L321">
        <v>10000000</v>
      </c>
      <c r="M321">
        <v>-10.397404</v>
      </c>
      <c r="N321">
        <v>-18.187199</v>
      </c>
    </row>
    <row r="322" spans="2:14" x14ac:dyDescent="0.25">
      <c r="B322">
        <v>259900000</v>
      </c>
      <c r="C322">
        <v>-7.8510013000000001</v>
      </c>
      <c r="D322">
        <v>-16.191645000000001</v>
      </c>
      <c r="L322">
        <v>259900000</v>
      </c>
      <c r="M322">
        <v>-10.413035000000001</v>
      </c>
      <c r="N322">
        <v>-18.054796</v>
      </c>
    </row>
    <row r="323" spans="2:14" x14ac:dyDescent="0.25">
      <c r="B323">
        <v>509800000</v>
      </c>
      <c r="C323">
        <v>-7.8185396000000003</v>
      </c>
      <c r="D323">
        <v>-16.667093000000001</v>
      </c>
      <c r="L323">
        <v>509800000</v>
      </c>
      <c r="M323">
        <v>-10.44481</v>
      </c>
      <c r="N323">
        <v>-17.805944</v>
      </c>
    </row>
    <row r="324" spans="2:14" x14ac:dyDescent="0.25">
      <c r="B324">
        <v>759700000</v>
      </c>
      <c r="C324">
        <v>-7.7882514</v>
      </c>
      <c r="D324">
        <v>-17.191875</v>
      </c>
      <c r="L324">
        <v>759700000</v>
      </c>
      <c r="M324">
        <v>-10.475903000000001</v>
      </c>
      <c r="N324">
        <v>-17.44603</v>
      </c>
    </row>
    <row r="325" spans="2:14" x14ac:dyDescent="0.25">
      <c r="B325">
        <v>1009600000</v>
      </c>
      <c r="C325">
        <v>-7.7853092999999998</v>
      </c>
      <c r="D325">
        <v>-17.874673999999999</v>
      </c>
      <c r="L325">
        <v>1009600000</v>
      </c>
      <c r="M325">
        <v>-10.498203999999999</v>
      </c>
      <c r="N325">
        <v>-16.877538999999999</v>
      </c>
    </row>
    <row r="326" spans="2:14" x14ac:dyDescent="0.25">
      <c r="B326">
        <v>1259500000</v>
      </c>
      <c r="C326">
        <v>-7.7840370999999999</v>
      </c>
      <c r="D326">
        <v>-18.323796999999999</v>
      </c>
      <c r="L326">
        <v>1259500000</v>
      </c>
      <c r="M326">
        <v>-10.548152999999999</v>
      </c>
      <c r="N326">
        <v>-16.132138999999999</v>
      </c>
    </row>
    <row r="327" spans="2:14" x14ac:dyDescent="0.25">
      <c r="B327">
        <v>1509400000</v>
      </c>
      <c r="C327">
        <v>-7.7613645</v>
      </c>
      <c r="D327">
        <v>-18.202147</v>
      </c>
      <c r="L327">
        <v>1509400000</v>
      </c>
      <c r="M327">
        <v>-10.631538000000001</v>
      </c>
      <c r="N327">
        <v>-15.556114000000001</v>
      </c>
    </row>
    <row r="328" spans="2:14" x14ac:dyDescent="0.25">
      <c r="B328">
        <v>1759300000</v>
      </c>
      <c r="C328">
        <v>-7.7388301000000004</v>
      </c>
      <c r="D328">
        <v>-18.303070000000002</v>
      </c>
      <c r="L328">
        <v>1759300000</v>
      </c>
      <c r="M328">
        <v>-10.667172000000001</v>
      </c>
      <c r="N328">
        <v>-14.913957999999999</v>
      </c>
    </row>
    <row r="329" spans="2:14" x14ac:dyDescent="0.25">
      <c r="B329">
        <v>2009200000</v>
      </c>
      <c r="C329">
        <v>-7.7478929000000001</v>
      </c>
      <c r="D329">
        <v>-18.338395999999999</v>
      </c>
      <c r="L329">
        <v>2009200000</v>
      </c>
      <c r="M329">
        <v>-10.681063</v>
      </c>
      <c r="N329">
        <v>-14.275518999999999</v>
      </c>
    </row>
    <row r="330" spans="2:14" x14ac:dyDescent="0.25">
      <c r="B330">
        <v>2259100000</v>
      </c>
      <c r="C330">
        <v>-7.7649087999999997</v>
      </c>
      <c r="D330">
        <v>-17.961151000000001</v>
      </c>
      <c r="L330">
        <v>2259100000</v>
      </c>
      <c r="M330">
        <v>-10.666589999999999</v>
      </c>
      <c r="N330">
        <v>-14.032131</v>
      </c>
    </row>
    <row r="331" spans="2:14" x14ac:dyDescent="0.25">
      <c r="B331">
        <v>2509000000</v>
      </c>
      <c r="C331">
        <v>-7.7885097999999999</v>
      </c>
      <c r="D331">
        <v>-17.485941</v>
      </c>
      <c r="L331">
        <v>2509000000</v>
      </c>
      <c r="M331">
        <v>-10.691445</v>
      </c>
      <c r="N331">
        <v>-13.935015</v>
      </c>
    </row>
    <row r="332" spans="2:14" x14ac:dyDescent="0.25">
      <c r="B332">
        <v>2758900000</v>
      </c>
      <c r="C332">
        <v>-7.7852397</v>
      </c>
      <c r="D332">
        <v>-17.202338999999998</v>
      </c>
      <c r="L332">
        <v>2758900000</v>
      </c>
      <c r="M332">
        <v>-10.689954999999999</v>
      </c>
      <c r="N332">
        <v>-13.685587999999999</v>
      </c>
    </row>
    <row r="333" spans="2:14" x14ac:dyDescent="0.25">
      <c r="B333">
        <v>3008800000</v>
      </c>
      <c r="C333">
        <v>-7.7807040000000001</v>
      </c>
      <c r="D333">
        <v>-16.793437999999998</v>
      </c>
      <c r="L333">
        <v>3008800000</v>
      </c>
      <c r="M333">
        <v>-10.699963</v>
      </c>
      <c r="N333">
        <v>-13.636778</v>
      </c>
    </row>
    <row r="334" spans="2:14" x14ac:dyDescent="0.25">
      <c r="B334">
        <v>3258700000</v>
      </c>
      <c r="C334">
        <v>-7.7798461999999997</v>
      </c>
      <c r="D334">
        <v>-16.271111000000001</v>
      </c>
      <c r="L334">
        <v>3258700000</v>
      </c>
      <c r="M334">
        <v>-10.717214999999999</v>
      </c>
      <c r="N334">
        <v>-13.839492999999999</v>
      </c>
    </row>
    <row r="335" spans="2:14" x14ac:dyDescent="0.25">
      <c r="B335">
        <v>3508600000</v>
      </c>
      <c r="C335">
        <v>-7.7914624000000003</v>
      </c>
      <c r="D335">
        <v>-15.966398999999999</v>
      </c>
      <c r="L335">
        <v>3508600000</v>
      </c>
      <c r="M335">
        <v>-10.710393</v>
      </c>
      <c r="N335">
        <v>-13.940142</v>
      </c>
    </row>
    <row r="336" spans="2:14" x14ac:dyDescent="0.25">
      <c r="B336">
        <v>3758500000</v>
      </c>
      <c r="C336">
        <v>-7.8225498</v>
      </c>
      <c r="D336">
        <v>-15.581142</v>
      </c>
      <c r="L336">
        <v>3758500000</v>
      </c>
      <c r="M336">
        <v>-10.700581</v>
      </c>
      <c r="N336">
        <v>-14.055249999999999</v>
      </c>
    </row>
    <row r="337" spans="2:14" x14ac:dyDescent="0.25">
      <c r="B337">
        <v>4008400000</v>
      </c>
      <c r="C337">
        <v>-7.8866738999999999</v>
      </c>
      <c r="D337">
        <v>-15.230929</v>
      </c>
      <c r="L337">
        <v>4008400000</v>
      </c>
      <c r="M337">
        <v>-10.703211</v>
      </c>
      <c r="N337">
        <v>-14.12105</v>
      </c>
    </row>
    <row r="338" spans="2:14" x14ac:dyDescent="0.25">
      <c r="B338">
        <v>4258300000</v>
      </c>
      <c r="C338">
        <v>-7.9404683</v>
      </c>
      <c r="D338">
        <v>-15.111658</v>
      </c>
      <c r="L338">
        <v>4258300000</v>
      </c>
      <c r="M338">
        <v>-10.76437</v>
      </c>
      <c r="N338">
        <v>-14.223701</v>
      </c>
    </row>
    <row r="339" spans="2:14" x14ac:dyDescent="0.25">
      <c r="B339">
        <v>4508200000</v>
      </c>
      <c r="C339">
        <v>-7.9701700000000004</v>
      </c>
      <c r="D339">
        <v>-14.994628000000001</v>
      </c>
      <c r="L339">
        <v>4508200000</v>
      </c>
      <c r="M339">
        <v>-10.797776000000001</v>
      </c>
      <c r="N339">
        <v>-14.308299999999999</v>
      </c>
    </row>
    <row r="340" spans="2:14" x14ac:dyDescent="0.25">
      <c r="B340">
        <v>4758100000</v>
      </c>
      <c r="C340">
        <v>-7.9915298999999997</v>
      </c>
      <c r="D340">
        <v>-14.778923000000001</v>
      </c>
      <c r="L340">
        <v>4758100000</v>
      </c>
      <c r="M340">
        <v>-10.825559</v>
      </c>
      <c r="N340">
        <v>-14.448876</v>
      </c>
    </row>
    <row r="341" spans="2:14" x14ac:dyDescent="0.25">
      <c r="B341">
        <v>5008000000</v>
      </c>
      <c r="C341">
        <v>-8.0508088999999998</v>
      </c>
      <c r="D341">
        <v>-14.508979</v>
      </c>
      <c r="L341">
        <v>5008000000</v>
      </c>
      <c r="M341">
        <v>-10.82785</v>
      </c>
      <c r="N341">
        <v>-14.597747</v>
      </c>
    </row>
    <row r="342" spans="2:14" x14ac:dyDescent="0.25">
      <c r="B342">
        <v>5257900000</v>
      </c>
      <c r="C342">
        <v>-8.1471719999999994</v>
      </c>
      <c r="D342">
        <v>-14.109562</v>
      </c>
      <c r="L342">
        <v>5257900000</v>
      </c>
      <c r="M342">
        <v>-10.862617</v>
      </c>
      <c r="N342">
        <v>-14.725144999999999</v>
      </c>
    </row>
    <row r="343" spans="2:14" x14ac:dyDescent="0.25">
      <c r="B343">
        <v>5507800000</v>
      </c>
      <c r="C343">
        <v>-8.2409849000000008</v>
      </c>
      <c r="D343">
        <v>-13.560245999999999</v>
      </c>
      <c r="L343">
        <v>5507800000</v>
      </c>
      <c r="M343">
        <v>-10.909402999999999</v>
      </c>
      <c r="N343">
        <v>-14.666306000000001</v>
      </c>
    </row>
    <row r="344" spans="2:14" x14ac:dyDescent="0.25">
      <c r="B344">
        <v>5757700000</v>
      </c>
      <c r="C344">
        <v>-8.3225651000000003</v>
      </c>
      <c r="D344">
        <v>-13.157836</v>
      </c>
      <c r="L344">
        <v>5757700000</v>
      </c>
      <c r="M344">
        <v>-10.988414000000001</v>
      </c>
      <c r="N344">
        <v>-14.275067999999999</v>
      </c>
    </row>
    <row r="345" spans="2:14" x14ac:dyDescent="0.25">
      <c r="B345">
        <v>6007600000</v>
      </c>
      <c r="C345">
        <v>-8.3543214999999993</v>
      </c>
      <c r="D345">
        <v>-12.763151000000001</v>
      </c>
      <c r="L345">
        <v>6007600000</v>
      </c>
      <c r="M345">
        <v>-11.09545</v>
      </c>
      <c r="N345">
        <v>-13.770856999999999</v>
      </c>
    </row>
    <row r="346" spans="2:14" x14ac:dyDescent="0.25">
      <c r="B346">
        <v>6257500000</v>
      </c>
      <c r="C346">
        <v>-8.3687325000000001</v>
      </c>
      <c r="D346">
        <v>-12.423769999999999</v>
      </c>
      <c r="L346">
        <v>6257500000</v>
      </c>
      <c r="M346">
        <v>-11.193061999999999</v>
      </c>
      <c r="N346">
        <v>-13.233069</v>
      </c>
    </row>
    <row r="347" spans="2:14" x14ac:dyDescent="0.25">
      <c r="B347">
        <v>6507400000</v>
      </c>
      <c r="C347">
        <v>-8.3830290000000005</v>
      </c>
      <c r="D347">
        <v>-12.235129000000001</v>
      </c>
      <c r="L347">
        <v>6507400000</v>
      </c>
      <c r="M347">
        <v>-11.255221000000001</v>
      </c>
      <c r="N347">
        <v>-12.684723</v>
      </c>
    </row>
    <row r="348" spans="2:14" x14ac:dyDescent="0.25">
      <c r="B348">
        <v>6757300000</v>
      </c>
      <c r="C348">
        <v>-8.4210309999999993</v>
      </c>
      <c r="D348">
        <v>-12.026123</v>
      </c>
      <c r="L348">
        <v>6757300000</v>
      </c>
      <c r="M348">
        <v>-11.285591</v>
      </c>
      <c r="N348">
        <v>-12.173019</v>
      </c>
    </row>
    <row r="349" spans="2:14" x14ac:dyDescent="0.25">
      <c r="B349">
        <v>7007200000</v>
      </c>
      <c r="C349">
        <v>-8.4647684000000005</v>
      </c>
      <c r="D349">
        <v>-11.834600999999999</v>
      </c>
      <c r="L349">
        <v>7007200000</v>
      </c>
      <c r="M349">
        <v>-11.344877</v>
      </c>
      <c r="N349">
        <v>-11.731443000000001</v>
      </c>
    </row>
    <row r="350" spans="2:14" x14ac:dyDescent="0.25">
      <c r="B350">
        <v>7257100000</v>
      </c>
      <c r="C350">
        <v>-8.4969500999999994</v>
      </c>
      <c r="D350">
        <v>-12.024626</v>
      </c>
      <c r="L350">
        <v>7257100000</v>
      </c>
      <c r="M350">
        <v>-11.463839999999999</v>
      </c>
      <c r="N350">
        <v>-11.389729000000001</v>
      </c>
    </row>
    <row r="351" spans="2:14" x14ac:dyDescent="0.25">
      <c r="B351">
        <v>7507000000</v>
      </c>
      <c r="C351">
        <v>-8.4485016000000002</v>
      </c>
      <c r="D351">
        <v>-12.488906999999999</v>
      </c>
      <c r="L351">
        <v>7507000000</v>
      </c>
      <c r="M351">
        <v>-11.550369</v>
      </c>
      <c r="N351">
        <v>-10.935743</v>
      </c>
    </row>
    <row r="352" spans="2:14" x14ac:dyDescent="0.25">
      <c r="B352">
        <v>7756900000</v>
      </c>
      <c r="C352">
        <v>-8.3370762000000003</v>
      </c>
      <c r="D352">
        <v>-12.771868</v>
      </c>
      <c r="L352">
        <v>7756900000</v>
      </c>
      <c r="M352">
        <v>-11.679684</v>
      </c>
      <c r="N352">
        <v>-10.725161999999999</v>
      </c>
    </row>
    <row r="353" spans="2:14" x14ac:dyDescent="0.25">
      <c r="B353">
        <v>8006800000</v>
      </c>
      <c r="C353">
        <v>-8.2851953999999992</v>
      </c>
      <c r="D353">
        <v>-13.427315999999999</v>
      </c>
      <c r="L353">
        <v>8006800000</v>
      </c>
      <c r="M353">
        <v>-11.698549999999999</v>
      </c>
      <c r="N353">
        <v>-10.795484999999999</v>
      </c>
    </row>
    <row r="354" spans="2:14" x14ac:dyDescent="0.25">
      <c r="B354">
        <v>8256700000</v>
      </c>
      <c r="C354">
        <v>-8.2578592000000004</v>
      </c>
      <c r="D354">
        <v>-14.307039</v>
      </c>
      <c r="L354">
        <v>8256700000</v>
      </c>
      <c r="M354">
        <v>-11.653962999999999</v>
      </c>
      <c r="N354">
        <v>-10.803474</v>
      </c>
    </row>
    <row r="355" spans="2:14" x14ac:dyDescent="0.25">
      <c r="B355">
        <v>8506600000</v>
      </c>
      <c r="C355">
        <v>-8.2501315999999996</v>
      </c>
      <c r="D355">
        <v>-14.838701</v>
      </c>
      <c r="L355">
        <v>8506600000</v>
      </c>
      <c r="M355">
        <v>-11.611026000000001</v>
      </c>
      <c r="N355">
        <v>-10.704492999999999</v>
      </c>
    </row>
    <row r="356" spans="2:14" x14ac:dyDescent="0.25">
      <c r="B356">
        <v>8756500000</v>
      </c>
      <c r="C356">
        <v>-8.2026500999999996</v>
      </c>
      <c r="D356">
        <v>-15.475866999999999</v>
      </c>
      <c r="L356">
        <v>8756500000</v>
      </c>
      <c r="M356">
        <v>-11.669181</v>
      </c>
      <c r="N356">
        <v>-10.810779</v>
      </c>
    </row>
    <row r="357" spans="2:14" x14ac:dyDescent="0.25">
      <c r="B357">
        <v>9006400000</v>
      </c>
      <c r="C357">
        <v>-8.1831893999999998</v>
      </c>
      <c r="D357">
        <v>-16.425753</v>
      </c>
      <c r="L357">
        <v>9006400000</v>
      </c>
      <c r="M357">
        <v>-11.727717999999999</v>
      </c>
      <c r="N357">
        <v>-10.774625</v>
      </c>
    </row>
    <row r="358" spans="2:14" x14ac:dyDescent="0.25">
      <c r="B358">
        <v>9256300000</v>
      </c>
      <c r="C358">
        <v>-8.1489410000000007</v>
      </c>
      <c r="D358">
        <v>-16.815344</v>
      </c>
      <c r="L358">
        <v>9256300000</v>
      </c>
      <c r="M358">
        <v>-11.664201</v>
      </c>
      <c r="N358">
        <v>-10.47367</v>
      </c>
    </row>
    <row r="359" spans="2:14" x14ac:dyDescent="0.25">
      <c r="B359">
        <v>9506200000</v>
      </c>
      <c r="C359">
        <v>-8.1367302000000006</v>
      </c>
      <c r="D359">
        <v>-16.561019999999999</v>
      </c>
      <c r="L359">
        <v>9506200000</v>
      </c>
      <c r="M359">
        <v>-11.573290999999999</v>
      </c>
      <c r="N359">
        <v>-10.417929000000001</v>
      </c>
    </row>
    <row r="360" spans="2:14" x14ac:dyDescent="0.25">
      <c r="B360">
        <v>9756100000</v>
      </c>
      <c r="C360">
        <v>-8.2100697</v>
      </c>
      <c r="D360">
        <v>-16.368632999999999</v>
      </c>
      <c r="L360">
        <v>9756100000</v>
      </c>
      <c r="M360">
        <v>-11.530013</v>
      </c>
      <c r="N360">
        <v>-10.466716999999999</v>
      </c>
    </row>
    <row r="361" spans="2:14" x14ac:dyDescent="0.25">
      <c r="B361">
        <v>10006000000</v>
      </c>
      <c r="C361">
        <v>-8.3045644999999997</v>
      </c>
      <c r="D361">
        <v>-15.853370999999999</v>
      </c>
      <c r="L361">
        <v>10006000000</v>
      </c>
      <c r="M361">
        <v>-11.493506999999999</v>
      </c>
      <c r="N361">
        <v>-10.393587</v>
      </c>
    </row>
    <row r="362" spans="2:14" x14ac:dyDescent="0.25">
      <c r="B362">
        <v>10255900000</v>
      </c>
      <c r="C362">
        <v>-8.3663301000000008</v>
      </c>
      <c r="D362">
        <v>-15.062917000000001</v>
      </c>
      <c r="L362">
        <v>10255900000</v>
      </c>
      <c r="M362">
        <v>-11.429715</v>
      </c>
      <c r="N362">
        <v>-10.309086000000001</v>
      </c>
    </row>
    <row r="363" spans="2:14" x14ac:dyDescent="0.25">
      <c r="B363">
        <v>10505800000</v>
      </c>
      <c r="C363">
        <v>-8.3993874000000002</v>
      </c>
      <c r="D363">
        <v>-14.351241</v>
      </c>
      <c r="L363">
        <v>10505800000</v>
      </c>
      <c r="M363">
        <v>-11.424545</v>
      </c>
      <c r="N363">
        <v>-10.263726999999999</v>
      </c>
    </row>
    <row r="364" spans="2:14" x14ac:dyDescent="0.25">
      <c r="B364">
        <v>10755700000</v>
      </c>
      <c r="C364">
        <v>-8.4930877999999996</v>
      </c>
      <c r="D364">
        <v>-13.985911</v>
      </c>
      <c r="L364">
        <v>10755700000</v>
      </c>
      <c r="M364">
        <v>-11.452766</v>
      </c>
      <c r="N364">
        <v>-10.263337</v>
      </c>
    </row>
    <row r="365" spans="2:14" x14ac:dyDescent="0.25">
      <c r="B365">
        <v>11005600000</v>
      </c>
      <c r="C365">
        <v>-8.5964050000000007</v>
      </c>
      <c r="D365">
        <v>-13.533414</v>
      </c>
      <c r="L365">
        <v>11005600000</v>
      </c>
      <c r="M365">
        <v>-11.441700000000001</v>
      </c>
      <c r="N365">
        <v>-10.229252000000001</v>
      </c>
    </row>
    <row r="366" spans="2:14" x14ac:dyDescent="0.25">
      <c r="B366">
        <v>11255500000</v>
      </c>
      <c r="C366">
        <v>-8.6798277000000006</v>
      </c>
      <c r="D366">
        <v>-12.919252</v>
      </c>
      <c r="L366">
        <v>11255500000</v>
      </c>
      <c r="M366">
        <v>-11.444544</v>
      </c>
      <c r="N366">
        <v>-10.105828000000001</v>
      </c>
    </row>
    <row r="367" spans="2:14" x14ac:dyDescent="0.25">
      <c r="B367">
        <v>11505400000</v>
      </c>
      <c r="C367">
        <v>-8.7693604999999994</v>
      </c>
      <c r="D367">
        <v>-12.229526999999999</v>
      </c>
      <c r="L367">
        <v>11505400000</v>
      </c>
      <c r="M367">
        <v>-11.522900999999999</v>
      </c>
      <c r="N367">
        <v>-9.9332484999999995</v>
      </c>
    </row>
    <row r="368" spans="2:14" x14ac:dyDescent="0.25">
      <c r="B368">
        <v>11755300000</v>
      </c>
      <c r="C368">
        <v>-8.9282722000000003</v>
      </c>
      <c r="D368">
        <v>-11.615012999999999</v>
      </c>
      <c r="L368">
        <v>11755300000</v>
      </c>
      <c r="M368">
        <v>-11.70565</v>
      </c>
      <c r="N368">
        <v>-9.7097444999999993</v>
      </c>
    </row>
    <row r="369" spans="2:14" x14ac:dyDescent="0.25">
      <c r="B369">
        <v>12005200000</v>
      </c>
      <c r="C369">
        <v>-9.0786200000000008</v>
      </c>
      <c r="D369">
        <v>-10.917369000000001</v>
      </c>
      <c r="L369">
        <v>12005200000</v>
      </c>
      <c r="M369">
        <v>-11.861143999999999</v>
      </c>
      <c r="N369">
        <v>-9.2403955</v>
      </c>
    </row>
    <row r="370" spans="2:14" x14ac:dyDescent="0.25">
      <c r="B370">
        <v>12255100000</v>
      </c>
      <c r="C370">
        <v>-9.1901989000000004</v>
      </c>
      <c r="D370">
        <v>-10.062322</v>
      </c>
      <c r="L370">
        <v>12255100000</v>
      </c>
      <c r="M370">
        <v>-12.023676999999999</v>
      </c>
      <c r="N370">
        <v>-8.6513615000000001</v>
      </c>
    </row>
    <row r="371" spans="2:14" x14ac:dyDescent="0.25">
      <c r="B371">
        <v>12505000000</v>
      </c>
      <c r="C371">
        <v>-9.3464335999999992</v>
      </c>
      <c r="D371">
        <v>-9.1713418999999998</v>
      </c>
      <c r="L371">
        <v>12505000000</v>
      </c>
      <c r="M371">
        <v>-12.206628</v>
      </c>
      <c r="N371">
        <v>-8.0876617</v>
      </c>
    </row>
    <row r="372" spans="2:14" x14ac:dyDescent="0.25">
      <c r="B372">
        <v>12754900000</v>
      </c>
      <c r="C372">
        <v>-9.6578511999999996</v>
      </c>
      <c r="D372">
        <v>-8.3760939000000008</v>
      </c>
      <c r="L372">
        <v>12754900000</v>
      </c>
      <c r="M372">
        <v>-12.493384000000001</v>
      </c>
      <c r="N372">
        <v>-7.4733299999999998</v>
      </c>
    </row>
    <row r="373" spans="2:14" x14ac:dyDescent="0.25">
      <c r="B373">
        <v>13004800000</v>
      </c>
      <c r="C373">
        <v>-10.070392</v>
      </c>
      <c r="D373">
        <v>-7.5659280000000004</v>
      </c>
      <c r="L373">
        <v>13004800000</v>
      </c>
      <c r="M373">
        <v>-12.83785</v>
      </c>
      <c r="N373">
        <v>-6.8180671000000004</v>
      </c>
    </row>
    <row r="374" spans="2:14" x14ac:dyDescent="0.25">
      <c r="B374">
        <v>13254700000</v>
      </c>
      <c r="C374">
        <v>-10.519154</v>
      </c>
      <c r="D374">
        <v>-6.7423272000000001</v>
      </c>
      <c r="L374">
        <v>13254700000</v>
      </c>
      <c r="M374">
        <v>-13.296234</v>
      </c>
      <c r="N374">
        <v>-6.2251697000000004</v>
      </c>
    </row>
    <row r="375" spans="2:14" x14ac:dyDescent="0.25">
      <c r="B375">
        <v>13504600000</v>
      </c>
      <c r="C375">
        <v>-10.990532999999999</v>
      </c>
      <c r="D375">
        <v>-6.1214008</v>
      </c>
      <c r="L375">
        <v>13504600000</v>
      </c>
      <c r="M375">
        <v>-13.796006999999999</v>
      </c>
      <c r="N375">
        <v>-5.7459582999999999</v>
      </c>
    </row>
    <row r="376" spans="2:14" x14ac:dyDescent="0.25">
      <c r="B376">
        <v>13754500000</v>
      </c>
      <c r="C376">
        <v>-11.347445</v>
      </c>
      <c r="D376">
        <v>-5.6973061999999999</v>
      </c>
      <c r="L376">
        <v>13754500000</v>
      </c>
      <c r="M376">
        <v>-14.139213</v>
      </c>
      <c r="N376">
        <v>-5.3269582</v>
      </c>
    </row>
    <row r="377" spans="2:14" x14ac:dyDescent="0.25">
      <c r="B377">
        <v>14004400000</v>
      </c>
      <c r="C377">
        <v>-11.522119</v>
      </c>
      <c r="D377">
        <v>-5.2760924999999999</v>
      </c>
      <c r="L377">
        <v>14004400000</v>
      </c>
      <c r="M377">
        <v>-14.290953</v>
      </c>
      <c r="N377">
        <v>-4.9463849</v>
      </c>
    </row>
    <row r="378" spans="2:14" x14ac:dyDescent="0.25">
      <c r="B378">
        <v>14254300000</v>
      </c>
      <c r="C378">
        <v>-11.675796999999999</v>
      </c>
      <c r="D378">
        <v>-4.9232297000000003</v>
      </c>
      <c r="L378">
        <v>14254300000</v>
      </c>
      <c r="M378">
        <v>-14.433351999999999</v>
      </c>
      <c r="N378">
        <v>-4.6621265000000003</v>
      </c>
    </row>
    <row r="379" spans="2:14" x14ac:dyDescent="0.25">
      <c r="B379">
        <v>14504200000</v>
      </c>
      <c r="C379">
        <v>-11.956144999999999</v>
      </c>
      <c r="D379">
        <v>-4.7223892000000003</v>
      </c>
      <c r="L379">
        <v>14504200000</v>
      </c>
      <c r="M379">
        <v>-14.665554</v>
      </c>
      <c r="N379">
        <v>-4.4863318999999997</v>
      </c>
    </row>
    <row r="380" spans="2:14" x14ac:dyDescent="0.25">
      <c r="B380">
        <v>14754100000</v>
      </c>
      <c r="C380">
        <v>-12.1601</v>
      </c>
      <c r="D380">
        <v>-4.4781880000000003</v>
      </c>
      <c r="L380">
        <v>14754100000</v>
      </c>
      <c r="M380">
        <v>-14.784687</v>
      </c>
      <c r="N380">
        <v>-4.2778958999999999</v>
      </c>
    </row>
    <row r="381" spans="2:14" x14ac:dyDescent="0.25">
      <c r="B381">
        <v>15004000000</v>
      </c>
      <c r="C381">
        <v>-12.304448000000001</v>
      </c>
      <c r="D381">
        <v>-4.2077745999999996</v>
      </c>
      <c r="L381">
        <v>15004000000</v>
      </c>
      <c r="M381">
        <v>-14.837672</v>
      </c>
      <c r="N381">
        <v>-4.0789603999999997</v>
      </c>
    </row>
    <row r="382" spans="2:14" x14ac:dyDescent="0.25">
      <c r="B382">
        <v>15253900000</v>
      </c>
      <c r="C382">
        <v>-12.432385999999999</v>
      </c>
      <c r="D382">
        <v>-4.0506529999999996</v>
      </c>
      <c r="L382">
        <v>15253900000</v>
      </c>
      <c r="M382">
        <v>-14.932969</v>
      </c>
      <c r="N382">
        <v>-3.9784052000000001</v>
      </c>
    </row>
    <row r="383" spans="2:14" x14ac:dyDescent="0.25">
      <c r="B383">
        <v>15503800000</v>
      </c>
      <c r="C383">
        <v>-12.612318</v>
      </c>
      <c r="D383">
        <v>-3.9395935999999998</v>
      </c>
      <c r="L383">
        <v>15503800000</v>
      </c>
      <c r="M383">
        <v>-15.061928</v>
      </c>
      <c r="N383">
        <v>-3.9243939000000001</v>
      </c>
    </row>
    <row r="384" spans="2:14" x14ac:dyDescent="0.25">
      <c r="B384">
        <v>15753700000</v>
      </c>
      <c r="C384">
        <v>-12.662288999999999</v>
      </c>
      <c r="D384">
        <v>-3.7448695000000001</v>
      </c>
      <c r="L384">
        <v>15753700000</v>
      </c>
      <c r="M384">
        <v>-15.005832</v>
      </c>
      <c r="N384">
        <v>-3.8132343</v>
      </c>
    </row>
    <row r="385" spans="2:14" x14ac:dyDescent="0.25">
      <c r="B385">
        <v>16003600000</v>
      </c>
      <c r="C385">
        <v>-12.744762</v>
      </c>
      <c r="D385">
        <v>-3.5798583000000002</v>
      </c>
      <c r="L385">
        <v>16003600000</v>
      </c>
      <c r="M385">
        <v>-14.860389</v>
      </c>
      <c r="N385">
        <v>-3.7539197999999998</v>
      </c>
    </row>
    <row r="386" spans="2:14" x14ac:dyDescent="0.25">
      <c r="B386">
        <v>16253500000</v>
      </c>
      <c r="C386">
        <v>-12.920506</v>
      </c>
      <c r="D386">
        <v>-3.4765139</v>
      </c>
      <c r="L386">
        <v>16253500000</v>
      </c>
      <c r="M386">
        <v>-14.718731999999999</v>
      </c>
      <c r="N386">
        <v>-3.7732735000000002</v>
      </c>
    </row>
    <row r="387" spans="2:14" x14ac:dyDescent="0.25">
      <c r="B387">
        <v>16503400000</v>
      </c>
      <c r="C387">
        <v>-13.054185</v>
      </c>
      <c r="D387">
        <v>-3.3245759000000001</v>
      </c>
      <c r="L387">
        <v>16503400000</v>
      </c>
      <c r="M387">
        <v>-14.528911000000001</v>
      </c>
      <c r="N387">
        <v>-3.7783433999999998</v>
      </c>
    </row>
    <row r="388" spans="2:14" x14ac:dyDescent="0.25">
      <c r="B388">
        <v>16753300000</v>
      </c>
      <c r="C388">
        <v>-13.119223</v>
      </c>
      <c r="D388">
        <v>-3.1199181</v>
      </c>
      <c r="L388">
        <v>16753300000</v>
      </c>
      <c r="M388">
        <v>-14.209058000000001</v>
      </c>
      <c r="N388">
        <v>-3.7574103000000001</v>
      </c>
    </row>
    <row r="389" spans="2:14" x14ac:dyDescent="0.25">
      <c r="B389">
        <v>17003200000</v>
      </c>
      <c r="C389">
        <v>-13.315389</v>
      </c>
      <c r="D389">
        <v>-2.9726263999999998</v>
      </c>
      <c r="L389">
        <v>17003200000</v>
      </c>
      <c r="M389">
        <v>-13.913145</v>
      </c>
      <c r="N389">
        <v>-3.8132453000000002</v>
      </c>
    </row>
    <row r="390" spans="2:14" x14ac:dyDescent="0.25">
      <c r="B390">
        <v>17253100000</v>
      </c>
      <c r="C390">
        <v>-13.551657000000001</v>
      </c>
      <c r="D390">
        <v>-2.8798746999999998</v>
      </c>
      <c r="L390">
        <v>17253100000</v>
      </c>
      <c r="M390">
        <v>-13.635866</v>
      </c>
      <c r="N390">
        <v>-3.9381604000000001</v>
      </c>
    </row>
    <row r="391" spans="2:14" x14ac:dyDescent="0.25">
      <c r="B391">
        <v>17503000000</v>
      </c>
      <c r="C391">
        <v>-13.570429000000001</v>
      </c>
      <c r="D391">
        <v>-2.7772682</v>
      </c>
      <c r="L391">
        <v>17503000000</v>
      </c>
      <c r="M391">
        <v>-13.32124</v>
      </c>
      <c r="N391">
        <v>-4.0626416000000001</v>
      </c>
    </row>
    <row r="392" spans="2:14" x14ac:dyDescent="0.25">
      <c r="B392">
        <v>17752900000</v>
      </c>
      <c r="C392">
        <v>-13.316511</v>
      </c>
      <c r="D392">
        <v>-2.7329648</v>
      </c>
      <c r="L392">
        <v>17752900000</v>
      </c>
      <c r="M392">
        <v>-13.003009</v>
      </c>
      <c r="N392">
        <v>-4.2008923999999999</v>
      </c>
    </row>
    <row r="393" spans="2:14" x14ac:dyDescent="0.25">
      <c r="B393">
        <v>18002800000</v>
      </c>
      <c r="C393">
        <v>-13.051875000000001</v>
      </c>
      <c r="D393">
        <v>-2.7958487999999999</v>
      </c>
      <c r="L393">
        <v>18002800000</v>
      </c>
      <c r="M393">
        <v>-12.803879999999999</v>
      </c>
      <c r="N393">
        <v>-4.412344</v>
      </c>
    </row>
    <row r="394" spans="2:14" x14ac:dyDescent="0.25">
      <c r="B394">
        <v>18252700000</v>
      </c>
      <c r="C394">
        <v>-12.800300999999999</v>
      </c>
      <c r="D394">
        <v>-2.9226551000000001</v>
      </c>
      <c r="L394">
        <v>18252700000</v>
      </c>
      <c r="M394">
        <v>-12.675017</v>
      </c>
      <c r="N394">
        <v>-4.6202030000000001</v>
      </c>
    </row>
    <row r="395" spans="2:14" x14ac:dyDescent="0.25">
      <c r="B395">
        <v>18502600000</v>
      </c>
      <c r="C395">
        <v>-12.418378000000001</v>
      </c>
      <c r="D395">
        <v>-3.1004634000000002</v>
      </c>
      <c r="L395">
        <v>18502600000</v>
      </c>
      <c r="M395">
        <v>-12.580819</v>
      </c>
      <c r="N395">
        <v>-4.7827764000000004</v>
      </c>
    </row>
    <row r="396" spans="2:14" x14ac:dyDescent="0.25">
      <c r="B396">
        <v>18752500000</v>
      </c>
      <c r="C396">
        <v>-11.878294</v>
      </c>
      <c r="D396">
        <v>-3.3195846000000002</v>
      </c>
      <c r="L396">
        <v>18752500000</v>
      </c>
      <c r="M396">
        <v>-12.501033</v>
      </c>
      <c r="N396">
        <v>-4.8672643000000004</v>
      </c>
    </row>
    <row r="397" spans="2:14" x14ac:dyDescent="0.25">
      <c r="B397">
        <v>19002400000</v>
      </c>
      <c r="C397">
        <v>-11.403665999999999</v>
      </c>
      <c r="D397">
        <v>-3.5768607000000001</v>
      </c>
      <c r="L397">
        <v>19002400000</v>
      </c>
      <c r="M397">
        <v>-12.612031999999999</v>
      </c>
      <c r="N397">
        <v>-4.9264692999999999</v>
      </c>
    </row>
    <row r="398" spans="2:14" x14ac:dyDescent="0.25">
      <c r="B398">
        <v>19252300000</v>
      </c>
      <c r="C398">
        <v>-11.032731</v>
      </c>
      <c r="D398">
        <v>-3.7948623000000001</v>
      </c>
      <c r="L398">
        <v>19252300000</v>
      </c>
      <c r="M398">
        <v>-12.80463</v>
      </c>
      <c r="N398">
        <v>-4.9153298999999997</v>
      </c>
    </row>
    <row r="399" spans="2:14" x14ac:dyDescent="0.25">
      <c r="B399">
        <v>19502200000</v>
      </c>
      <c r="C399">
        <v>-10.851392000000001</v>
      </c>
      <c r="D399">
        <v>-3.9315269000000002</v>
      </c>
      <c r="L399">
        <v>19502200000</v>
      </c>
      <c r="M399">
        <v>-12.986921000000001</v>
      </c>
      <c r="N399">
        <v>-4.8442601999999999</v>
      </c>
    </row>
    <row r="400" spans="2:14" x14ac:dyDescent="0.25">
      <c r="B400">
        <v>19752100000</v>
      </c>
      <c r="C400">
        <v>-10.78905</v>
      </c>
      <c r="D400">
        <v>-3.9390513999999999</v>
      </c>
      <c r="L400">
        <v>19752100000</v>
      </c>
      <c r="M400">
        <v>-13.124409</v>
      </c>
      <c r="N400">
        <v>-4.7038602999999997</v>
      </c>
    </row>
    <row r="401" spans="2:14" x14ac:dyDescent="0.25">
      <c r="B401">
        <v>20002000000</v>
      </c>
      <c r="C401">
        <v>-10.960501000000001</v>
      </c>
      <c r="D401">
        <v>-3.8552735</v>
      </c>
      <c r="L401">
        <v>20002000000</v>
      </c>
      <c r="M401">
        <v>-13.319504</v>
      </c>
      <c r="N401">
        <v>-4.5531192000000003</v>
      </c>
    </row>
    <row r="402" spans="2:14" x14ac:dyDescent="0.25">
      <c r="B402">
        <v>20251900000</v>
      </c>
      <c r="C402">
        <v>-11.282946000000001</v>
      </c>
      <c r="D402">
        <v>-3.6801729000000001</v>
      </c>
      <c r="L402">
        <v>20251900000</v>
      </c>
      <c r="M402">
        <v>-13.701859000000001</v>
      </c>
      <c r="N402">
        <v>-4.3651232999999996</v>
      </c>
    </row>
    <row r="403" spans="2:14" x14ac:dyDescent="0.25">
      <c r="B403">
        <v>20501800000</v>
      </c>
      <c r="C403">
        <v>-11.713531</v>
      </c>
      <c r="D403">
        <v>-3.5508769</v>
      </c>
      <c r="L403">
        <v>20501800000</v>
      </c>
      <c r="M403">
        <v>-14.166117</v>
      </c>
      <c r="N403">
        <v>-4.1719790000000003</v>
      </c>
    </row>
    <row r="404" spans="2:14" x14ac:dyDescent="0.25">
      <c r="B404">
        <v>20751700000</v>
      </c>
      <c r="C404">
        <v>-12.268618999999999</v>
      </c>
      <c r="D404">
        <v>-3.3160750999999999</v>
      </c>
      <c r="L404">
        <v>20751700000</v>
      </c>
      <c r="M404">
        <v>-14.680607999999999</v>
      </c>
      <c r="N404">
        <v>-4.0574612999999999</v>
      </c>
    </row>
    <row r="405" spans="2:14" x14ac:dyDescent="0.25">
      <c r="B405">
        <v>21001600000</v>
      </c>
      <c r="C405">
        <v>-12.820853</v>
      </c>
      <c r="D405">
        <v>-3.1697506999999998</v>
      </c>
      <c r="L405">
        <v>21001600000</v>
      </c>
      <c r="M405">
        <v>-15.242331999999999</v>
      </c>
      <c r="N405">
        <v>-3.8303870999999998</v>
      </c>
    </row>
    <row r="406" spans="2:14" x14ac:dyDescent="0.25">
      <c r="B406">
        <v>21251500000</v>
      </c>
      <c r="C406">
        <v>-13.453846</v>
      </c>
      <c r="D406">
        <v>-2.9273433999999998</v>
      </c>
      <c r="L406">
        <v>21251500000</v>
      </c>
      <c r="M406">
        <v>-15.704597</v>
      </c>
      <c r="N406">
        <v>-3.5763718999999998</v>
      </c>
    </row>
    <row r="407" spans="2:14" x14ac:dyDescent="0.25">
      <c r="B407">
        <v>21501400000</v>
      </c>
      <c r="C407">
        <v>-13.897957999999999</v>
      </c>
      <c r="D407">
        <v>-2.6937026999999998</v>
      </c>
      <c r="L407">
        <v>21501400000</v>
      </c>
      <c r="M407">
        <v>-16.099011999999998</v>
      </c>
      <c r="N407">
        <v>-3.3383970000000001</v>
      </c>
    </row>
    <row r="408" spans="2:14" x14ac:dyDescent="0.25">
      <c r="B408">
        <v>21751300000</v>
      </c>
      <c r="C408">
        <v>-14.322989</v>
      </c>
      <c r="D408">
        <v>-2.3903048</v>
      </c>
      <c r="L408">
        <v>21751300000</v>
      </c>
      <c r="M408">
        <v>-16.349696999999999</v>
      </c>
      <c r="N408">
        <v>-3.0914760000000001</v>
      </c>
    </row>
    <row r="409" spans="2:14" x14ac:dyDescent="0.25">
      <c r="B409">
        <v>22001200000</v>
      </c>
      <c r="C409">
        <v>-14.603244999999999</v>
      </c>
      <c r="D409">
        <v>-2.1963587000000002</v>
      </c>
      <c r="L409">
        <v>22001200000</v>
      </c>
      <c r="M409">
        <v>-16.642191</v>
      </c>
      <c r="N409">
        <v>-2.7700822000000001</v>
      </c>
    </row>
    <row r="410" spans="2:14" x14ac:dyDescent="0.25">
      <c r="B410">
        <v>22251100000</v>
      </c>
      <c r="C410">
        <v>-14.923473</v>
      </c>
      <c r="D410">
        <v>-1.9607899</v>
      </c>
      <c r="L410">
        <v>22251100000</v>
      </c>
      <c r="M410">
        <v>-16.935637</v>
      </c>
      <c r="N410">
        <v>-2.5986907000000001</v>
      </c>
    </row>
    <row r="411" spans="2:14" x14ac:dyDescent="0.25">
      <c r="B411">
        <v>22501000000</v>
      </c>
      <c r="C411">
        <v>-15.214371</v>
      </c>
      <c r="D411">
        <v>-1.8664742000000001</v>
      </c>
      <c r="L411">
        <v>22501000000</v>
      </c>
      <c r="M411">
        <v>-17.225527</v>
      </c>
      <c r="N411">
        <v>-2.4850490000000001</v>
      </c>
    </row>
    <row r="412" spans="2:14" x14ac:dyDescent="0.25">
      <c r="B412">
        <v>22750900000</v>
      </c>
      <c r="C412">
        <v>-15.478063000000001</v>
      </c>
      <c r="D412">
        <v>-1.8099955000000001</v>
      </c>
      <c r="L412">
        <v>22750900000</v>
      </c>
      <c r="M412">
        <v>-17.532717000000002</v>
      </c>
      <c r="N412">
        <v>-2.4046712000000001</v>
      </c>
    </row>
    <row r="413" spans="2:14" x14ac:dyDescent="0.25">
      <c r="B413">
        <v>23000800000</v>
      </c>
      <c r="C413">
        <v>-15.697571</v>
      </c>
      <c r="D413">
        <v>-1.7852882000000001</v>
      </c>
      <c r="L413">
        <v>23000800000</v>
      </c>
      <c r="M413">
        <v>-17.810635000000001</v>
      </c>
      <c r="N413">
        <v>-2.3523334999999999</v>
      </c>
    </row>
    <row r="414" spans="2:14" x14ac:dyDescent="0.25">
      <c r="B414">
        <v>23250700000</v>
      </c>
      <c r="C414">
        <v>-15.868293</v>
      </c>
      <c r="D414">
        <v>-1.7890234</v>
      </c>
      <c r="L414">
        <v>23250700000</v>
      </c>
      <c r="M414">
        <v>-18.079599000000002</v>
      </c>
      <c r="N414">
        <v>-2.3297984999999999</v>
      </c>
    </row>
    <row r="415" spans="2:14" x14ac:dyDescent="0.25">
      <c r="B415">
        <v>23500600000</v>
      </c>
      <c r="C415">
        <v>-16.050518</v>
      </c>
      <c r="D415">
        <v>-1.8186551</v>
      </c>
      <c r="L415">
        <v>23500600000</v>
      </c>
      <c r="M415">
        <v>-18.287361000000001</v>
      </c>
      <c r="N415">
        <v>-2.3386564000000001</v>
      </c>
    </row>
    <row r="416" spans="2:14" x14ac:dyDescent="0.25">
      <c r="B416">
        <v>23750500000</v>
      </c>
      <c r="C416">
        <v>-16.257795000000002</v>
      </c>
      <c r="D416">
        <v>-1.8636914</v>
      </c>
      <c r="L416">
        <v>23750500000</v>
      </c>
      <c r="M416">
        <v>-18.447512</v>
      </c>
      <c r="N416">
        <v>-2.3748798</v>
      </c>
    </row>
    <row r="417" spans="2:16" x14ac:dyDescent="0.25">
      <c r="B417">
        <v>24000400000</v>
      </c>
      <c r="C417">
        <v>-16.507836999999999</v>
      </c>
      <c r="D417">
        <v>-1.9129208</v>
      </c>
      <c r="L417">
        <v>24000400000</v>
      </c>
      <c r="M417">
        <v>-18.603332999999999</v>
      </c>
      <c r="N417">
        <v>-2.4176006000000001</v>
      </c>
    </row>
    <row r="418" spans="2:16" x14ac:dyDescent="0.25">
      <c r="B418">
        <v>24250300000</v>
      </c>
      <c r="C418">
        <v>-16.817049000000001</v>
      </c>
      <c r="D418">
        <v>-1.9514058000000001</v>
      </c>
      <c r="L418">
        <v>24250300000</v>
      </c>
      <c r="M418">
        <v>-18.754648</v>
      </c>
      <c r="N418">
        <v>-2.4445101999999999</v>
      </c>
    </row>
    <row r="419" spans="2:16" x14ac:dyDescent="0.25">
      <c r="B419">
        <v>24500200000</v>
      </c>
      <c r="C419">
        <v>-17.169056000000001</v>
      </c>
      <c r="D419">
        <v>-1.9753253</v>
      </c>
      <c r="L419">
        <v>24500200000</v>
      </c>
      <c r="M419">
        <v>-19.005061999999999</v>
      </c>
      <c r="N419">
        <v>-2.4470755999999998</v>
      </c>
    </row>
    <row r="420" spans="2:16" x14ac:dyDescent="0.25">
      <c r="B420">
        <v>24750100000</v>
      </c>
      <c r="C420">
        <v>-17.552354999999999</v>
      </c>
      <c r="D420">
        <v>-1.9835891000000001</v>
      </c>
      <c r="L420">
        <v>24750100000</v>
      </c>
      <c r="M420">
        <v>-19.324059999999999</v>
      </c>
      <c r="N420">
        <v>-2.4304309000000002</v>
      </c>
    </row>
    <row r="421" spans="2:16" x14ac:dyDescent="0.25">
      <c r="B421">
        <v>25000000000</v>
      </c>
      <c r="C421">
        <v>-17.796295000000001</v>
      </c>
      <c r="D421">
        <v>-1.9830395000000001</v>
      </c>
      <c r="L421">
        <v>25000000000</v>
      </c>
      <c r="M421">
        <v>-19.587472999999999</v>
      </c>
      <c r="N421">
        <v>-2.4059069000000002</v>
      </c>
    </row>
    <row r="422" spans="2:16" x14ac:dyDescent="0.25">
      <c r="B422" t="s">
        <v>25</v>
      </c>
      <c r="L422" t="s">
        <v>25</v>
      </c>
    </row>
    <row r="425" spans="2:16" x14ac:dyDescent="0.25">
      <c r="B425" t="s">
        <v>27</v>
      </c>
      <c r="L425" t="s">
        <v>27</v>
      </c>
    </row>
    <row r="426" spans="2:16" x14ac:dyDescent="0.25">
      <c r="B426" t="s">
        <v>23</v>
      </c>
      <c r="C426" t="s">
        <v>106</v>
      </c>
      <c r="D426" t="s">
        <v>107</v>
      </c>
      <c r="E426" t="s">
        <v>108</v>
      </c>
      <c r="F426" t="s">
        <v>109</v>
      </c>
      <c r="L426" t="s">
        <v>23</v>
      </c>
      <c r="M426" t="s">
        <v>106</v>
      </c>
      <c r="N426" t="s">
        <v>107</v>
      </c>
      <c r="O426" t="s">
        <v>108</v>
      </c>
      <c r="P426" t="s">
        <v>109</v>
      </c>
    </row>
    <row r="427" spans="2:16" x14ac:dyDescent="0.25">
      <c r="B427">
        <v>8000000000</v>
      </c>
      <c r="C427">
        <v>-0.47888750000000002</v>
      </c>
      <c r="D427">
        <v>-56.510295999999997</v>
      </c>
      <c r="E427">
        <v>-49.693550000000002</v>
      </c>
      <c r="F427">
        <v>-39.051991000000001</v>
      </c>
      <c r="L427">
        <v>8000000000</v>
      </c>
      <c r="M427">
        <v>-0.43124511999999998</v>
      </c>
      <c r="N427">
        <v>-56.572856999999999</v>
      </c>
      <c r="O427">
        <v>-39.029311999999997</v>
      </c>
      <c r="P427">
        <v>-49.679825000000001</v>
      </c>
    </row>
    <row r="428" spans="2:16" x14ac:dyDescent="0.25">
      <c r="B428">
        <v>8295000000</v>
      </c>
      <c r="C428">
        <v>-0.49383682000000001</v>
      </c>
      <c r="D428">
        <v>-55.981425999999999</v>
      </c>
      <c r="E428">
        <v>-49.848197999999996</v>
      </c>
      <c r="F428">
        <v>-38.657898000000003</v>
      </c>
      <c r="L428">
        <v>8295000000</v>
      </c>
      <c r="M428">
        <v>-0.44269213000000002</v>
      </c>
      <c r="N428">
        <v>-56.023083</v>
      </c>
      <c r="O428">
        <v>-38.631695000000001</v>
      </c>
      <c r="P428">
        <v>-49.833004000000003</v>
      </c>
    </row>
    <row r="429" spans="2:16" x14ac:dyDescent="0.25">
      <c r="B429">
        <v>8590000000</v>
      </c>
      <c r="C429">
        <v>-0.51316929</v>
      </c>
      <c r="D429">
        <v>-55.269832999999998</v>
      </c>
      <c r="E429">
        <v>-50.006633999999998</v>
      </c>
      <c r="F429">
        <v>-38.163074000000002</v>
      </c>
      <c r="L429">
        <v>8590000000</v>
      </c>
      <c r="M429">
        <v>-0.45830145</v>
      </c>
      <c r="N429">
        <v>-55.32011</v>
      </c>
      <c r="O429">
        <v>-38.131695000000001</v>
      </c>
      <c r="P429">
        <v>-50.006874000000003</v>
      </c>
    </row>
    <row r="430" spans="2:16" x14ac:dyDescent="0.25">
      <c r="B430">
        <v>8885000000</v>
      </c>
      <c r="C430">
        <v>-0.53806030999999999</v>
      </c>
      <c r="D430">
        <v>-54.425297</v>
      </c>
      <c r="E430">
        <v>-50.184204000000001</v>
      </c>
      <c r="F430">
        <v>-37.581448000000002</v>
      </c>
      <c r="L430">
        <v>8885000000</v>
      </c>
      <c r="M430">
        <v>-0.47794363000000001</v>
      </c>
      <c r="N430">
        <v>-54.462505</v>
      </c>
      <c r="O430">
        <v>-37.550013999999997</v>
      </c>
      <c r="P430">
        <v>-50.191173999999997</v>
      </c>
    </row>
    <row r="431" spans="2:16" x14ac:dyDescent="0.25">
      <c r="B431">
        <v>9180000000</v>
      </c>
      <c r="C431">
        <v>-0.56481515999999998</v>
      </c>
      <c r="D431">
        <v>-53.620037000000004</v>
      </c>
      <c r="E431">
        <v>-50.298938999999997</v>
      </c>
      <c r="F431">
        <v>-37.046883000000001</v>
      </c>
      <c r="L431">
        <v>9180000000</v>
      </c>
      <c r="M431">
        <v>-0.49960666999999997</v>
      </c>
      <c r="N431">
        <v>-53.639930999999997</v>
      </c>
      <c r="O431">
        <v>-37.019455000000001</v>
      </c>
      <c r="P431">
        <v>-50.292641000000003</v>
      </c>
    </row>
    <row r="432" spans="2:16" x14ac:dyDescent="0.25">
      <c r="B432">
        <v>9475000000</v>
      </c>
      <c r="C432">
        <v>-0.59079402999999997</v>
      </c>
      <c r="D432">
        <v>-52.804115000000003</v>
      </c>
      <c r="E432">
        <v>-50.148972000000001</v>
      </c>
      <c r="F432">
        <v>-36.417926999999999</v>
      </c>
      <c r="L432">
        <v>9475000000</v>
      </c>
      <c r="M432">
        <v>-0.52182096</v>
      </c>
      <c r="N432">
        <v>-52.838977999999997</v>
      </c>
      <c r="O432">
        <v>-36.381939000000003</v>
      </c>
      <c r="P432">
        <v>-50.192886000000001</v>
      </c>
    </row>
    <row r="433" spans="2:16" x14ac:dyDescent="0.25">
      <c r="B433">
        <v>9770000000</v>
      </c>
      <c r="C433">
        <v>-0.62017374999999997</v>
      </c>
      <c r="D433">
        <v>-52.022877000000001</v>
      </c>
      <c r="E433">
        <v>-49.959578999999998</v>
      </c>
      <c r="F433">
        <v>-35.868732000000001</v>
      </c>
      <c r="L433">
        <v>9770000000</v>
      </c>
      <c r="M433">
        <v>-0.54501975000000003</v>
      </c>
      <c r="N433">
        <v>-52.061957999999997</v>
      </c>
      <c r="O433">
        <v>-35.834774000000003</v>
      </c>
      <c r="P433">
        <v>-50.036628999999998</v>
      </c>
    </row>
    <row r="434" spans="2:16" x14ac:dyDescent="0.25">
      <c r="B434">
        <v>10065000000</v>
      </c>
      <c r="C434">
        <v>-0.65112245000000002</v>
      </c>
      <c r="D434">
        <v>-51.278252000000002</v>
      </c>
      <c r="E434">
        <v>-49.658611000000001</v>
      </c>
      <c r="F434">
        <v>-35.295456000000001</v>
      </c>
      <c r="L434">
        <v>10065000000</v>
      </c>
      <c r="M434">
        <v>-0.56934684999999996</v>
      </c>
      <c r="N434">
        <v>-51.279297</v>
      </c>
      <c r="O434">
        <v>-35.266891000000001</v>
      </c>
      <c r="P434">
        <v>-49.712532000000003</v>
      </c>
    </row>
    <row r="435" spans="2:16" x14ac:dyDescent="0.25">
      <c r="B435">
        <v>10360000000</v>
      </c>
      <c r="C435">
        <v>-0.68318312999999997</v>
      </c>
      <c r="D435">
        <v>-50.527821000000003</v>
      </c>
      <c r="E435">
        <v>-49.223193999999999</v>
      </c>
      <c r="F435">
        <v>-34.718960000000003</v>
      </c>
      <c r="L435">
        <v>10360000000</v>
      </c>
      <c r="M435">
        <v>-0.59559649000000003</v>
      </c>
      <c r="N435">
        <v>-50.503647000000001</v>
      </c>
      <c r="O435">
        <v>-34.689444999999999</v>
      </c>
      <c r="P435">
        <v>-49.270287000000003</v>
      </c>
    </row>
    <row r="436" spans="2:16" x14ac:dyDescent="0.25">
      <c r="B436">
        <v>10655000000</v>
      </c>
      <c r="C436">
        <v>-0.71475506</v>
      </c>
      <c r="D436">
        <v>-49.793751</v>
      </c>
      <c r="E436">
        <v>-48.626655999999997</v>
      </c>
      <c r="F436">
        <v>-34.141609000000003</v>
      </c>
      <c r="L436">
        <v>10655000000</v>
      </c>
      <c r="M436">
        <v>-0.62259017999999999</v>
      </c>
      <c r="N436">
        <v>-49.762557999999999</v>
      </c>
      <c r="O436">
        <v>-34.114646999999998</v>
      </c>
      <c r="P436">
        <v>-48.693908999999998</v>
      </c>
    </row>
    <row r="437" spans="2:16" x14ac:dyDescent="0.25">
      <c r="B437">
        <v>10950000000</v>
      </c>
      <c r="C437">
        <v>-0.74736219999999998</v>
      </c>
      <c r="D437">
        <v>-49.067242</v>
      </c>
      <c r="E437">
        <v>-47.995575000000002</v>
      </c>
      <c r="F437">
        <v>-33.61768</v>
      </c>
      <c r="L437">
        <v>10950000000</v>
      </c>
      <c r="M437">
        <v>-0.65005088</v>
      </c>
      <c r="N437">
        <v>-49.024628</v>
      </c>
      <c r="O437">
        <v>-33.600394999999999</v>
      </c>
      <c r="P437">
        <v>-48.045475000000003</v>
      </c>
    </row>
    <row r="438" spans="2:16" x14ac:dyDescent="0.25">
      <c r="B438">
        <v>11245000000</v>
      </c>
      <c r="C438">
        <v>-0.78078376999999999</v>
      </c>
      <c r="D438">
        <v>-48.355583000000003</v>
      </c>
      <c r="E438">
        <v>-47.328933999999997</v>
      </c>
      <c r="F438">
        <v>-33.172279000000003</v>
      </c>
      <c r="L438">
        <v>11245000000</v>
      </c>
      <c r="M438">
        <v>-0.68044835000000004</v>
      </c>
      <c r="N438">
        <v>-48.327311999999999</v>
      </c>
      <c r="O438">
        <v>-33.158009</v>
      </c>
      <c r="P438">
        <v>-47.352122999999999</v>
      </c>
    </row>
    <row r="439" spans="2:16" x14ac:dyDescent="0.25">
      <c r="B439">
        <v>11540000000</v>
      </c>
      <c r="C439">
        <v>-0.81776464000000004</v>
      </c>
      <c r="D439">
        <v>-47.659537999999998</v>
      </c>
      <c r="E439">
        <v>-46.613852999999999</v>
      </c>
      <c r="F439">
        <v>-32.806946000000003</v>
      </c>
      <c r="L439">
        <v>11540000000</v>
      </c>
      <c r="M439">
        <v>-0.71254909</v>
      </c>
      <c r="N439">
        <v>-47.649239000000001</v>
      </c>
      <c r="O439">
        <v>-32.793056</v>
      </c>
      <c r="P439">
        <v>-46.637740999999998</v>
      </c>
    </row>
    <row r="440" spans="2:16" x14ac:dyDescent="0.25">
      <c r="B440">
        <v>11835000000</v>
      </c>
      <c r="C440">
        <v>-0.85681266</v>
      </c>
      <c r="D440">
        <v>-47.000072000000003</v>
      </c>
      <c r="E440">
        <v>-45.804400999999999</v>
      </c>
      <c r="F440">
        <v>-32.444374000000003</v>
      </c>
      <c r="L440">
        <v>11835000000</v>
      </c>
      <c r="M440">
        <v>-0.74784242999999995</v>
      </c>
      <c r="N440">
        <v>-47.001888000000001</v>
      </c>
      <c r="O440">
        <v>-32.428077999999999</v>
      </c>
      <c r="P440">
        <v>-45.834961</v>
      </c>
    </row>
    <row r="441" spans="2:16" x14ac:dyDescent="0.25">
      <c r="B441">
        <v>12130000000</v>
      </c>
      <c r="C441">
        <v>-0.90087943999999998</v>
      </c>
      <c r="D441">
        <v>-46.343905999999997</v>
      </c>
      <c r="E441">
        <v>-45.024146999999999</v>
      </c>
      <c r="F441">
        <v>-32.185702999999997</v>
      </c>
      <c r="L441">
        <v>12130000000</v>
      </c>
      <c r="M441">
        <v>-0.78827053000000002</v>
      </c>
      <c r="N441">
        <v>-46.365519999999997</v>
      </c>
      <c r="O441">
        <v>-32.169704000000003</v>
      </c>
      <c r="P441">
        <v>-45.040840000000003</v>
      </c>
    </row>
    <row r="442" spans="2:16" x14ac:dyDescent="0.25">
      <c r="B442">
        <v>12425000000</v>
      </c>
      <c r="C442">
        <v>-0.94753586999999995</v>
      </c>
      <c r="D442">
        <v>-45.728259999999999</v>
      </c>
      <c r="E442">
        <v>-44.091121999999999</v>
      </c>
      <c r="F442">
        <v>-31.848082000000002</v>
      </c>
      <c r="L442">
        <v>12425000000</v>
      </c>
      <c r="M442">
        <v>-0.83152210999999998</v>
      </c>
      <c r="N442">
        <v>-45.747397999999997</v>
      </c>
      <c r="O442">
        <v>-31.839597999999999</v>
      </c>
      <c r="P442">
        <v>-44.105282000000003</v>
      </c>
    </row>
    <row r="443" spans="2:16" x14ac:dyDescent="0.25">
      <c r="B443">
        <v>12720000000</v>
      </c>
      <c r="C443">
        <v>-0.99699324</v>
      </c>
      <c r="D443">
        <v>-45.115513</v>
      </c>
      <c r="E443">
        <v>-43.160442000000003</v>
      </c>
      <c r="F443">
        <v>-31.555786000000001</v>
      </c>
      <c r="L443">
        <v>12720000000</v>
      </c>
      <c r="M443">
        <v>-0.87949365000000002</v>
      </c>
      <c r="N443">
        <v>-45.143008999999999</v>
      </c>
      <c r="O443">
        <v>-31.561154999999999</v>
      </c>
      <c r="P443">
        <v>-43.174838999999999</v>
      </c>
    </row>
    <row r="444" spans="2:16" x14ac:dyDescent="0.25">
      <c r="B444">
        <v>13015000000</v>
      </c>
      <c r="C444">
        <v>-1.0532699999999999</v>
      </c>
      <c r="D444">
        <v>-44.536822999999998</v>
      </c>
      <c r="E444">
        <v>-42.171115999999998</v>
      </c>
      <c r="F444">
        <v>-31.238495</v>
      </c>
      <c r="L444">
        <v>13015000000</v>
      </c>
      <c r="M444">
        <v>-0.93902260000000004</v>
      </c>
      <c r="N444">
        <v>-44.525883</v>
      </c>
      <c r="O444">
        <v>-31.238202999999999</v>
      </c>
      <c r="P444">
        <v>-42.20187</v>
      </c>
    </row>
    <row r="445" spans="2:16" x14ac:dyDescent="0.25">
      <c r="B445">
        <v>13310000000</v>
      </c>
      <c r="C445">
        <v>-1.1146311</v>
      </c>
      <c r="D445">
        <v>-43.971648999999999</v>
      </c>
      <c r="E445">
        <v>-41.107483000000002</v>
      </c>
      <c r="F445">
        <v>-30.853259999999999</v>
      </c>
      <c r="L445">
        <v>13310000000</v>
      </c>
      <c r="M445">
        <v>-1.0117233000000001</v>
      </c>
      <c r="N445">
        <v>-43.881424000000003</v>
      </c>
      <c r="O445">
        <v>-30.849619000000001</v>
      </c>
      <c r="P445">
        <v>-41.146168000000003</v>
      </c>
    </row>
    <row r="446" spans="2:16" x14ac:dyDescent="0.25">
      <c r="B446">
        <v>13605000000</v>
      </c>
      <c r="C446">
        <v>-1.1805515</v>
      </c>
      <c r="D446">
        <v>-43.461773000000001</v>
      </c>
      <c r="E446">
        <v>-40.106811999999998</v>
      </c>
      <c r="F446">
        <v>-30.511316000000001</v>
      </c>
      <c r="L446">
        <v>13605000000</v>
      </c>
      <c r="M446">
        <v>-1.1281896</v>
      </c>
      <c r="N446">
        <v>-43.230086999999997</v>
      </c>
      <c r="O446">
        <v>-30.453257000000001</v>
      </c>
      <c r="P446">
        <v>-40.146121999999998</v>
      </c>
    </row>
    <row r="447" spans="2:16" x14ac:dyDescent="0.25">
      <c r="B447">
        <v>13900000000</v>
      </c>
      <c r="C447">
        <v>-1.2544937</v>
      </c>
      <c r="D447">
        <v>-42.990372000000001</v>
      </c>
      <c r="E447">
        <v>-39.101253999999997</v>
      </c>
      <c r="F447">
        <v>-30.031979</v>
      </c>
      <c r="L447">
        <v>13900000000</v>
      </c>
      <c r="M447">
        <v>-1.2958189</v>
      </c>
      <c r="N447">
        <v>-42.620117</v>
      </c>
      <c r="O447">
        <v>-30.000902</v>
      </c>
      <c r="P447">
        <v>-39.144409000000003</v>
      </c>
    </row>
    <row r="448" spans="2:16" x14ac:dyDescent="0.25">
      <c r="B448">
        <v>14195000000</v>
      </c>
      <c r="C448">
        <v>-1.3336146</v>
      </c>
      <c r="D448">
        <v>-42.615870999999999</v>
      </c>
      <c r="E448">
        <v>-38.113833999999997</v>
      </c>
      <c r="F448">
        <v>-29.490597000000001</v>
      </c>
      <c r="L448">
        <v>14195000000</v>
      </c>
      <c r="M448">
        <v>-1.6028072</v>
      </c>
      <c r="N448">
        <v>-42.087890999999999</v>
      </c>
      <c r="O448">
        <v>-29.392341999999999</v>
      </c>
      <c r="P448">
        <v>-38.160454000000001</v>
      </c>
    </row>
    <row r="449" spans="2:16" x14ac:dyDescent="0.25">
      <c r="B449">
        <v>14490000000</v>
      </c>
      <c r="C449">
        <v>-1.4151149000000001</v>
      </c>
      <c r="D449">
        <v>-42.319468999999998</v>
      </c>
      <c r="E449">
        <v>-37.127834</v>
      </c>
      <c r="F449">
        <v>-28.901363</v>
      </c>
      <c r="L449">
        <v>14490000000</v>
      </c>
      <c r="M449">
        <v>-2.0298764999999999</v>
      </c>
      <c r="N449">
        <v>-41.711758000000003</v>
      </c>
      <c r="O449">
        <v>-28.798756000000001</v>
      </c>
      <c r="P449">
        <v>-37.171664999999997</v>
      </c>
    </row>
    <row r="450" spans="2:16" x14ac:dyDescent="0.25">
      <c r="B450">
        <v>14785000000</v>
      </c>
      <c r="C450">
        <v>-1.4979819999999999</v>
      </c>
      <c r="D450">
        <v>-42.127929999999999</v>
      </c>
      <c r="E450">
        <v>-36.245758000000002</v>
      </c>
      <c r="F450">
        <v>-28.358574000000001</v>
      </c>
      <c r="L450">
        <v>14785000000</v>
      </c>
      <c r="M450">
        <v>-2.5907103999999999</v>
      </c>
      <c r="N450">
        <v>-41.522224000000001</v>
      </c>
      <c r="O450">
        <v>-28.297471999999999</v>
      </c>
      <c r="P450">
        <v>-36.280940999999999</v>
      </c>
    </row>
    <row r="451" spans="2:16" x14ac:dyDescent="0.25">
      <c r="B451">
        <v>15080000000</v>
      </c>
      <c r="C451">
        <v>-1.5817177</v>
      </c>
      <c r="D451">
        <v>-42.034697999999999</v>
      </c>
      <c r="E451">
        <v>-35.270488999999998</v>
      </c>
      <c r="F451">
        <v>-27.931495999999999</v>
      </c>
      <c r="L451">
        <v>15080000000</v>
      </c>
      <c r="M451">
        <v>-3.2191398000000002</v>
      </c>
      <c r="N451">
        <v>-41.505378999999998</v>
      </c>
      <c r="O451">
        <v>-27.909241000000002</v>
      </c>
      <c r="P451">
        <v>-35.301262000000001</v>
      </c>
    </row>
    <row r="452" spans="2:16" x14ac:dyDescent="0.25">
      <c r="B452">
        <v>15375000000</v>
      </c>
      <c r="C452">
        <v>-1.6608672</v>
      </c>
      <c r="D452">
        <v>-42.103499999999997</v>
      </c>
      <c r="E452">
        <v>-34.379928999999997</v>
      </c>
      <c r="F452">
        <v>-27.746458000000001</v>
      </c>
      <c r="L452">
        <v>15375000000</v>
      </c>
      <c r="M452">
        <v>-3.9392706999999998</v>
      </c>
      <c r="N452">
        <v>-41.652366999999998</v>
      </c>
      <c r="O452">
        <v>-27.713481999999999</v>
      </c>
      <c r="P452">
        <v>-34.40757</v>
      </c>
    </row>
    <row r="453" spans="2:16" x14ac:dyDescent="0.25">
      <c r="B453">
        <v>15670000000</v>
      </c>
      <c r="C453">
        <v>-1.734472</v>
      </c>
      <c r="D453">
        <v>-42.151145999999997</v>
      </c>
      <c r="E453">
        <v>-33.439697000000002</v>
      </c>
      <c r="F453">
        <v>-27.673538000000001</v>
      </c>
      <c r="L453">
        <v>15670000000</v>
      </c>
      <c r="M453">
        <v>-4.6303691999999996</v>
      </c>
      <c r="N453">
        <v>-41.885475</v>
      </c>
      <c r="O453">
        <v>-27.743611999999999</v>
      </c>
      <c r="P453">
        <v>-33.456017000000003</v>
      </c>
    </row>
    <row r="454" spans="2:16" x14ac:dyDescent="0.25">
      <c r="B454">
        <v>15965000000</v>
      </c>
      <c r="C454">
        <v>-1.8001227</v>
      </c>
      <c r="D454">
        <v>-42.232033000000001</v>
      </c>
      <c r="E454">
        <v>-32.608074000000002</v>
      </c>
      <c r="F454">
        <v>-27.771511</v>
      </c>
      <c r="L454">
        <v>15965000000</v>
      </c>
      <c r="M454">
        <v>-5.3393455000000003</v>
      </c>
      <c r="N454">
        <v>-42.222683000000004</v>
      </c>
      <c r="O454">
        <v>-27.879270999999999</v>
      </c>
      <c r="P454">
        <v>-32.622298999999998</v>
      </c>
    </row>
    <row r="455" spans="2:16" x14ac:dyDescent="0.25">
      <c r="B455">
        <v>16260000000</v>
      </c>
      <c r="C455">
        <v>-1.8536348</v>
      </c>
      <c r="D455">
        <v>-42.181148999999998</v>
      </c>
      <c r="E455">
        <v>-31.847294000000002</v>
      </c>
      <c r="F455">
        <v>-28.141392</v>
      </c>
      <c r="L455">
        <v>16260000000</v>
      </c>
      <c r="M455">
        <v>-6.0056744000000002</v>
      </c>
      <c r="N455">
        <v>-42.556438</v>
      </c>
      <c r="O455">
        <v>-28.215422</v>
      </c>
      <c r="P455">
        <v>-31.858726999999998</v>
      </c>
    </row>
    <row r="456" spans="2:16" x14ac:dyDescent="0.25">
      <c r="B456">
        <v>16555000000</v>
      </c>
      <c r="C456">
        <v>-1.9050723000000001</v>
      </c>
      <c r="D456">
        <v>-41.909996</v>
      </c>
      <c r="E456">
        <v>-31.200102000000001</v>
      </c>
      <c r="F456">
        <v>-28.463493</v>
      </c>
      <c r="L456">
        <v>16555000000</v>
      </c>
      <c r="M456">
        <v>-6.6860894999999996</v>
      </c>
      <c r="N456">
        <v>-42.933964000000003</v>
      </c>
      <c r="O456">
        <v>-28.533149999999999</v>
      </c>
      <c r="P456">
        <v>-31.210602000000002</v>
      </c>
    </row>
    <row r="457" spans="2:16" x14ac:dyDescent="0.25">
      <c r="B457">
        <v>16850000000</v>
      </c>
      <c r="C457">
        <v>-1.9623706000000001</v>
      </c>
      <c r="D457">
        <v>-41.553275999999997</v>
      </c>
      <c r="E457">
        <v>-30.611746</v>
      </c>
      <c r="F457">
        <v>-28.751871000000001</v>
      </c>
      <c r="L457">
        <v>16850000000</v>
      </c>
      <c r="M457">
        <v>-7.3610205999999998</v>
      </c>
      <c r="N457">
        <v>-43.287002999999999</v>
      </c>
      <c r="O457">
        <v>-28.855276</v>
      </c>
      <c r="P457">
        <v>-30.618887000000001</v>
      </c>
    </row>
    <row r="458" spans="2:16" x14ac:dyDescent="0.25">
      <c r="B458">
        <v>17145000000</v>
      </c>
      <c r="C458">
        <v>-2.0714324</v>
      </c>
      <c r="D458">
        <v>-41.305931000000001</v>
      </c>
      <c r="E458">
        <v>-30.117056000000002</v>
      </c>
      <c r="F458">
        <v>-29.010867999999999</v>
      </c>
      <c r="L458">
        <v>17145000000</v>
      </c>
      <c r="M458">
        <v>-8.0310669000000008</v>
      </c>
      <c r="N458">
        <v>-43.69455</v>
      </c>
      <c r="O458">
        <v>-29.061871</v>
      </c>
      <c r="P458">
        <v>-30.098167</v>
      </c>
    </row>
    <row r="459" spans="2:16" x14ac:dyDescent="0.25">
      <c r="B459">
        <v>17440000000</v>
      </c>
      <c r="C459">
        <v>-2.2701304000000002</v>
      </c>
      <c r="D459">
        <v>-41.223042</v>
      </c>
      <c r="E459">
        <v>-29.676642999999999</v>
      </c>
      <c r="F459">
        <v>-29.270823</v>
      </c>
      <c r="L459">
        <v>17440000000</v>
      </c>
      <c r="M459">
        <v>-8.6967897000000001</v>
      </c>
      <c r="N459">
        <v>-44.121948000000003</v>
      </c>
      <c r="O459">
        <v>-29.285966999999999</v>
      </c>
      <c r="P459">
        <v>-29.632840999999999</v>
      </c>
    </row>
    <row r="460" spans="2:16" x14ac:dyDescent="0.25">
      <c r="B460">
        <v>17735000000</v>
      </c>
      <c r="C460">
        <v>-2.5670639999999998</v>
      </c>
      <c r="D460">
        <v>-41.390720000000002</v>
      </c>
      <c r="E460">
        <v>-29.312602999999999</v>
      </c>
      <c r="F460">
        <v>-29.240376999999999</v>
      </c>
      <c r="L460">
        <v>17735000000</v>
      </c>
      <c r="M460">
        <v>-9.4227571000000001</v>
      </c>
      <c r="N460">
        <v>-44.571525999999999</v>
      </c>
      <c r="O460">
        <v>-29.302472999999999</v>
      </c>
      <c r="P460">
        <v>-29.254601000000001</v>
      </c>
    </row>
    <row r="461" spans="2:16" x14ac:dyDescent="0.25">
      <c r="B461">
        <v>18030000000</v>
      </c>
      <c r="C461">
        <v>-2.9943898</v>
      </c>
      <c r="D461">
        <v>-41.935223000000001</v>
      </c>
      <c r="E461">
        <v>-29.019005</v>
      </c>
      <c r="F461">
        <v>-29.099067999999999</v>
      </c>
      <c r="L461">
        <v>18030000000</v>
      </c>
      <c r="M461">
        <v>-10.212960000000001</v>
      </c>
      <c r="N461">
        <v>-44.840805000000003</v>
      </c>
      <c r="O461">
        <v>-29.181813999999999</v>
      </c>
      <c r="P461">
        <v>-28.943491000000002</v>
      </c>
    </row>
    <row r="462" spans="2:16" x14ac:dyDescent="0.25">
      <c r="B462">
        <v>18325000000</v>
      </c>
      <c r="C462">
        <v>-3.4899751999999999</v>
      </c>
      <c r="D462">
        <v>-42.604255999999999</v>
      </c>
      <c r="E462">
        <v>-28.679749999999999</v>
      </c>
      <c r="F462">
        <v>-28.898116999999999</v>
      </c>
      <c r="L462">
        <v>18325000000</v>
      </c>
      <c r="M462">
        <v>-11.022774</v>
      </c>
      <c r="N462">
        <v>-45.153472999999998</v>
      </c>
      <c r="O462">
        <v>-28.971858999999998</v>
      </c>
      <c r="P462">
        <v>-28.593997999999999</v>
      </c>
    </row>
    <row r="463" spans="2:16" x14ac:dyDescent="0.25">
      <c r="B463">
        <v>18620000000</v>
      </c>
      <c r="C463">
        <v>-4.0893101999999999</v>
      </c>
      <c r="D463">
        <v>-43.620190000000001</v>
      </c>
      <c r="E463">
        <v>-28.458666000000001</v>
      </c>
      <c r="F463">
        <v>-28.634488999999999</v>
      </c>
      <c r="L463">
        <v>18620000000</v>
      </c>
      <c r="M463">
        <v>-11.710202000000001</v>
      </c>
      <c r="N463">
        <v>-45.486300999999997</v>
      </c>
      <c r="O463">
        <v>-28.666229000000001</v>
      </c>
      <c r="P463">
        <v>-28.437114999999999</v>
      </c>
    </row>
    <row r="464" spans="2:16" x14ac:dyDescent="0.25">
      <c r="B464">
        <v>18915000000</v>
      </c>
      <c r="C464">
        <v>-4.7219161999999999</v>
      </c>
      <c r="D464">
        <v>-44.734927999999996</v>
      </c>
      <c r="E464">
        <v>-28.259598</v>
      </c>
      <c r="F464">
        <v>-28.270439</v>
      </c>
      <c r="L464">
        <v>18915000000</v>
      </c>
      <c r="M464">
        <v>-12.480211000000001</v>
      </c>
      <c r="N464">
        <v>-46.045937000000002</v>
      </c>
      <c r="O464">
        <v>-28.305613999999998</v>
      </c>
      <c r="P464">
        <v>-28.216497</v>
      </c>
    </row>
    <row r="465" spans="2:16" x14ac:dyDescent="0.25">
      <c r="B465">
        <v>19210000000</v>
      </c>
      <c r="C465">
        <v>-5.3994026000000002</v>
      </c>
      <c r="D465">
        <v>-45.594546999999999</v>
      </c>
      <c r="E465">
        <v>-28.043472000000001</v>
      </c>
      <c r="F465">
        <v>-27.931004999999999</v>
      </c>
      <c r="L465">
        <v>19210000000</v>
      </c>
      <c r="M465">
        <v>-13.177955000000001</v>
      </c>
      <c r="N465">
        <v>-46.928944000000001</v>
      </c>
      <c r="O465">
        <v>-27.916934999999999</v>
      </c>
      <c r="P465">
        <v>-28.011828999999999</v>
      </c>
    </row>
    <row r="466" spans="2:16" x14ac:dyDescent="0.25">
      <c r="B466">
        <v>19505000000</v>
      </c>
      <c r="C466">
        <v>-6.1185764999999996</v>
      </c>
      <c r="D466">
        <v>-46.223976</v>
      </c>
      <c r="E466">
        <v>-27.838991</v>
      </c>
      <c r="F466">
        <v>-27.636246</v>
      </c>
      <c r="L466">
        <v>19505000000</v>
      </c>
      <c r="M466">
        <v>-13.821009</v>
      </c>
      <c r="N466">
        <v>-48.166359</v>
      </c>
      <c r="O466">
        <v>-27.652688999999999</v>
      </c>
      <c r="P466">
        <v>-27.776194</v>
      </c>
    </row>
    <row r="467" spans="2:16" x14ac:dyDescent="0.25">
      <c r="B467">
        <v>19800000000</v>
      </c>
      <c r="C467">
        <v>-6.9516134000000003</v>
      </c>
      <c r="D467">
        <v>-46.61739</v>
      </c>
      <c r="E467">
        <v>-27.668766000000002</v>
      </c>
      <c r="F467">
        <v>-27.447126000000001</v>
      </c>
      <c r="L467">
        <v>19800000000</v>
      </c>
      <c r="M467">
        <v>-14.439558999999999</v>
      </c>
      <c r="N467">
        <v>-49.117828000000003</v>
      </c>
      <c r="O467">
        <v>-27.421572000000001</v>
      </c>
      <c r="P467">
        <v>-27.592860999999999</v>
      </c>
    </row>
    <row r="468" spans="2:16" x14ac:dyDescent="0.25">
      <c r="B468">
        <v>20095000000</v>
      </c>
      <c r="C468">
        <v>-7.8552198000000004</v>
      </c>
      <c r="D468">
        <v>-46.886147000000001</v>
      </c>
      <c r="E468">
        <v>-27.433954</v>
      </c>
      <c r="F468">
        <v>-27.410854</v>
      </c>
      <c r="L468">
        <v>20095000000</v>
      </c>
      <c r="M468">
        <v>-15.020275</v>
      </c>
      <c r="N468">
        <v>-49.848250999999998</v>
      </c>
      <c r="O468">
        <v>-27.469930999999999</v>
      </c>
      <c r="P468">
        <v>-27.268706999999999</v>
      </c>
    </row>
    <row r="469" spans="2:16" x14ac:dyDescent="0.25">
      <c r="B469">
        <v>20390000000</v>
      </c>
      <c r="C469">
        <v>-8.9431256999999995</v>
      </c>
      <c r="D469">
        <v>-46.975239000000002</v>
      </c>
      <c r="E469">
        <v>-27.110814999999999</v>
      </c>
      <c r="F469">
        <v>-27.436449</v>
      </c>
      <c r="L469">
        <v>20390000000</v>
      </c>
      <c r="M469">
        <v>-15.496727</v>
      </c>
      <c r="N469">
        <v>-49.824492999999997</v>
      </c>
      <c r="O469">
        <v>-27.654593999999999</v>
      </c>
      <c r="P469">
        <v>-26.833731</v>
      </c>
    </row>
    <row r="470" spans="2:16" x14ac:dyDescent="0.25">
      <c r="B470">
        <v>20685000000</v>
      </c>
      <c r="C470">
        <v>-10.477142000000001</v>
      </c>
      <c r="D470">
        <v>-46.718021</v>
      </c>
      <c r="E470">
        <v>-26.372025000000001</v>
      </c>
      <c r="F470">
        <v>-28.429451</v>
      </c>
      <c r="L470">
        <v>20685000000</v>
      </c>
      <c r="M470">
        <v>-16.037264</v>
      </c>
      <c r="N470">
        <v>-48.415824999999998</v>
      </c>
      <c r="O470">
        <v>-29.098602</v>
      </c>
      <c r="P470">
        <v>-26.052161999999999</v>
      </c>
    </row>
    <row r="471" spans="2:16" x14ac:dyDescent="0.25">
      <c r="B471">
        <v>20980000000</v>
      </c>
      <c r="C471">
        <v>-11.632954</v>
      </c>
      <c r="D471">
        <v>-45.573303000000003</v>
      </c>
      <c r="E471">
        <v>-27.303391999999999</v>
      </c>
      <c r="F471">
        <v>-29.033403</v>
      </c>
      <c r="L471">
        <v>20980000000</v>
      </c>
      <c r="M471">
        <v>-16.469349000000001</v>
      </c>
      <c r="N471">
        <v>-46.466701999999998</v>
      </c>
      <c r="O471">
        <v>-29.877499</v>
      </c>
      <c r="P471">
        <v>-26.852281999999999</v>
      </c>
    </row>
    <row r="472" spans="2:16" x14ac:dyDescent="0.25">
      <c r="B472">
        <v>21275000000</v>
      </c>
      <c r="C472">
        <v>-13.031359</v>
      </c>
      <c r="D472">
        <v>-44.872677000000003</v>
      </c>
      <c r="E472">
        <v>-27.874924</v>
      </c>
      <c r="F472">
        <v>-29.552284</v>
      </c>
      <c r="L472">
        <v>21275000000</v>
      </c>
      <c r="M472">
        <v>-16.979341999999999</v>
      </c>
      <c r="N472">
        <v>-44.981678000000002</v>
      </c>
      <c r="O472">
        <v>-30.336694999999999</v>
      </c>
      <c r="P472">
        <v>-27.429023999999998</v>
      </c>
    </row>
    <row r="473" spans="2:16" x14ac:dyDescent="0.25">
      <c r="B473">
        <v>21570000000</v>
      </c>
      <c r="C473">
        <v>-14.759494</v>
      </c>
      <c r="D473">
        <v>-44.383243999999998</v>
      </c>
      <c r="E473">
        <v>-28.178032000000002</v>
      </c>
      <c r="F473">
        <v>-29.881675999999999</v>
      </c>
      <c r="L473">
        <v>21570000000</v>
      </c>
      <c r="M473">
        <v>-17.656300000000002</v>
      </c>
      <c r="N473">
        <v>-43.732491000000003</v>
      </c>
      <c r="O473">
        <v>-30.406288</v>
      </c>
      <c r="P473">
        <v>-28.022639999999999</v>
      </c>
    </row>
    <row r="474" spans="2:16" x14ac:dyDescent="0.25">
      <c r="B474">
        <v>21865000000</v>
      </c>
      <c r="C474">
        <v>-16.204411</v>
      </c>
      <c r="D474">
        <v>-44.045631</v>
      </c>
      <c r="E474">
        <v>-28.402134</v>
      </c>
      <c r="F474">
        <v>-29.920368</v>
      </c>
      <c r="L474">
        <v>21865000000</v>
      </c>
      <c r="M474">
        <v>-18.077218999999999</v>
      </c>
      <c r="N474">
        <v>-42.593223999999999</v>
      </c>
      <c r="O474">
        <v>-30.204687</v>
      </c>
      <c r="P474">
        <v>-28.545998000000001</v>
      </c>
    </row>
    <row r="475" spans="2:16" x14ac:dyDescent="0.25">
      <c r="B475">
        <v>22160000000</v>
      </c>
      <c r="C475">
        <v>-17.126625000000001</v>
      </c>
      <c r="D475">
        <v>-43.862175000000001</v>
      </c>
      <c r="E475">
        <v>-29.042940000000002</v>
      </c>
      <c r="F475">
        <v>-29.107292000000001</v>
      </c>
      <c r="L475">
        <v>22160000000</v>
      </c>
      <c r="M475">
        <v>-18.306925</v>
      </c>
      <c r="N475">
        <v>-42.277504</v>
      </c>
      <c r="O475">
        <v>-28.919495000000001</v>
      </c>
      <c r="P475">
        <v>-29.240235999999999</v>
      </c>
    </row>
    <row r="476" spans="2:16" x14ac:dyDescent="0.25">
      <c r="B476">
        <v>22455000000</v>
      </c>
      <c r="C476">
        <v>-18.265381000000001</v>
      </c>
      <c r="D476">
        <v>-44.678604</v>
      </c>
      <c r="E476">
        <v>-28.079605000000001</v>
      </c>
      <c r="F476">
        <v>-28.707315000000001</v>
      </c>
      <c r="L476">
        <v>22455000000</v>
      </c>
      <c r="M476">
        <v>-18.60079</v>
      </c>
      <c r="N476">
        <v>-42.416747999999998</v>
      </c>
      <c r="O476">
        <v>-28.371697999999999</v>
      </c>
      <c r="P476">
        <v>-28.41412</v>
      </c>
    </row>
    <row r="477" spans="2:16" x14ac:dyDescent="0.25">
      <c r="B477">
        <v>22750000000</v>
      </c>
      <c r="C477">
        <v>-19.099160999999999</v>
      </c>
      <c r="D477">
        <v>-45.408057999999997</v>
      </c>
      <c r="E477">
        <v>-27.561909</v>
      </c>
      <c r="F477">
        <v>-28.450579000000001</v>
      </c>
      <c r="L477">
        <v>22750000000</v>
      </c>
      <c r="M477">
        <v>-18.915358000000001</v>
      </c>
      <c r="N477">
        <v>-42.762870999999997</v>
      </c>
      <c r="O477">
        <v>-28.263923999999999</v>
      </c>
      <c r="P477">
        <v>-27.869945999999999</v>
      </c>
    </row>
    <row r="478" spans="2:16" x14ac:dyDescent="0.25">
      <c r="B478">
        <v>23045000000</v>
      </c>
      <c r="C478">
        <v>-19.361350999999999</v>
      </c>
      <c r="D478">
        <v>-45.584643999999997</v>
      </c>
      <c r="E478">
        <v>-27.390203</v>
      </c>
      <c r="F478">
        <v>-28.555655000000002</v>
      </c>
      <c r="L478">
        <v>23045000000</v>
      </c>
      <c r="M478">
        <v>-19.032617999999999</v>
      </c>
      <c r="N478">
        <v>-43.137867</v>
      </c>
      <c r="O478">
        <v>-28.48856</v>
      </c>
      <c r="P478">
        <v>-27.514119999999998</v>
      </c>
    </row>
    <row r="479" spans="2:16" x14ac:dyDescent="0.25">
      <c r="B479">
        <v>23340000000</v>
      </c>
      <c r="C479">
        <v>-19.151346</v>
      </c>
      <c r="D479">
        <v>-44.901828999999999</v>
      </c>
      <c r="E479">
        <v>-27.323446000000001</v>
      </c>
      <c r="F479">
        <v>-28.942516000000001</v>
      </c>
      <c r="L479">
        <v>23340000000</v>
      </c>
      <c r="M479">
        <v>-18.578716</v>
      </c>
      <c r="N479">
        <v>-43.530563000000001</v>
      </c>
      <c r="O479">
        <v>-28.807188</v>
      </c>
      <c r="P479">
        <v>-27.390975999999998</v>
      </c>
    </row>
    <row r="480" spans="2:16" x14ac:dyDescent="0.25">
      <c r="B480">
        <v>23635000000</v>
      </c>
      <c r="C480">
        <v>-19.437113</v>
      </c>
      <c r="D480">
        <v>-44.606724</v>
      </c>
      <c r="E480">
        <v>-27.540334999999999</v>
      </c>
      <c r="F480">
        <v>-29.399052000000001</v>
      </c>
      <c r="L480">
        <v>23635000000</v>
      </c>
      <c r="M480">
        <v>-18.595385</v>
      </c>
      <c r="N480">
        <v>-43.965023000000002</v>
      </c>
      <c r="O480">
        <v>-29.30864</v>
      </c>
      <c r="P480">
        <v>-27.617208000000002</v>
      </c>
    </row>
    <row r="481" spans="2:16" x14ac:dyDescent="0.25">
      <c r="B481">
        <v>23930000000</v>
      </c>
      <c r="C481">
        <v>-19.755842000000001</v>
      </c>
      <c r="D481">
        <v>-44.091746999999998</v>
      </c>
      <c r="E481">
        <v>-27.807006999999999</v>
      </c>
      <c r="F481">
        <v>-30.266022</v>
      </c>
      <c r="L481">
        <v>23930000000</v>
      </c>
      <c r="M481">
        <v>-18.417271</v>
      </c>
      <c r="N481">
        <v>-44.643120000000003</v>
      </c>
      <c r="O481">
        <v>-30.056747000000001</v>
      </c>
      <c r="P481">
        <v>-27.919913999999999</v>
      </c>
    </row>
    <row r="482" spans="2:16" x14ac:dyDescent="0.25">
      <c r="B482">
        <v>24225000000</v>
      </c>
      <c r="C482">
        <v>-19.491146000000001</v>
      </c>
      <c r="D482">
        <v>-43.096848000000001</v>
      </c>
      <c r="E482">
        <v>-28.157582999999999</v>
      </c>
      <c r="F482">
        <v>-30.914791000000001</v>
      </c>
      <c r="L482">
        <v>24225000000</v>
      </c>
      <c r="M482">
        <v>-17.445976000000002</v>
      </c>
      <c r="N482">
        <v>-43.835251</v>
      </c>
      <c r="O482">
        <v>-30.542974000000001</v>
      </c>
      <c r="P482">
        <v>-28.337237999999999</v>
      </c>
    </row>
    <row r="483" spans="2:16" x14ac:dyDescent="0.25">
      <c r="B483">
        <v>24520000000</v>
      </c>
      <c r="C483">
        <v>-18.818529000000002</v>
      </c>
      <c r="D483">
        <v>-42.375129999999999</v>
      </c>
      <c r="E483">
        <v>-28.520925999999999</v>
      </c>
      <c r="F483">
        <v>-31.160205999999999</v>
      </c>
      <c r="L483">
        <v>24520000000</v>
      </c>
      <c r="M483">
        <v>-16.329339999999998</v>
      </c>
      <c r="N483">
        <v>-42.674126000000001</v>
      </c>
      <c r="O483">
        <v>-30.882092</v>
      </c>
      <c r="P483">
        <v>-28.660933</v>
      </c>
    </row>
    <row r="484" spans="2:16" x14ac:dyDescent="0.25">
      <c r="B484">
        <v>24815000000</v>
      </c>
      <c r="C484">
        <v>-17.950458999999999</v>
      </c>
      <c r="D484">
        <v>-42.085926000000001</v>
      </c>
      <c r="E484">
        <v>-29.052306999999999</v>
      </c>
      <c r="F484">
        <v>-31.222494000000001</v>
      </c>
      <c r="L484">
        <v>24815000000</v>
      </c>
      <c r="M484">
        <v>-15.649027999999999</v>
      </c>
      <c r="N484">
        <v>-41.182761999999997</v>
      </c>
      <c r="O484">
        <v>-31.199064</v>
      </c>
      <c r="P484">
        <v>-29.066637</v>
      </c>
    </row>
    <row r="485" spans="2:16" x14ac:dyDescent="0.25">
      <c r="B485">
        <v>25110000000</v>
      </c>
      <c r="C485">
        <v>-16.959735999999999</v>
      </c>
      <c r="D485">
        <v>-42.209225000000004</v>
      </c>
      <c r="E485">
        <v>-29.633202000000001</v>
      </c>
      <c r="F485">
        <v>-31.718192999999999</v>
      </c>
      <c r="L485">
        <v>25110000000</v>
      </c>
      <c r="M485">
        <v>-14.720470000000001</v>
      </c>
      <c r="N485">
        <v>-40.221770999999997</v>
      </c>
      <c r="O485">
        <v>-31.813632999999999</v>
      </c>
      <c r="P485">
        <v>-29.585792999999999</v>
      </c>
    </row>
    <row r="486" spans="2:16" x14ac:dyDescent="0.25">
      <c r="B486">
        <v>25405000000</v>
      </c>
      <c r="C486">
        <v>-15.510199</v>
      </c>
      <c r="D486">
        <v>-42.253166</v>
      </c>
      <c r="E486">
        <v>-30.16572</v>
      </c>
      <c r="F486">
        <v>-31.776363</v>
      </c>
      <c r="L486">
        <v>25405000000</v>
      </c>
      <c r="M486">
        <v>-13.722001000000001</v>
      </c>
      <c r="N486">
        <v>-39.115540000000003</v>
      </c>
      <c r="O486">
        <v>-32.096336000000001</v>
      </c>
      <c r="P486">
        <v>-30.061343999999998</v>
      </c>
    </row>
    <row r="487" spans="2:16" x14ac:dyDescent="0.25">
      <c r="B487">
        <v>25700000000</v>
      </c>
      <c r="C487">
        <v>-14.188824</v>
      </c>
      <c r="D487">
        <v>-42.904758000000001</v>
      </c>
      <c r="E487">
        <v>-30.645123999999999</v>
      </c>
      <c r="F487">
        <v>-32.212009000000002</v>
      </c>
      <c r="L487">
        <v>25700000000</v>
      </c>
      <c r="M487">
        <v>-13.021521999999999</v>
      </c>
      <c r="N487">
        <v>-39.516441</v>
      </c>
      <c r="O487">
        <v>-32.622570000000003</v>
      </c>
      <c r="P487">
        <v>-30.492729000000001</v>
      </c>
    </row>
    <row r="488" spans="2:16" x14ac:dyDescent="0.25">
      <c r="B488">
        <v>25995000000</v>
      </c>
      <c r="C488">
        <v>-12.853705</v>
      </c>
      <c r="D488">
        <v>-43.617415999999999</v>
      </c>
      <c r="E488">
        <v>-31.029942999999999</v>
      </c>
      <c r="F488">
        <v>-33.316817999999998</v>
      </c>
      <c r="L488">
        <v>25995000000</v>
      </c>
      <c r="M488">
        <v>-12.258891</v>
      </c>
      <c r="N488">
        <v>-40.393456</v>
      </c>
      <c r="O488">
        <v>-33.300052999999998</v>
      </c>
      <c r="P488">
        <v>-31.004807</v>
      </c>
    </row>
    <row r="489" spans="2:16" x14ac:dyDescent="0.25">
      <c r="B489">
        <v>26290000000</v>
      </c>
      <c r="C489">
        <v>-12.07794</v>
      </c>
      <c r="D489">
        <v>-45.506144999999997</v>
      </c>
      <c r="E489">
        <v>-31.412503999999998</v>
      </c>
      <c r="F489">
        <v>-34.628234999999997</v>
      </c>
      <c r="L489">
        <v>26290000000</v>
      </c>
      <c r="M489">
        <v>-11.714823000000001</v>
      </c>
      <c r="N489">
        <v>-42.452556999999999</v>
      </c>
      <c r="O489">
        <v>-34.367919999999998</v>
      </c>
      <c r="P489">
        <v>-31.458862</v>
      </c>
    </row>
    <row r="490" spans="2:16" x14ac:dyDescent="0.25">
      <c r="B490">
        <v>26585000000</v>
      </c>
      <c r="C490">
        <v>-10.942847</v>
      </c>
      <c r="D490">
        <v>-48.780087000000002</v>
      </c>
      <c r="E490">
        <v>-31.647863000000001</v>
      </c>
      <c r="F490">
        <v>-36.024814999999997</v>
      </c>
      <c r="L490">
        <v>26585000000</v>
      </c>
      <c r="M490">
        <v>-11.051026999999999</v>
      </c>
      <c r="N490">
        <v>-44.744194</v>
      </c>
      <c r="O490">
        <v>-35.421996999999998</v>
      </c>
      <c r="P490">
        <v>-31.772907</v>
      </c>
    </row>
    <row r="491" spans="2:16" x14ac:dyDescent="0.25">
      <c r="B491">
        <v>26880000000</v>
      </c>
      <c r="C491">
        <v>-9.9981089000000001</v>
      </c>
      <c r="D491">
        <v>-51.681216999999997</v>
      </c>
      <c r="E491">
        <v>-31.899654000000002</v>
      </c>
      <c r="F491">
        <v>-37.182198</v>
      </c>
      <c r="L491">
        <v>26880000000</v>
      </c>
      <c r="M491">
        <v>-10.400907999999999</v>
      </c>
      <c r="N491">
        <v>-46.345393999999999</v>
      </c>
      <c r="O491">
        <v>-36.706699</v>
      </c>
      <c r="P491">
        <v>-32.038040000000002</v>
      </c>
    </row>
    <row r="492" spans="2:16" x14ac:dyDescent="0.25">
      <c r="B492">
        <v>27175000000</v>
      </c>
      <c r="C492">
        <v>-8.9072647000000007</v>
      </c>
      <c r="D492">
        <v>-52.803275999999997</v>
      </c>
      <c r="E492">
        <v>-32.162643000000003</v>
      </c>
      <c r="F492">
        <v>-38.461060000000003</v>
      </c>
      <c r="L492">
        <v>27175000000</v>
      </c>
      <c r="M492">
        <v>-9.5988789000000008</v>
      </c>
      <c r="N492">
        <v>-46.865211000000002</v>
      </c>
      <c r="O492">
        <v>-37.691780000000001</v>
      </c>
      <c r="P492">
        <v>-32.364486999999997</v>
      </c>
    </row>
    <row r="493" spans="2:16" x14ac:dyDescent="0.25">
      <c r="B493">
        <v>27470000000</v>
      </c>
      <c r="C493">
        <v>-8.4297561999999999</v>
      </c>
      <c r="D493">
        <v>-54.830627</v>
      </c>
      <c r="E493">
        <v>-32.669125000000001</v>
      </c>
      <c r="F493">
        <v>-39.4161</v>
      </c>
      <c r="L493">
        <v>27470000000</v>
      </c>
      <c r="M493">
        <v>-9.2125310999999996</v>
      </c>
      <c r="N493">
        <v>-47.536124999999998</v>
      </c>
      <c r="O493">
        <v>-39.370612999999999</v>
      </c>
      <c r="P493">
        <v>-32.657589000000002</v>
      </c>
    </row>
    <row r="494" spans="2:16" x14ac:dyDescent="0.25">
      <c r="B494">
        <v>27765000000</v>
      </c>
      <c r="C494">
        <v>-7.9709820999999996</v>
      </c>
      <c r="D494">
        <v>-56.105578999999999</v>
      </c>
      <c r="E494">
        <v>-33.215805000000003</v>
      </c>
      <c r="F494">
        <v>-41.159660000000002</v>
      </c>
      <c r="L494">
        <v>27765000000</v>
      </c>
      <c r="M494">
        <v>-8.8028563999999996</v>
      </c>
      <c r="N494">
        <v>-47.352950999999997</v>
      </c>
      <c r="O494">
        <v>-41.217700999999998</v>
      </c>
      <c r="P494">
        <v>-33.162426000000004</v>
      </c>
    </row>
    <row r="495" spans="2:16" x14ac:dyDescent="0.25">
      <c r="B495">
        <v>28060000000</v>
      </c>
      <c r="C495">
        <v>-7.5783624999999999</v>
      </c>
      <c r="D495">
        <v>-54.718910000000001</v>
      </c>
      <c r="E495">
        <v>-33.885005999999997</v>
      </c>
      <c r="F495">
        <v>-42.759048</v>
      </c>
      <c r="L495">
        <v>28060000000</v>
      </c>
      <c r="M495">
        <v>-8.4055938999999995</v>
      </c>
      <c r="N495">
        <v>-46.346882000000001</v>
      </c>
      <c r="O495">
        <v>-43.769450999999997</v>
      </c>
      <c r="P495">
        <v>-33.752575</v>
      </c>
    </row>
    <row r="496" spans="2:16" x14ac:dyDescent="0.25">
      <c r="B496">
        <v>28355000000</v>
      </c>
      <c r="C496">
        <v>-7.1781297000000004</v>
      </c>
      <c r="D496">
        <v>-53.098553000000003</v>
      </c>
      <c r="E496">
        <v>-34.607376000000002</v>
      </c>
      <c r="F496">
        <v>-44.379654000000002</v>
      </c>
      <c r="L496">
        <v>28355000000</v>
      </c>
      <c r="M496">
        <v>-7.8966823000000002</v>
      </c>
      <c r="N496">
        <v>-46.192810000000001</v>
      </c>
      <c r="O496">
        <v>-45.869320000000002</v>
      </c>
      <c r="P496">
        <v>-34.482677000000002</v>
      </c>
    </row>
    <row r="497" spans="2:16" x14ac:dyDescent="0.25">
      <c r="B497">
        <v>28650000000</v>
      </c>
      <c r="C497">
        <v>-7.2969866000000003</v>
      </c>
      <c r="D497">
        <v>-53.007019</v>
      </c>
      <c r="E497">
        <v>-35.530239000000002</v>
      </c>
      <c r="F497">
        <v>-46.593989999999998</v>
      </c>
      <c r="L497">
        <v>28650000000</v>
      </c>
      <c r="M497">
        <v>-7.7350782999999996</v>
      </c>
      <c r="N497">
        <v>-47.487267000000003</v>
      </c>
      <c r="O497">
        <v>-49.084491999999997</v>
      </c>
      <c r="P497">
        <v>-35.352271999999999</v>
      </c>
    </row>
    <row r="498" spans="2:16" x14ac:dyDescent="0.25">
      <c r="B498">
        <v>28945000000</v>
      </c>
      <c r="C498">
        <v>-7.0869865000000001</v>
      </c>
      <c r="D498">
        <v>-52.386538999999999</v>
      </c>
      <c r="E498">
        <v>-36.451504</v>
      </c>
      <c r="F498">
        <v>-47.829341999999997</v>
      </c>
      <c r="L498">
        <v>28945000000</v>
      </c>
      <c r="M498">
        <v>-7.2308124999999999</v>
      </c>
      <c r="N498">
        <v>-48.947811000000002</v>
      </c>
      <c r="O498">
        <v>-51.127437999999998</v>
      </c>
      <c r="P498">
        <v>-36.324604000000001</v>
      </c>
    </row>
    <row r="499" spans="2:16" x14ac:dyDescent="0.25">
      <c r="B499">
        <v>29240000000</v>
      </c>
      <c r="C499">
        <v>-6.7146758999999996</v>
      </c>
      <c r="D499">
        <v>-50.588462999999997</v>
      </c>
      <c r="E499">
        <v>-37.554253000000003</v>
      </c>
      <c r="F499">
        <v>-48.237011000000003</v>
      </c>
      <c r="L499">
        <v>29240000000</v>
      </c>
      <c r="M499">
        <v>-6.5325579999999999</v>
      </c>
      <c r="N499">
        <v>-49.517299999999999</v>
      </c>
      <c r="O499">
        <v>-51.787781000000003</v>
      </c>
      <c r="P499">
        <v>-37.428035999999999</v>
      </c>
    </row>
    <row r="500" spans="2:16" x14ac:dyDescent="0.25">
      <c r="B500">
        <v>29535000000</v>
      </c>
      <c r="C500">
        <v>-6.0651932000000004</v>
      </c>
      <c r="D500">
        <v>-49.305686999999999</v>
      </c>
      <c r="E500">
        <v>-38.806252000000001</v>
      </c>
      <c r="F500">
        <v>-48.313468999999998</v>
      </c>
      <c r="L500">
        <v>29535000000</v>
      </c>
      <c r="M500">
        <v>-5.5931945000000001</v>
      </c>
      <c r="N500">
        <v>-50.156883000000001</v>
      </c>
      <c r="O500">
        <v>-51.147208999999997</v>
      </c>
      <c r="P500">
        <v>-38.765926</v>
      </c>
    </row>
    <row r="501" spans="2:16" x14ac:dyDescent="0.25">
      <c r="B501">
        <v>29830000000</v>
      </c>
      <c r="C501">
        <v>-5.6112055999999999</v>
      </c>
      <c r="D501">
        <v>-48.691586000000001</v>
      </c>
      <c r="E501">
        <v>-40.513629999999999</v>
      </c>
      <c r="F501">
        <v>-48.871066999999996</v>
      </c>
      <c r="L501">
        <v>29830000000</v>
      </c>
      <c r="M501">
        <v>-4.8912877999999997</v>
      </c>
      <c r="N501">
        <v>-50.110596000000001</v>
      </c>
      <c r="O501">
        <v>-51.730407999999997</v>
      </c>
      <c r="P501">
        <v>-40.638339999999999</v>
      </c>
    </row>
    <row r="502" spans="2:16" x14ac:dyDescent="0.25">
      <c r="B502">
        <v>30125000000</v>
      </c>
      <c r="C502">
        <v>-5.3835949999999997</v>
      </c>
      <c r="D502">
        <v>-47.234070000000003</v>
      </c>
      <c r="E502">
        <v>-42.679310000000001</v>
      </c>
      <c r="F502">
        <v>-50.773411000000003</v>
      </c>
      <c r="L502">
        <v>30125000000</v>
      </c>
      <c r="M502">
        <v>-4.4096707999999998</v>
      </c>
      <c r="N502">
        <v>-48.619388999999998</v>
      </c>
      <c r="O502">
        <v>-53.470936000000002</v>
      </c>
      <c r="P502">
        <v>-43.011108</v>
      </c>
    </row>
    <row r="503" spans="2:16" x14ac:dyDescent="0.25">
      <c r="B503">
        <v>30420000000</v>
      </c>
      <c r="C503">
        <v>-5.0167789000000003</v>
      </c>
      <c r="D503">
        <v>-45.469994</v>
      </c>
      <c r="E503">
        <v>-46.372272000000002</v>
      </c>
      <c r="F503">
        <v>-51.219501000000001</v>
      </c>
      <c r="L503">
        <v>30420000000</v>
      </c>
      <c r="M503">
        <v>-3.8964905999999999</v>
      </c>
      <c r="N503">
        <v>-46.516444999999997</v>
      </c>
      <c r="O503">
        <v>-54.005650000000003</v>
      </c>
      <c r="P503">
        <v>-46.610683000000002</v>
      </c>
    </row>
    <row r="504" spans="2:16" x14ac:dyDescent="0.25">
      <c r="B504">
        <v>30715000000</v>
      </c>
      <c r="C504">
        <v>-4.9283542999999996</v>
      </c>
      <c r="D504">
        <v>-44.205826000000002</v>
      </c>
      <c r="E504">
        <v>-49.420296</v>
      </c>
      <c r="F504">
        <v>-51.652743999999998</v>
      </c>
      <c r="L504">
        <v>30715000000</v>
      </c>
      <c r="M504">
        <v>-3.6393273000000002</v>
      </c>
      <c r="N504">
        <v>-45.196392000000003</v>
      </c>
      <c r="O504">
        <v>-55.401653000000003</v>
      </c>
      <c r="P504">
        <v>-49.169044</v>
      </c>
    </row>
    <row r="505" spans="2:16" x14ac:dyDescent="0.25">
      <c r="B505">
        <v>31010000000</v>
      </c>
      <c r="C505">
        <v>-4.9184011999999999</v>
      </c>
      <c r="D505">
        <v>-43.071922000000001</v>
      </c>
      <c r="E505">
        <v>-50.825980999999999</v>
      </c>
      <c r="F505">
        <v>-52.063110000000002</v>
      </c>
      <c r="L505">
        <v>31010000000</v>
      </c>
      <c r="M505">
        <v>-3.5141635</v>
      </c>
      <c r="N505">
        <v>-43.840260000000001</v>
      </c>
      <c r="O505">
        <v>-56.028644999999997</v>
      </c>
      <c r="P505">
        <v>-50.340477</v>
      </c>
    </row>
    <row r="506" spans="2:16" x14ac:dyDescent="0.25">
      <c r="B506">
        <v>31305000000</v>
      </c>
      <c r="C506">
        <v>-4.9623832999999999</v>
      </c>
      <c r="D506">
        <v>-41.954712000000001</v>
      </c>
      <c r="E506">
        <v>-50.849421999999997</v>
      </c>
      <c r="F506">
        <v>-52.064898999999997</v>
      </c>
      <c r="L506">
        <v>31305000000</v>
      </c>
      <c r="M506">
        <v>-3.4151224999999998</v>
      </c>
      <c r="N506">
        <v>-42.528548999999998</v>
      </c>
      <c r="O506">
        <v>-55.542793000000003</v>
      </c>
      <c r="P506">
        <v>-50.242820999999999</v>
      </c>
    </row>
    <row r="507" spans="2:16" x14ac:dyDescent="0.25">
      <c r="B507">
        <v>31600000000</v>
      </c>
      <c r="C507">
        <v>-4.7736263000000001</v>
      </c>
      <c r="D507">
        <v>-41.458767000000002</v>
      </c>
      <c r="E507">
        <v>-49.659717999999998</v>
      </c>
      <c r="F507">
        <v>-49.851222999999997</v>
      </c>
      <c r="L507">
        <v>31600000000</v>
      </c>
      <c r="M507">
        <v>-3.1491343999999999</v>
      </c>
      <c r="N507">
        <v>-41.657871</v>
      </c>
      <c r="O507">
        <v>-52.787452999999999</v>
      </c>
      <c r="P507">
        <v>-48.873730000000002</v>
      </c>
    </row>
    <row r="508" spans="2:16" x14ac:dyDescent="0.25">
      <c r="B508">
        <v>31895000000</v>
      </c>
      <c r="C508">
        <v>-4.8779019999999997</v>
      </c>
      <c r="D508">
        <v>-40.541504000000003</v>
      </c>
      <c r="E508">
        <v>-46.363396000000002</v>
      </c>
      <c r="F508">
        <v>-49.788952000000002</v>
      </c>
      <c r="L508">
        <v>31895000000</v>
      </c>
      <c r="M508">
        <v>-3.1213405000000001</v>
      </c>
      <c r="N508">
        <v>-40.700583999999999</v>
      </c>
      <c r="O508">
        <v>-51.528075999999999</v>
      </c>
      <c r="P508">
        <v>-45.704624000000003</v>
      </c>
    </row>
    <row r="509" spans="2:16" x14ac:dyDescent="0.25">
      <c r="B509">
        <v>32190000000</v>
      </c>
      <c r="C509">
        <v>-4.9607619999999999</v>
      </c>
      <c r="D509">
        <v>-40.022731999999998</v>
      </c>
      <c r="E509">
        <v>-43.104247999999998</v>
      </c>
      <c r="F509">
        <v>-49.785716999999998</v>
      </c>
      <c r="L509">
        <v>32190000000</v>
      </c>
      <c r="M509">
        <v>-3.0893153999999998</v>
      </c>
      <c r="N509">
        <v>-40.158642</v>
      </c>
      <c r="O509">
        <v>-50.334805000000003</v>
      </c>
      <c r="P509">
        <v>-42.939919000000003</v>
      </c>
    </row>
    <row r="510" spans="2:16" x14ac:dyDescent="0.25">
      <c r="B510">
        <v>32485000000</v>
      </c>
      <c r="C510">
        <v>-5.1512302999999999</v>
      </c>
      <c r="D510">
        <v>-39.702019</v>
      </c>
      <c r="E510">
        <v>-40.807898999999999</v>
      </c>
      <c r="F510">
        <v>-49.698681000000001</v>
      </c>
      <c r="L510">
        <v>32485000000</v>
      </c>
      <c r="M510">
        <v>-3.0692927999999999</v>
      </c>
      <c r="N510">
        <v>-39.835171000000003</v>
      </c>
      <c r="O510">
        <v>-50.036118000000002</v>
      </c>
      <c r="P510">
        <v>-40.834823999999998</v>
      </c>
    </row>
    <row r="511" spans="2:16" x14ac:dyDescent="0.25">
      <c r="B511">
        <v>32780000000</v>
      </c>
      <c r="C511">
        <v>-5.6177248999999998</v>
      </c>
      <c r="D511">
        <v>-39.514972999999998</v>
      </c>
      <c r="E511">
        <v>-39.103828</v>
      </c>
      <c r="F511">
        <v>-49.706947</v>
      </c>
      <c r="L511">
        <v>32780000000</v>
      </c>
      <c r="M511">
        <v>-3.0543258</v>
      </c>
      <c r="N511">
        <v>-39.869602</v>
      </c>
      <c r="O511">
        <v>-49.740639000000002</v>
      </c>
      <c r="P511">
        <v>-39.117691000000001</v>
      </c>
    </row>
    <row r="512" spans="2:16" x14ac:dyDescent="0.25">
      <c r="B512">
        <v>33075000000</v>
      </c>
      <c r="C512">
        <v>-6.1026559000000002</v>
      </c>
      <c r="D512">
        <v>-39.571297000000001</v>
      </c>
      <c r="E512">
        <v>-37.742916000000001</v>
      </c>
      <c r="F512">
        <v>-49.804091999999997</v>
      </c>
      <c r="L512">
        <v>33075000000</v>
      </c>
      <c r="M512">
        <v>-3.0306682999999999</v>
      </c>
      <c r="N512">
        <v>-40.128418000000003</v>
      </c>
      <c r="O512">
        <v>-49.700802000000003</v>
      </c>
      <c r="P512">
        <v>-37.696278</v>
      </c>
    </row>
    <row r="513" spans="2:16" x14ac:dyDescent="0.25">
      <c r="B513">
        <v>33370000000</v>
      </c>
      <c r="C513">
        <v>-6.796926</v>
      </c>
      <c r="D513">
        <v>-39.752116999999998</v>
      </c>
      <c r="E513">
        <v>-36.568519999999999</v>
      </c>
      <c r="F513">
        <v>-49.80444</v>
      </c>
      <c r="L513">
        <v>33370000000</v>
      </c>
      <c r="M513">
        <v>-3.0039036000000001</v>
      </c>
      <c r="N513">
        <v>-40.583373999999999</v>
      </c>
      <c r="O513">
        <v>-49.723236</v>
      </c>
      <c r="P513">
        <v>-36.509833999999998</v>
      </c>
    </row>
    <row r="514" spans="2:16" x14ac:dyDescent="0.25">
      <c r="B514">
        <v>33665000000</v>
      </c>
      <c r="C514">
        <v>-7.6461096</v>
      </c>
      <c r="D514">
        <v>-40.034153000000003</v>
      </c>
      <c r="E514">
        <v>-35.558532999999997</v>
      </c>
      <c r="F514">
        <v>-49.821716000000002</v>
      </c>
      <c r="L514">
        <v>33665000000</v>
      </c>
      <c r="M514">
        <v>-2.9751337000000002</v>
      </c>
      <c r="N514">
        <v>-41.126888000000001</v>
      </c>
      <c r="O514">
        <v>-49.811656999999997</v>
      </c>
      <c r="P514">
        <v>-35.497692000000001</v>
      </c>
    </row>
    <row r="515" spans="2:16" x14ac:dyDescent="0.25">
      <c r="B515">
        <v>33960000000</v>
      </c>
      <c r="C515">
        <v>-8.6157579000000002</v>
      </c>
      <c r="D515">
        <v>-40.333083999999999</v>
      </c>
      <c r="E515">
        <v>-34.662323000000001</v>
      </c>
      <c r="F515">
        <v>-49.902721</v>
      </c>
      <c r="L515">
        <v>33960000000</v>
      </c>
      <c r="M515">
        <v>-2.9591653</v>
      </c>
      <c r="N515">
        <v>-41.756191000000001</v>
      </c>
      <c r="O515">
        <v>-49.844765000000002</v>
      </c>
      <c r="P515">
        <v>-34.597759000000003</v>
      </c>
    </row>
    <row r="516" spans="2:16" x14ac:dyDescent="0.25">
      <c r="B516">
        <v>34255000000</v>
      </c>
      <c r="C516">
        <v>-9.6726302999999998</v>
      </c>
      <c r="D516">
        <v>-40.644886</v>
      </c>
      <c r="E516">
        <v>-33.844448</v>
      </c>
      <c r="F516">
        <v>-49.882976999999997</v>
      </c>
      <c r="L516">
        <v>34255000000</v>
      </c>
      <c r="M516">
        <v>-2.9429742999999999</v>
      </c>
      <c r="N516">
        <v>-42.402206</v>
      </c>
      <c r="O516">
        <v>-49.834957000000003</v>
      </c>
      <c r="P516">
        <v>-33.781627999999998</v>
      </c>
    </row>
    <row r="517" spans="2:16" x14ac:dyDescent="0.25">
      <c r="B517">
        <v>34550000000</v>
      </c>
      <c r="C517">
        <v>-10.999618999999999</v>
      </c>
      <c r="D517">
        <v>-40.899197000000001</v>
      </c>
      <c r="E517">
        <v>-33.077247999999997</v>
      </c>
      <c r="F517">
        <v>-49.549736000000003</v>
      </c>
      <c r="L517">
        <v>34550000000</v>
      </c>
      <c r="M517">
        <v>-2.9493079</v>
      </c>
      <c r="N517">
        <v>-43.099251000000002</v>
      </c>
      <c r="O517">
        <v>-49.595505000000003</v>
      </c>
      <c r="P517">
        <v>-33.015884</v>
      </c>
    </row>
    <row r="518" spans="2:16" x14ac:dyDescent="0.25">
      <c r="B518">
        <v>34845000000</v>
      </c>
      <c r="C518">
        <v>-12.670137</v>
      </c>
      <c r="D518">
        <v>-41.175033999999997</v>
      </c>
      <c r="E518">
        <v>-32.353251999999998</v>
      </c>
      <c r="F518">
        <v>-49.233809999999998</v>
      </c>
      <c r="L518">
        <v>34845000000</v>
      </c>
      <c r="M518">
        <v>-2.9682605</v>
      </c>
      <c r="N518">
        <v>-43.708678999999997</v>
      </c>
      <c r="O518">
        <v>-49.282021</v>
      </c>
      <c r="P518">
        <v>-32.232784000000002</v>
      </c>
    </row>
    <row r="519" spans="2:16" x14ac:dyDescent="0.25">
      <c r="B519">
        <v>35140000000</v>
      </c>
      <c r="C519">
        <v>-14.732479</v>
      </c>
      <c r="D519">
        <v>-41.383003000000002</v>
      </c>
      <c r="E519">
        <v>-31.635014000000002</v>
      </c>
      <c r="F519">
        <v>-48.555157000000001</v>
      </c>
      <c r="L519">
        <v>35140000000</v>
      </c>
      <c r="M519">
        <v>-3.0283988000000002</v>
      </c>
      <c r="N519">
        <v>-44.107985999999997</v>
      </c>
      <c r="O519">
        <v>-48.647799999999997</v>
      </c>
      <c r="P519">
        <v>-31.456171000000001</v>
      </c>
    </row>
    <row r="520" spans="2:16" x14ac:dyDescent="0.25">
      <c r="B520">
        <v>35435000000</v>
      </c>
      <c r="C520">
        <v>-16.889458000000001</v>
      </c>
      <c r="D520">
        <v>-41.697147000000001</v>
      </c>
      <c r="E520">
        <v>-30.932431999999999</v>
      </c>
      <c r="F520">
        <v>-47.581490000000002</v>
      </c>
      <c r="L520">
        <v>35435000000</v>
      </c>
      <c r="M520">
        <v>-3.1049910000000001</v>
      </c>
      <c r="N520">
        <v>-44.457873999999997</v>
      </c>
      <c r="O520">
        <v>-47.764153</v>
      </c>
      <c r="P520">
        <v>-30.684874000000001</v>
      </c>
    </row>
    <row r="521" spans="2:16" x14ac:dyDescent="0.25">
      <c r="B521">
        <v>35730000000</v>
      </c>
      <c r="C521">
        <v>-18.348161999999999</v>
      </c>
      <c r="D521">
        <v>-42.163207999999997</v>
      </c>
      <c r="E521">
        <v>-30.245384000000001</v>
      </c>
      <c r="F521">
        <v>-46.573261000000002</v>
      </c>
      <c r="L521">
        <v>35730000000</v>
      </c>
      <c r="M521">
        <v>-3.1856194000000002</v>
      </c>
      <c r="N521">
        <v>-44.541015999999999</v>
      </c>
      <c r="O521">
        <v>-46.807495000000003</v>
      </c>
      <c r="P521">
        <v>-29.95682</v>
      </c>
    </row>
    <row r="522" spans="2:16" x14ac:dyDescent="0.25">
      <c r="B522">
        <v>36025000000</v>
      </c>
      <c r="C522">
        <v>-18.678485999999999</v>
      </c>
      <c r="D522">
        <v>-42.548302</v>
      </c>
      <c r="E522">
        <v>-29.552672999999999</v>
      </c>
      <c r="F522">
        <v>-45.630519999999997</v>
      </c>
      <c r="L522">
        <v>36025000000</v>
      </c>
      <c r="M522">
        <v>-3.2704856000000002</v>
      </c>
      <c r="N522">
        <v>-44.414070000000002</v>
      </c>
      <c r="O522">
        <v>-45.807406999999998</v>
      </c>
      <c r="P522">
        <v>-29.300599999999999</v>
      </c>
    </row>
    <row r="523" spans="2:16" x14ac:dyDescent="0.25">
      <c r="B523">
        <v>36320000000</v>
      </c>
      <c r="C523">
        <v>-17.686209000000002</v>
      </c>
      <c r="D523">
        <v>-42.805717000000001</v>
      </c>
      <c r="E523">
        <v>-28.859542999999999</v>
      </c>
      <c r="F523">
        <v>-44.731116999999998</v>
      </c>
      <c r="L523">
        <v>36320000000</v>
      </c>
      <c r="M523">
        <v>-3.3963985000000001</v>
      </c>
      <c r="N523">
        <v>-44.094856</v>
      </c>
      <c r="O523">
        <v>-44.852493000000003</v>
      </c>
      <c r="P523">
        <v>-28.70553</v>
      </c>
    </row>
    <row r="524" spans="2:16" x14ac:dyDescent="0.25">
      <c r="B524">
        <v>36615000000</v>
      </c>
      <c r="C524">
        <v>-15.755748000000001</v>
      </c>
      <c r="D524">
        <v>-42.933906999999998</v>
      </c>
      <c r="E524">
        <v>-28.204934999999999</v>
      </c>
      <c r="F524">
        <v>-44.057907</v>
      </c>
      <c r="L524">
        <v>36615000000</v>
      </c>
      <c r="M524">
        <v>-3.5202551</v>
      </c>
      <c r="N524">
        <v>-43.70776</v>
      </c>
      <c r="O524">
        <v>-44.087921000000001</v>
      </c>
      <c r="P524">
        <v>-28.135981000000001</v>
      </c>
    </row>
    <row r="525" spans="2:16" x14ac:dyDescent="0.25">
      <c r="B525">
        <v>36910000000</v>
      </c>
      <c r="C525">
        <v>-13.327253000000001</v>
      </c>
      <c r="D525">
        <v>-42.741985</v>
      </c>
      <c r="E525">
        <v>-27.642075999999999</v>
      </c>
      <c r="F525">
        <v>-43.581325999999997</v>
      </c>
      <c r="L525">
        <v>36910000000</v>
      </c>
      <c r="M525">
        <v>-3.6708107000000001</v>
      </c>
      <c r="N525">
        <v>-43.160190999999998</v>
      </c>
      <c r="O525">
        <v>-43.563758999999997</v>
      </c>
      <c r="P525">
        <v>-27.665703000000001</v>
      </c>
    </row>
    <row r="526" spans="2:16" x14ac:dyDescent="0.25">
      <c r="B526">
        <v>37205000000</v>
      </c>
      <c r="C526">
        <v>-11.047340999999999</v>
      </c>
      <c r="D526">
        <v>-42.417675000000003</v>
      </c>
      <c r="E526">
        <v>-27.189845999999999</v>
      </c>
      <c r="F526">
        <v>-43.422527000000002</v>
      </c>
      <c r="L526">
        <v>37205000000</v>
      </c>
      <c r="M526">
        <v>-3.8770017999999999</v>
      </c>
      <c r="N526">
        <v>-42.590260000000001</v>
      </c>
      <c r="O526">
        <v>-43.386166000000003</v>
      </c>
      <c r="P526">
        <v>-27.272223</v>
      </c>
    </row>
    <row r="527" spans="2:16" x14ac:dyDescent="0.25">
      <c r="B527">
        <v>37500000000</v>
      </c>
      <c r="C527">
        <v>-9.4385051999999998</v>
      </c>
      <c r="D527">
        <v>-42.100216000000003</v>
      </c>
      <c r="E527">
        <v>-26.903327999999998</v>
      </c>
      <c r="F527">
        <v>-43.476624000000001</v>
      </c>
      <c r="L527">
        <v>37500000000</v>
      </c>
      <c r="M527">
        <v>-4.1675943999999996</v>
      </c>
      <c r="N527">
        <v>-42.000670999999997</v>
      </c>
      <c r="O527">
        <v>-43.494297000000003</v>
      </c>
      <c r="P527">
        <v>-26.985507999999999</v>
      </c>
    </row>
    <row r="528" spans="2:16" x14ac:dyDescent="0.25">
      <c r="B528">
        <v>37795000000</v>
      </c>
      <c r="C528">
        <v>-8.5108852000000006</v>
      </c>
      <c r="D528">
        <v>-41.894542999999999</v>
      </c>
      <c r="E528">
        <v>-26.794512000000001</v>
      </c>
      <c r="F528">
        <v>-43.969386999999998</v>
      </c>
      <c r="L528">
        <v>37795000000</v>
      </c>
      <c r="M528">
        <v>-4.4982652999999999</v>
      </c>
      <c r="N528">
        <v>-41.623474000000002</v>
      </c>
      <c r="O528">
        <v>-43.889308999999997</v>
      </c>
      <c r="P528">
        <v>-26.822187</v>
      </c>
    </row>
    <row r="529" spans="2:16" x14ac:dyDescent="0.25">
      <c r="B529">
        <v>38090000000</v>
      </c>
      <c r="C529">
        <v>-7.8522600999999996</v>
      </c>
      <c r="D529">
        <v>-41.775620000000004</v>
      </c>
      <c r="E529">
        <v>-26.826668000000002</v>
      </c>
      <c r="F529">
        <v>-44.661762000000003</v>
      </c>
      <c r="L529">
        <v>38090000000</v>
      </c>
      <c r="M529">
        <v>-4.9141355000000004</v>
      </c>
      <c r="N529">
        <v>-41.339367000000003</v>
      </c>
      <c r="O529">
        <v>-44.716701999999998</v>
      </c>
      <c r="P529">
        <v>-26.827120000000001</v>
      </c>
    </row>
    <row r="530" spans="2:16" x14ac:dyDescent="0.25">
      <c r="B530">
        <v>38385000000</v>
      </c>
      <c r="C530">
        <v>-7.3711247000000002</v>
      </c>
      <c r="D530">
        <v>-41.867462000000003</v>
      </c>
      <c r="E530">
        <v>-26.973799</v>
      </c>
      <c r="F530">
        <v>-45.599463999999998</v>
      </c>
      <c r="L530">
        <v>38385000000</v>
      </c>
      <c r="M530">
        <v>-5.4199723999999998</v>
      </c>
      <c r="N530">
        <v>-41.086761000000003</v>
      </c>
      <c r="O530">
        <v>-45.700657</v>
      </c>
      <c r="P530">
        <v>-26.924423000000001</v>
      </c>
    </row>
    <row r="531" spans="2:16" x14ac:dyDescent="0.25">
      <c r="B531">
        <v>38680000000</v>
      </c>
      <c r="C531">
        <v>-7.0149913000000002</v>
      </c>
      <c r="D531">
        <v>-42.001652</v>
      </c>
      <c r="E531">
        <v>-27.188433</v>
      </c>
      <c r="F531">
        <v>-46.611347000000002</v>
      </c>
      <c r="L531">
        <v>38680000000</v>
      </c>
      <c r="M531">
        <v>-6.0144367000000001</v>
      </c>
      <c r="N531">
        <v>-40.979958000000003</v>
      </c>
      <c r="O531">
        <v>-46.831935999999999</v>
      </c>
      <c r="P531">
        <v>-27.123480000000001</v>
      </c>
    </row>
    <row r="532" spans="2:16" x14ac:dyDescent="0.25">
      <c r="B532">
        <v>38975000000</v>
      </c>
      <c r="C532">
        <v>-6.7702751000000001</v>
      </c>
      <c r="D532">
        <v>-41.979351000000001</v>
      </c>
      <c r="E532">
        <v>-27.459330000000001</v>
      </c>
      <c r="F532">
        <v>-47.842964000000002</v>
      </c>
      <c r="L532">
        <v>38975000000</v>
      </c>
      <c r="M532">
        <v>-6.6420158999999996</v>
      </c>
      <c r="N532">
        <v>-41.037354000000001</v>
      </c>
      <c r="O532">
        <v>-47.888786000000003</v>
      </c>
      <c r="P532">
        <v>-27.362082000000001</v>
      </c>
    </row>
    <row r="533" spans="2:16" x14ac:dyDescent="0.25">
      <c r="B533">
        <v>39270000000</v>
      </c>
      <c r="C533">
        <v>-6.5902352000000004</v>
      </c>
      <c r="D533">
        <v>-42.010151</v>
      </c>
      <c r="E533">
        <v>-27.73414</v>
      </c>
      <c r="F533">
        <v>-48.526646</v>
      </c>
      <c r="L533">
        <v>39270000000</v>
      </c>
      <c r="M533">
        <v>-7.3398705</v>
      </c>
      <c r="N533">
        <v>-40.987583000000001</v>
      </c>
      <c r="O533">
        <v>-48.746398999999997</v>
      </c>
      <c r="P533">
        <v>-27.631762999999999</v>
      </c>
    </row>
    <row r="534" spans="2:16" x14ac:dyDescent="0.25">
      <c r="B534">
        <v>39565000000</v>
      </c>
      <c r="C534">
        <v>-6.4985723000000002</v>
      </c>
      <c r="D534">
        <v>-41.988815000000002</v>
      </c>
      <c r="E534">
        <v>-28.035933</v>
      </c>
      <c r="F534">
        <v>-49.68544</v>
      </c>
      <c r="L534">
        <v>39565000000</v>
      </c>
      <c r="M534">
        <v>-8.3006983000000005</v>
      </c>
      <c r="N534">
        <v>-41.372444000000002</v>
      </c>
      <c r="O534">
        <v>-49.773314999999997</v>
      </c>
      <c r="P534">
        <v>-27.927026999999999</v>
      </c>
    </row>
    <row r="535" spans="2:16" x14ac:dyDescent="0.25">
      <c r="B535">
        <v>39860000000</v>
      </c>
      <c r="C535">
        <v>-6.4581156000000002</v>
      </c>
      <c r="D535">
        <v>-41.968043999999999</v>
      </c>
      <c r="E535">
        <v>-28.322123000000001</v>
      </c>
      <c r="F535">
        <v>-50.721687000000003</v>
      </c>
      <c r="L535">
        <v>39860000000</v>
      </c>
      <c r="M535">
        <v>-9.0256824000000009</v>
      </c>
      <c r="N535">
        <v>-41.801670000000001</v>
      </c>
      <c r="O535">
        <v>-50.315337999999997</v>
      </c>
      <c r="P535">
        <v>-28.219078</v>
      </c>
    </row>
    <row r="536" spans="2:16" x14ac:dyDescent="0.25">
      <c r="B536">
        <v>40155000000</v>
      </c>
      <c r="C536">
        <v>-6.4319701</v>
      </c>
      <c r="D536">
        <v>-41.78698</v>
      </c>
      <c r="E536">
        <v>-28.656279000000001</v>
      </c>
      <c r="F536">
        <v>-51.631419999999999</v>
      </c>
      <c r="L536">
        <v>40155000000</v>
      </c>
      <c r="M536">
        <v>-9.7319859999999991</v>
      </c>
      <c r="N536">
        <v>-42.114666</v>
      </c>
      <c r="O536">
        <v>-50.416213999999997</v>
      </c>
      <c r="P536">
        <v>-28.503765000000001</v>
      </c>
    </row>
    <row r="537" spans="2:16" x14ac:dyDescent="0.25">
      <c r="B537">
        <v>40450000000</v>
      </c>
      <c r="C537">
        <v>-6.4449133999999999</v>
      </c>
      <c r="D537">
        <v>-41.690604999999998</v>
      </c>
      <c r="E537">
        <v>-28.924402000000001</v>
      </c>
      <c r="F537">
        <v>-50.152546000000001</v>
      </c>
      <c r="L537">
        <v>40450000000</v>
      </c>
      <c r="M537">
        <v>-10.23119</v>
      </c>
      <c r="N537">
        <v>-42.249507999999999</v>
      </c>
      <c r="O537">
        <v>-49.090347000000001</v>
      </c>
      <c r="P537">
        <v>-28.796495</v>
      </c>
    </row>
    <row r="538" spans="2:16" x14ac:dyDescent="0.25">
      <c r="B538">
        <v>40745000000</v>
      </c>
      <c r="C538">
        <v>-6.4650888000000002</v>
      </c>
      <c r="D538">
        <v>-40.973343</v>
      </c>
      <c r="E538">
        <v>-29.065595999999999</v>
      </c>
      <c r="F538">
        <v>-46.902805000000001</v>
      </c>
      <c r="L538">
        <v>40745000000</v>
      </c>
      <c r="M538">
        <v>-10.430664999999999</v>
      </c>
      <c r="N538">
        <v>-41.994843000000003</v>
      </c>
      <c r="O538">
        <v>-45.758209000000001</v>
      </c>
      <c r="P538">
        <v>-28.950533</v>
      </c>
    </row>
    <row r="539" spans="2:16" x14ac:dyDescent="0.25">
      <c r="B539">
        <v>41040000000</v>
      </c>
      <c r="C539">
        <v>-6.4412006999999996</v>
      </c>
      <c r="D539">
        <v>-40.490333999999997</v>
      </c>
      <c r="E539">
        <v>-28.610043000000001</v>
      </c>
      <c r="F539">
        <v>-42.920959000000003</v>
      </c>
      <c r="L539">
        <v>41040000000</v>
      </c>
      <c r="M539">
        <v>-10.319115999999999</v>
      </c>
      <c r="N539">
        <v>-41.543385000000001</v>
      </c>
      <c r="O539">
        <v>-41.676968000000002</v>
      </c>
      <c r="P539">
        <v>-28.488937</v>
      </c>
    </row>
    <row r="540" spans="2:16" x14ac:dyDescent="0.25">
      <c r="B540">
        <v>41335000000</v>
      </c>
      <c r="C540">
        <v>-6.3348494000000004</v>
      </c>
      <c r="D540">
        <v>-40.067123000000002</v>
      </c>
      <c r="E540">
        <v>-28.013249999999999</v>
      </c>
      <c r="F540">
        <v>-39.404373</v>
      </c>
      <c r="L540">
        <v>41335000000</v>
      </c>
      <c r="M540">
        <v>-10.143821000000001</v>
      </c>
      <c r="N540">
        <v>-41.125641000000002</v>
      </c>
      <c r="O540">
        <v>-38.482449000000003</v>
      </c>
      <c r="P540">
        <v>-27.875854</v>
      </c>
    </row>
    <row r="541" spans="2:16" x14ac:dyDescent="0.25">
      <c r="B541">
        <v>41630000000</v>
      </c>
      <c r="C541">
        <v>-6.2460947000000004</v>
      </c>
      <c r="D541">
        <v>-39.354038000000003</v>
      </c>
      <c r="E541">
        <v>-27.422011999999999</v>
      </c>
      <c r="F541">
        <v>-35.969658000000003</v>
      </c>
      <c r="L541">
        <v>41630000000</v>
      </c>
      <c r="M541">
        <v>-9.6975861000000005</v>
      </c>
      <c r="N541">
        <v>-40.385868000000002</v>
      </c>
      <c r="O541">
        <v>-35.710917999999999</v>
      </c>
      <c r="P541">
        <v>-27.315480999999998</v>
      </c>
    </row>
    <row r="542" spans="2:16" x14ac:dyDescent="0.25">
      <c r="B542">
        <v>41925000000</v>
      </c>
      <c r="C542">
        <v>-6.1533522999999999</v>
      </c>
      <c r="D542">
        <v>-38.293807999999999</v>
      </c>
      <c r="E542">
        <v>-26.819838000000001</v>
      </c>
      <c r="F542">
        <v>-34.698391000000001</v>
      </c>
      <c r="L542">
        <v>41925000000</v>
      </c>
      <c r="M542">
        <v>-9.2258425000000006</v>
      </c>
      <c r="N542">
        <v>-39.278984000000001</v>
      </c>
      <c r="O542">
        <v>-34.456161000000002</v>
      </c>
      <c r="P542">
        <v>-26.697012000000001</v>
      </c>
    </row>
    <row r="543" spans="2:16" x14ac:dyDescent="0.25">
      <c r="B543">
        <v>42220000000</v>
      </c>
      <c r="C543">
        <v>-6.0219196999999998</v>
      </c>
      <c r="D543">
        <v>-37.555709999999998</v>
      </c>
      <c r="E543">
        <v>-26.400075999999999</v>
      </c>
      <c r="F543">
        <v>-35.437984</v>
      </c>
      <c r="L543">
        <v>42220000000</v>
      </c>
      <c r="M543">
        <v>-8.7727565999999992</v>
      </c>
      <c r="N543">
        <v>-38.459007</v>
      </c>
      <c r="O543">
        <v>-35.200851</v>
      </c>
      <c r="P543">
        <v>-26.276486999999999</v>
      </c>
    </row>
    <row r="544" spans="2:16" x14ac:dyDescent="0.25">
      <c r="B544">
        <v>42515000000</v>
      </c>
      <c r="C544">
        <v>-5.8585434000000003</v>
      </c>
      <c r="D544">
        <v>-37.191707999999998</v>
      </c>
      <c r="E544">
        <v>-26.445772000000002</v>
      </c>
      <c r="F544">
        <v>-36.48386</v>
      </c>
      <c r="L544">
        <v>42515000000</v>
      </c>
      <c r="M544">
        <v>-8.2099609000000004</v>
      </c>
      <c r="N544">
        <v>-38.097515000000001</v>
      </c>
      <c r="O544">
        <v>-36.35915</v>
      </c>
      <c r="P544">
        <v>-26.320501</v>
      </c>
    </row>
    <row r="545" spans="2:16" x14ac:dyDescent="0.25">
      <c r="B545">
        <v>42810000000</v>
      </c>
      <c r="C545">
        <v>-5.7519073000000001</v>
      </c>
      <c r="D545">
        <v>-36.704498000000001</v>
      </c>
      <c r="E545">
        <v>-26.487352000000001</v>
      </c>
      <c r="F545">
        <v>-37.105671000000001</v>
      </c>
      <c r="L545">
        <v>42810000000</v>
      </c>
      <c r="M545">
        <v>-7.7108169000000002</v>
      </c>
      <c r="N545">
        <v>-37.607815000000002</v>
      </c>
      <c r="O545">
        <v>-37.068438999999998</v>
      </c>
      <c r="P545">
        <v>-26.400835000000001</v>
      </c>
    </row>
    <row r="546" spans="2:16" x14ac:dyDescent="0.25">
      <c r="B546">
        <v>43105000000</v>
      </c>
      <c r="C546">
        <v>-5.6374554999999997</v>
      </c>
      <c r="D546">
        <v>-36.546191999999998</v>
      </c>
      <c r="E546">
        <v>-26.311727999999999</v>
      </c>
      <c r="F546">
        <v>-37.575820999999998</v>
      </c>
      <c r="L546">
        <v>43105000000</v>
      </c>
      <c r="M546">
        <v>-7.3028430999999996</v>
      </c>
      <c r="N546">
        <v>-37.413975000000001</v>
      </c>
      <c r="O546">
        <v>-37.522457000000003</v>
      </c>
      <c r="P546">
        <v>-26.270776999999999</v>
      </c>
    </row>
    <row r="547" spans="2:16" x14ac:dyDescent="0.25">
      <c r="B547">
        <v>43400000000</v>
      </c>
      <c r="C547">
        <v>-5.4681176999999996</v>
      </c>
      <c r="D547">
        <v>-36.632190999999999</v>
      </c>
      <c r="E547">
        <v>-26.047809999999998</v>
      </c>
      <c r="F547">
        <v>-37.906277000000003</v>
      </c>
      <c r="L547">
        <v>43400000000</v>
      </c>
      <c r="M547">
        <v>-6.9051118000000002</v>
      </c>
      <c r="N547">
        <v>-37.575226000000001</v>
      </c>
      <c r="O547">
        <v>-37.873595999999999</v>
      </c>
      <c r="P547">
        <v>-26.061098000000001</v>
      </c>
    </row>
    <row r="548" spans="2:16" x14ac:dyDescent="0.25">
      <c r="B548">
        <v>43695000000</v>
      </c>
      <c r="C548">
        <v>-5.3708777000000003</v>
      </c>
      <c r="D548">
        <v>-36.858500999999997</v>
      </c>
      <c r="E548">
        <v>-25.610220000000002</v>
      </c>
      <c r="F548">
        <v>-38.235439</v>
      </c>
      <c r="L548">
        <v>43695000000</v>
      </c>
      <c r="M548">
        <v>-6.5573759000000003</v>
      </c>
      <c r="N548">
        <v>-37.822918000000001</v>
      </c>
      <c r="O548">
        <v>-38.241844</v>
      </c>
      <c r="P548">
        <v>-25.635283000000001</v>
      </c>
    </row>
    <row r="549" spans="2:16" x14ac:dyDescent="0.25">
      <c r="B549">
        <v>43990000000</v>
      </c>
      <c r="C549">
        <v>-5.3172417000000003</v>
      </c>
      <c r="D549">
        <v>-36.448284000000001</v>
      </c>
      <c r="E549">
        <v>-25.145703999999999</v>
      </c>
      <c r="F549">
        <v>-38.415913000000003</v>
      </c>
      <c r="L549">
        <v>43990000000</v>
      </c>
      <c r="M549">
        <v>-6.2277069000000003</v>
      </c>
      <c r="N549">
        <v>-37.325619000000003</v>
      </c>
      <c r="O549">
        <v>-38.428310000000003</v>
      </c>
      <c r="P549">
        <v>-25.213341</v>
      </c>
    </row>
    <row r="550" spans="2:16" x14ac:dyDescent="0.25">
      <c r="B550">
        <v>44285000000</v>
      </c>
      <c r="C550">
        <v>-5.2891531000000001</v>
      </c>
      <c r="D550">
        <v>-35.971054000000002</v>
      </c>
      <c r="E550">
        <v>-24.725162999999998</v>
      </c>
      <c r="F550">
        <v>-38.459023000000002</v>
      </c>
      <c r="L550">
        <v>44285000000</v>
      </c>
      <c r="M550">
        <v>-5.9127039999999997</v>
      </c>
      <c r="N550">
        <v>-36.836472000000001</v>
      </c>
      <c r="O550">
        <v>-38.514999000000003</v>
      </c>
      <c r="P550">
        <v>-24.799735999999999</v>
      </c>
    </row>
    <row r="551" spans="2:16" x14ac:dyDescent="0.25">
      <c r="B551">
        <v>44580000000</v>
      </c>
      <c r="C551">
        <v>-5.2721887000000001</v>
      </c>
      <c r="D551">
        <v>-35.488807999999999</v>
      </c>
      <c r="E551">
        <v>-24.335968000000001</v>
      </c>
      <c r="F551">
        <v>-38.586472000000001</v>
      </c>
      <c r="L551">
        <v>44580000000</v>
      </c>
      <c r="M551">
        <v>-5.6107373000000003</v>
      </c>
      <c r="N551">
        <v>-36.370429999999999</v>
      </c>
      <c r="O551">
        <v>-38.616100000000003</v>
      </c>
      <c r="P551">
        <v>-24.408234</v>
      </c>
    </row>
    <row r="552" spans="2:16" x14ac:dyDescent="0.25">
      <c r="B552">
        <v>44875000000</v>
      </c>
      <c r="C552">
        <v>-5.3016977000000001</v>
      </c>
      <c r="D552">
        <v>-35.123432000000001</v>
      </c>
      <c r="E552">
        <v>-23.963991</v>
      </c>
      <c r="F552">
        <v>-38.727283</v>
      </c>
      <c r="L552">
        <v>44875000000</v>
      </c>
      <c r="M552">
        <v>-5.3567352000000001</v>
      </c>
      <c r="N552">
        <v>-35.969849000000004</v>
      </c>
      <c r="O552">
        <v>-38.769706999999997</v>
      </c>
      <c r="P552">
        <v>-24.034013999999999</v>
      </c>
    </row>
    <row r="553" spans="2:16" x14ac:dyDescent="0.25">
      <c r="B553">
        <v>45170000000</v>
      </c>
      <c r="C553">
        <v>-5.3316989000000001</v>
      </c>
      <c r="D553">
        <v>-34.800502999999999</v>
      </c>
      <c r="E553">
        <v>-23.611789999999999</v>
      </c>
      <c r="F553">
        <v>-38.868037999999999</v>
      </c>
      <c r="L553">
        <v>45170000000</v>
      </c>
      <c r="M553">
        <v>-5.1170406000000002</v>
      </c>
      <c r="N553">
        <v>-35.607230999999999</v>
      </c>
      <c r="O553">
        <v>-38.942321999999997</v>
      </c>
      <c r="P553">
        <v>-23.687656</v>
      </c>
    </row>
    <row r="554" spans="2:16" x14ac:dyDescent="0.25">
      <c r="B554">
        <v>45465000000</v>
      </c>
      <c r="C554">
        <v>-5.4157928999999996</v>
      </c>
      <c r="D554">
        <v>-34.592888000000002</v>
      </c>
      <c r="E554">
        <v>-23.289173000000002</v>
      </c>
      <c r="F554">
        <v>-39.046303000000002</v>
      </c>
      <c r="L554">
        <v>45465000000</v>
      </c>
      <c r="M554">
        <v>-4.8669986999999999</v>
      </c>
      <c r="N554">
        <v>-35.353473999999999</v>
      </c>
      <c r="O554">
        <v>-39.100470999999999</v>
      </c>
      <c r="P554">
        <v>-23.357700000000001</v>
      </c>
    </row>
    <row r="555" spans="2:16" x14ac:dyDescent="0.25">
      <c r="B555">
        <v>45760000000</v>
      </c>
      <c r="C555">
        <v>-5.5508899999999999</v>
      </c>
      <c r="D555">
        <v>-34.424809000000003</v>
      </c>
      <c r="E555">
        <v>-22.954653</v>
      </c>
      <c r="F555">
        <v>-39.240313999999998</v>
      </c>
      <c r="L555">
        <v>45760000000</v>
      </c>
      <c r="M555">
        <v>-4.6728133999999999</v>
      </c>
      <c r="N555">
        <v>-35.134822999999997</v>
      </c>
      <c r="O555">
        <v>-39.210845999999997</v>
      </c>
      <c r="P555">
        <v>-23.033204999999999</v>
      </c>
    </row>
    <row r="556" spans="2:16" x14ac:dyDescent="0.25">
      <c r="B556">
        <v>46055000000</v>
      </c>
      <c r="C556">
        <v>-5.7256020999999997</v>
      </c>
      <c r="D556">
        <v>-34.366089000000002</v>
      </c>
      <c r="E556">
        <v>-22.623339000000001</v>
      </c>
      <c r="F556">
        <v>-39.345889999999997</v>
      </c>
      <c r="L556">
        <v>46055000000</v>
      </c>
      <c r="M556">
        <v>-4.4842358000000004</v>
      </c>
      <c r="N556">
        <v>-35.036678000000002</v>
      </c>
      <c r="O556">
        <v>-39.369987000000002</v>
      </c>
      <c r="P556">
        <v>-22.711017999999999</v>
      </c>
    </row>
    <row r="557" spans="2:16" x14ac:dyDescent="0.25">
      <c r="B557">
        <v>46350000000</v>
      </c>
      <c r="C557">
        <v>-5.8991208000000004</v>
      </c>
      <c r="D557">
        <v>-34.347938999999997</v>
      </c>
      <c r="E557">
        <v>-22.302962999999998</v>
      </c>
      <c r="F557">
        <v>-39.480910999999999</v>
      </c>
      <c r="L557">
        <v>46350000000</v>
      </c>
      <c r="M557">
        <v>-4.3270011000000004</v>
      </c>
      <c r="N557">
        <v>-34.998778999999999</v>
      </c>
      <c r="O557">
        <v>-39.496586000000001</v>
      </c>
      <c r="P557">
        <v>-22.407520000000002</v>
      </c>
    </row>
    <row r="558" spans="2:16" x14ac:dyDescent="0.25">
      <c r="B558">
        <v>46645000000</v>
      </c>
      <c r="C558">
        <v>-6.1015873000000003</v>
      </c>
      <c r="D558">
        <v>-34.39217</v>
      </c>
      <c r="E558">
        <v>-22.005735000000001</v>
      </c>
      <c r="F558">
        <v>-39.574924000000003</v>
      </c>
      <c r="L558">
        <v>46645000000</v>
      </c>
      <c r="M558">
        <v>-4.1928935000000003</v>
      </c>
      <c r="N558">
        <v>-35.007148999999998</v>
      </c>
      <c r="O558">
        <v>-39.547553999999998</v>
      </c>
      <c r="P558">
        <v>-22.115504999999999</v>
      </c>
    </row>
    <row r="559" spans="2:16" x14ac:dyDescent="0.25">
      <c r="B559">
        <v>46940000000</v>
      </c>
      <c r="C559">
        <v>-6.2915492000000004</v>
      </c>
      <c r="D559">
        <v>-34.500388999999998</v>
      </c>
      <c r="E559">
        <v>-21.716743000000001</v>
      </c>
      <c r="F559">
        <v>-39.619888000000003</v>
      </c>
      <c r="L559">
        <v>46940000000</v>
      </c>
      <c r="M559">
        <v>-4.0885920999999996</v>
      </c>
      <c r="N559">
        <v>-35.043503000000001</v>
      </c>
      <c r="O559">
        <v>-39.599632</v>
      </c>
      <c r="P559">
        <v>-21.833361</v>
      </c>
    </row>
    <row r="560" spans="2:16" x14ac:dyDescent="0.25">
      <c r="B560">
        <v>47235000000</v>
      </c>
      <c r="C560">
        <v>-6.4586759000000002</v>
      </c>
      <c r="D560">
        <v>-34.706820999999998</v>
      </c>
      <c r="E560">
        <v>-21.461689</v>
      </c>
      <c r="F560">
        <v>-39.704529000000001</v>
      </c>
      <c r="L560">
        <v>47235000000</v>
      </c>
      <c r="M560">
        <v>-3.9869945000000002</v>
      </c>
      <c r="N560">
        <v>-35.208995999999999</v>
      </c>
      <c r="O560">
        <v>-39.699767999999999</v>
      </c>
      <c r="P560">
        <v>-21.575773000000002</v>
      </c>
    </row>
    <row r="561" spans="2:16" x14ac:dyDescent="0.25">
      <c r="B561">
        <v>47530000000</v>
      </c>
      <c r="C561">
        <v>-6.5602980000000004</v>
      </c>
      <c r="D561">
        <v>-34.960262</v>
      </c>
      <c r="E561">
        <v>-21.267745999999999</v>
      </c>
      <c r="F561">
        <v>-39.843792000000001</v>
      </c>
      <c r="L561">
        <v>47530000000</v>
      </c>
      <c r="M561">
        <v>-3.9252956000000001</v>
      </c>
      <c r="N561">
        <v>-35.431441999999997</v>
      </c>
      <c r="O561">
        <v>-39.789149999999999</v>
      </c>
      <c r="P561">
        <v>-21.348904000000001</v>
      </c>
    </row>
    <row r="562" spans="2:16" x14ac:dyDescent="0.25">
      <c r="B562">
        <v>47825000000</v>
      </c>
      <c r="C562">
        <v>-6.6485124000000004</v>
      </c>
      <c r="D562">
        <v>-35.353340000000003</v>
      </c>
      <c r="E562">
        <v>-21.117740999999999</v>
      </c>
      <c r="F562">
        <v>-39.996600999999998</v>
      </c>
      <c r="L562">
        <v>47825000000</v>
      </c>
      <c r="M562">
        <v>-3.8663675999999998</v>
      </c>
      <c r="N562">
        <v>-35.731242999999999</v>
      </c>
      <c r="O562">
        <v>-39.931972999999999</v>
      </c>
      <c r="P562">
        <v>-21.15279</v>
      </c>
    </row>
    <row r="563" spans="2:16" x14ac:dyDescent="0.25">
      <c r="B563">
        <v>48120000000</v>
      </c>
      <c r="C563">
        <v>-6.6568946999999996</v>
      </c>
      <c r="D563">
        <v>-35.743606999999997</v>
      </c>
      <c r="E563">
        <v>-20.970461</v>
      </c>
      <c r="F563">
        <v>-40.208401000000002</v>
      </c>
      <c r="L563">
        <v>48120000000</v>
      </c>
      <c r="M563">
        <v>-3.8371198</v>
      </c>
      <c r="N563">
        <v>-36.166840000000001</v>
      </c>
      <c r="O563">
        <v>-40.127693000000001</v>
      </c>
      <c r="P563">
        <v>-20.988810000000001</v>
      </c>
    </row>
    <row r="564" spans="2:16" x14ac:dyDescent="0.25">
      <c r="B564">
        <v>48415000000</v>
      </c>
      <c r="C564">
        <v>-6.6124406000000002</v>
      </c>
      <c r="D564">
        <v>-36.248924000000002</v>
      </c>
      <c r="E564">
        <v>-20.853816999999999</v>
      </c>
      <c r="F564">
        <v>-40.469192999999997</v>
      </c>
      <c r="L564">
        <v>48415000000</v>
      </c>
      <c r="M564">
        <v>-3.8274032999999998</v>
      </c>
      <c r="N564">
        <v>-36.743586999999998</v>
      </c>
      <c r="O564">
        <v>-40.258347000000001</v>
      </c>
      <c r="P564">
        <v>-20.842627</v>
      </c>
    </row>
    <row r="565" spans="2:16" x14ac:dyDescent="0.25">
      <c r="B565">
        <v>48710000000</v>
      </c>
      <c r="C565">
        <v>-6.5138512000000004</v>
      </c>
      <c r="D565">
        <v>-36.895428000000003</v>
      </c>
      <c r="E565">
        <v>-20.733923000000001</v>
      </c>
      <c r="F565">
        <v>-40.591343000000002</v>
      </c>
      <c r="L565">
        <v>48710000000</v>
      </c>
      <c r="M565">
        <v>-3.8530845999999999</v>
      </c>
      <c r="N565">
        <v>-37.439297000000003</v>
      </c>
      <c r="O565">
        <v>-40.457442999999998</v>
      </c>
      <c r="P565">
        <v>-20.680406999999999</v>
      </c>
    </row>
    <row r="566" spans="2:16" x14ac:dyDescent="0.25">
      <c r="B566">
        <v>49005000000</v>
      </c>
      <c r="C566">
        <v>-6.4236617000000003</v>
      </c>
      <c r="D566">
        <v>-37.708312999999997</v>
      </c>
      <c r="E566">
        <v>-20.571663000000001</v>
      </c>
      <c r="F566">
        <v>-40.622261000000002</v>
      </c>
      <c r="L566">
        <v>49005000000</v>
      </c>
      <c r="M566">
        <v>-3.8674366</v>
      </c>
      <c r="N566">
        <v>-38.144669</v>
      </c>
      <c r="O566">
        <v>-40.560592999999997</v>
      </c>
      <c r="P566">
        <v>-20.487911</v>
      </c>
    </row>
    <row r="567" spans="2:16" x14ac:dyDescent="0.25">
      <c r="B567">
        <v>49300000000</v>
      </c>
      <c r="C567">
        <v>-6.3107486000000002</v>
      </c>
      <c r="D567">
        <v>-38.435428999999999</v>
      </c>
      <c r="E567">
        <v>-20.364756</v>
      </c>
      <c r="F567">
        <v>-40.659897000000001</v>
      </c>
      <c r="L567">
        <v>49300000000</v>
      </c>
      <c r="M567">
        <v>-3.8929136</v>
      </c>
      <c r="N567">
        <v>-39.074584999999999</v>
      </c>
      <c r="O567">
        <v>-40.588473999999998</v>
      </c>
      <c r="P567">
        <v>-20.255313999999998</v>
      </c>
    </row>
    <row r="568" spans="2:16" x14ac:dyDescent="0.25">
      <c r="B568">
        <v>49595000000</v>
      </c>
      <c r="C568">
        <v>-6.1943130000000002</v>
      </c>
      <c r="D568">
        <v>-39.398463999999997</v>
      </c>
      <c r="E568">
        <v>-20.093491</v>
      </c>
      <c r="F568">
        <v>-40.547203000000003</v>
      </c>
      <c r="L568">
        <v>49595000000</v>
      </c>
      <c r="M568">
        <v>-3.9433813</v>
      </c>
      <c r="N568">
        <v>-40.000919000000003</v>
      </c>
      <c r="O568">
        <v>-40.492252000000001</v>
      </c>
      <c r="P568">
        <v>-19.959658000000001</v>
      </c>
    </row>
    <row r="569" spans="2:16" x14ac:dyDescent="0.25">
      <c r="B569">
        <v>49890000000</v>
      </c>
      <c r="C569">
        <v>-6.1133533</v>
      </c>
      <c r="D569">
        <v>-40.317894000000003</v>
      </c>
      <c r="E569">
        <v>-19.758496999999998</v>
      </c>
      <c r="F569">
        <v>-40.288040000000002</v>
      </c>
      <c r="L569">
        <v>49890000000</v>
      </c>
      <c r="M569">
        <v>-4.0017233000000001</v>
      </c>
      <c r="N569">
        <v>-40.943615000000001</v>
      </c>
      <c r="O569">
        <v>-40.314835000000002</v>
      </c>
      <c r="P569">
        <v>-19.584866000000002</v>
      </c>
    </row>
    <row r="570" spans="2:16" x14ac:dyDescent="0.25">
      <c r="B570">
        <v>50185000000</v>
      </c>
      <c r="C570">
        <v>-6.0633330000000001</v>
      </c>
      <c r="D570">
        <v>-41.085579000000003</v>
      </c>
      <c r="E570">
        <v>-19.349218</v>
      </c>
      <c r="F570">
        <v>-39.934730999999999</v>
      </c>
      <c r="L570">
        <v>50185000000</v>
      </c>
      <c r="M570">
        <v>-4.0570735999999998</v>
      </c>
      <c r="N570">
        <v>-41.856506000000003</v>
      </c>
      <c r="O570">
        <v>-39.988064000000001</v>
      </c>
      <c r="P570">
        <v>-19.187871999999999</v>
      </c>
    </row>
    <row r="571" spans="2:16" x14ac:dyDescent="0.25">
      <c r="B571">
        <v>50480000000</v>
      </c>
      <c r="C571">
        <v>-6.0422215000000001</v>
      </c>
      <c r="D571">
        <v>-41.850631999999997</v>
      </c>
      <c r="E571">
        <v>-18.864100000000001</v>
      </c>
      <c r="F571">
        <v>-39.542675000000003</v>
      </c>
      <c r="L571">
        <v>50480000000</v>
      </c>
      <c r="M571">
        <v>-4.1056271000000004</v>
      </c>
      <c r="N571">
        <v>-42.849747000000001</v>
      </c>
      <c r="O571">
        <v>-39.466106000000003</v>
      </c>
      <c r="P571">
        <v>-18.736792000000001</v>
      </c>
    </row>
    <row r="572" spans="2:16" x14ac:dyDescent="0.25">
      <c r="B572">
        <v>50775000000</v>
      </c>
      <c r="C572">
        <v>-6.0572299999999997</v>
      </c>
      <c r="D572">
        <v>-42.710003</v>
      </c>
      <c r="E572">
        <v>-18.334617999999999</v>
      </c>
      <c r="F572">
        <v>-38.912754</v>
      </c>
      <c r="L572">
        <v>50775000000</v>
      </c>
      <c r="M572">
        <v>-4.1795496999999999</v>
      </c>
      <c r="N572">
        <v>-43.607849000000002</v>
      </c>
      <c r="O572">
        <v>-38.872292000000002</v>
      </c>
      <c r="P572">
        <v>-18.248835</v>
      </c>
    </row>
    <row r="573" spans="2:16" x14ac:dyDescent="0.25">
      <c r="B573">
        <v>51070000000</v>
      </c>
      <c r="C573">
        <v>-6.0991467999999998</v>
      </c>
      <c r="D573">
        <v>-43.169544000000002</v>
      </c>
      <c r="E573">
        <v>-17.810751</v>
      </c>
      <c r="F573">
        <v>-38.230823999999998</v>
      </c>
      <c r="L573">
        <v>51070000000</v>
      </c>
      <c r="M573">
        <v>-4.2506694999999999</v>
      </c>
      <c r="N573">
        <v>-44.332169</v>
      </c>
      <c r="O573">
        <v>-38.203163000000004</v>
      </c>
      <c r="P573">
        <v>-17.752693000000001</v>
      </c>
    </row>
    <row r="574" spans="2:16" x14ac:dyDescent="0.25">
      <c r="B574">
        <v>51365000000</v>
      </c>
      <c r="C574">
        <v>-6.1705961</v>
      </c>
      <c r="D574">
        <v>-43.604953999999999</v>
      </c>
      <c r="E574">
        <v>-17.307039</v>
      </c>
      <c r="F574">
        <v>-37.502453000000003</v>
      </c>
      <c r="L574">
        <v>51365000000</v>
      </c>
      <c r="M574">
        <v>-4.3168844999999996</v>
      </c>
      <c r="N574">
        <v>-44.866039000000001</v>
      </c>
      <c r="O574">
        <v>-37.517384</v>
      </c>
      <c r="P574">
        <v>-17.298824</v>
      </c>
    </row>
    <row r="575" spans="2:16" x14ac:dyDescent="0.25">
      <c r="B575">
        <v>51660000000</v>
      </c>
      <c r="C575">
        <v>-6.2760954</v>
      </c>
      <c r="D575">
        <v>-43.860805999999997</v>
      </c>
      <c r="E575">
        <v>-16.874779</v>
      </c>
      <c r="F575">
        <v>-36.806969000000002</v>
      </c>
      <c r="L575">
        <v>51660000000</v>
      </c>
      <c r="M575">
        <v>-4.3858600000000001</v>
      </c>
      <c r="N575">
        <v>-44.849072</v>
      </c>
      <c r="O575">
        <v>-36.755501000000002</v>
      </c>
      <c r="P575">
        <v>-16.887132999999999</v>
      </c>
    </row>
    <row r="576" spans="2:16" x14ac:dyDescent="0.25">
      <c r="B576">
        <v>51955000000</v>
      </c>
      <c r="C576">
        <v>-6.3550801000000003</v>
      </c>
      <c r="D576">
        <v>-43.718494</v>
      </c>
      <c r="E576">
        <v>-16.572697000000002</v>
      </c>
      <c r="F576">
        <v>-36.121364999999997</v>
      </c>
      <c r="L576">
        <v>51955000000</v>
      </c>
      <c r="M576">
        <v>-4.5012612000000001</v>
      </c>
      <c r="N576">
        <v>-44.661273999999999</v>
      </c>
      <c r="O576">
        <v>-36.118954000000002</v>
      </c>
      <c r="P576">
        <v>-16.593266</v>
      </c>
    </row>
    <row r="577" spans="2:16" x14ac:dyDescent="0.25">
      <c r="B577">
        <v>52250000000</v>
      </c>
      <c r="C577">
        <v>-6.4870714999999999</v>
      </c>
      <c r="D577">
        <v>-43.056441999999997</v>
      </c>
      <c r="E577">
        <v>-16.387754000000001</v>
      </c>
      <c r="F577">
        <v>-35.532238</v>
      </c>
      <c r="L577">
        <v>52250000000</v>
      </c>
      <c r="M577">
        <v>-4.6032647999999998</v>
      </c>
      <c r="N577">
        <v>-43.991805999999997</v>
      </c>
      <c r="O577">
        <v>-35.490710999999997</v>
      </c>
      <c r="P577">
        <v>-16.415752000000001</v>
      </c>
    </row>
    <row r="578" spans="2:16" x14ac:dyDescent="0.25">
      <c r="B578">
        <v>52545000000</v>
      </c>
      <c r="C578">
        <v>-6.6008338999999996</v>
      </c>
      <c r="D578">
        <v>-42.983719000000001</v>
      </c>
      <c r="E578">
        <v>-16.339758</v>
      </c>
      <c r="F578">
        <v>-34.957863000000003</v>
      </c>
      <c r="L578">
        <v>52545000000</v>
      </c>
      <c r="M578">
        <v>-4.7247934000000003</v>
      </c>
      <c r="N578">
        <v>-43.648342</v>
      </c>
      <c r="O578">
        <v>-34.927031999999997</v>
      </c>
      <c r="P578">
        <v>-16.362946000000001</v>
      </c>
    </row>
    <row r="579" spans="2:16" x14ac:dyDescent="0.25">
      <c r="B579">
        <v>52840000000</v>
      </c>
      <c r="C579">
        <v>-6.6753201000000004</v>
      </c>
      <c r="D579">
        <v>-42.606976000000003</v>
      </c>
      <c r="E579">
        <v>-16.431643000000001</v>
      </c>
      <c r="F579">
        <v>-34.431469</v>
      </c>
      <c r="L579">
        <v>52840000000</v>
      </c>
      <c r="M579">
        <v>-4.8870038999999998</v>
      </c>
      <c r="N579">
        <v>-42.974018000000001</v>
      </c>
      <c r="O579">
        <v>-34.350135999999999</v>
      </c>
      <c r="P579">
        <v>-16.462872999999998</v>
      </c>
    </row>
    <row r="580" spans="2:16" x14ac:dyDescent="0.25">
      <c r="B580">
        <v>53135000000</v>
      </c>
      <c r="C580">
        <v>-6.7251706000000002</v>
      </c>
      <c r="D580">
        <v>-42.103634</v>
      </c>
      <c r="E580">
        <v>-16.701896999999999</v>
      </c>
      <c r="F580">
        <v>-33.883839000000002</v>
      </c>
      <c r="L580">
        <v>53135000000</v>
      </c>
      <c r="M580">
        <v>-5.0519265999999998</v>
      </c>
      <c r="N580">
        <v>-42.590313000000002</v>
      </c>
      <c r="O580">
        <v>-33.705832999999998</v>
      </c>
      <c r="P580">
        <v>-16.725204000000002</v>
      </c>
    </row>
    <row r="581" spans="2:16" x14ac:dyDescent="0.25">
      <c r="B581">
        <v>53430000000</v>
      </c>
      <c r="C581">
        <v>-6.7566280000000001</v>
      </c>
      <c r="D581">
        <v>-41.839908999999999</v>
      </c>
      <c r="E581">
        <v>-17.187819999999999</v>
      </c>
      <c r="F581">
        <v>-33.123050999999997</v>
      </c>
      <c r="L581">
        <v>53430000000</v>
      </c>
      <c r="M581">
        <v>-5.2180729000000001</v>
      </c>
      <c r="N581">
        <v>-42.157524000000002</v>
      </c>
      <c r="O581">
        <v>-32.945469000000003</v>
      </c>
      <c r="P581">
        <v>-17.204704</v>
      </c>
    </row>
    <row r="582" spans="2:16" x14ac:dyDescent="0.25">
      <c r="B582">
        <v>53725000000</v>
      </c>
      <c r="C582">
        <v>-6.6883549999999996</v>
      </c>
      <c r="D582">
        <v>-41.804653000000002</v>
      </c>
      <c r="E582">
        <v>-17.947621999999999</v>
      </c>
      <c r="F582">
        <v>-32.155312000000002</v>
      </c>
      <c r="L582">
        <v>53725000000</v>
      </c>
      <c r="M582">
        <v>-5.4184251000000003</v>
      </c>
      <c r="N582">
        <v>-42.062472999999997</v>
      </c>
      <c r="O582">
        <v>-32.004078</v>
      </c>
      <c r="P582">
        <v>-17.965661999999998</v>
      </c>
    </row>
    <row r="583" spans="2:16" x14ac:dyDescent="0.25">
      <c r="B583">
        <v>54020000000</v>
      </c>
      <c r="C583">
        <v>-6.6003118000000001</v>
      </c>
      <c r="D583">
        <v>-41.126708999999998</v>
      </c>
      <c r="E583">
        <v>-18.994247000000001</v>
      </c>
      <c r="F583">
        <v>-31.027090000000001</v>
      </c>
      <c r="L583">
        <v>54020000000</v>
      </c>
      <c r="M583">
        <v>-5.6487198000000003</v>
      </c>
      <c r="N583">
        <v>-41.35812</v>
      </c>
      <c r="O583">
        <v>-30.882487999999999</v>
      </c>
      <c r="P583">
        <v>-19.023098000000001</v>
      </c>
    </row>
    <row r="584" spans="2:16" x14ac:dyDescent="0.25">
      <c r="B584">
        <v>54315000000</v>
      </c>
      <c r="C584">
        <v>-6.4818559000000002</v>
      </c>
      <c r="D584">
        <v>-40.549427000000001</v>
      </c>
      <c r="E584">
        <v>-20.217434000000001</v>
      </c>
      <c r="F584">
        <v>-29.754581000000002</v>
      </c>
      <c r="L584">
        <v>54315000000</v>
      </c>
      <c r="M584">
        <v>-5.8738827999999996</v>
      </c>
      <c r="N584">
        <v>-40.930981000000003</v>
      </c>
      <c r="O584">
        <v>-29.657684</v>
      </c>
      <c r="P584">
        <v>-20.241938000000001</v>
      </c>
    </row>
    <row r="585" spans="2:16" x14ac:dyDescent="0.25">
      <c r="B585">
        <v>54610000000</v>
      </c>
      <c r="C585">
        <v>-6.3223824999999998</v>
      </c>
      <c r="D585">
        <v>-40.309441</v>
      </c>
      <c r="E585">
        <v>-21.365528000000001</v>
      </c>
      <c r="F585">
        <v>-28.460750999999998</v>
      </c>
      <c r="L585">
        <v>54610000000</v>
      </c>
      <c r="M585">
        <v>-6.1822742999999996</v>
      </c>
      <c r="N585">
        <v>-40.496383999999999</v>
      </c>
      <c r="O585">
        <v>-28.477467000000001</v>
      </c>
      <c r="P585">
        <v>-21.397652000000001</v>
      </c>
    </row>
    <row r="586" spans="2:16" x14ac:dyDescent="0.25">
      <c r="B586">
        <v>54905000000</v>
      </c>
      <c r="C586">
        <v>-6.1596694000000003</v>
      </c>
      <c r="D586">
        <v>-40.070644000000001</v>
      </c>
      <c r="E586">
        <v>-22.194545999999999</v>
      </c>
      <c r="F586">
        <v>-27.271595000000001</v>
      </c>
      <c r="L586">
        <v>54905000000</v>
      </c>
      <c r="M586">
        <v>-6.5151215000000002</v>
      </c>
      <c r="N586">
        <v>-40.346156999999998</v>
      </c>
      <c r="O586">
        <v>-27.356089000000001</v>
      </c>
      <c r="P586">
        <v>-22.222662</v>
      </c>
    </row>
    <row r="587" spans="2:16" x14ac:dyDescent="0.25">
      <c r="B587">
        <v>55200000000</v>
      </c>
      <c r="C587">
        <v>-5.9407845000000004</v>
      </c>
      <c r="D587">
        <v>-39.650902000000002</v>
      </c>
      <c r="E587">
        <v>-22.615950000000002</v>
      </c>
      <c r="F587">
        <v>-26.288460000000001</v>
      </c>
      <c r="L587">
        <v>55200000000</v>
      </c>
      <c r="M587">
        <v>-6.9412140999999998</v>
      </c>
      <c r="N587">
        <v>-39.939776999999999</v>
      </c>
      <c r="O587">
        <v>-26.400770000000001</v>
      </c>
      <c r="P587">
        <v>-22.6374</v>
      </c>
    </row>
    <row r="588" spans="2:16" x14ac:dyDescent="0.25">
      <c r="B588">
        <v>55495000000</v>
      </c>
      <c r="C588">
        <v>-5.7783718000000004</v>
      </c>
      <c r="D588">
        <v>-39.218800000000002</v>
      </c>
      <c r="E588">
        <v>-22.599115000000001</v>
      </c>
      <c r="F588">
        <v>-25.566237999999998</v>
      </c>
      <c r="L588">
        <v>55495000000</v>
      </c>
      <c r="M588">
        <v>-7.3262362000000003</v>
      </c>
      <c r="N588">
        <v>-39.340069</v>
      </c>
      <c r="O588">
        <v>-25.689325</v>
      </c>
      <c r="P588">
        <v>-22.615269000000001</v>
      </c>
    </row>
    <row r="589" spans="2:16" x14ac:dyDescent="0.25">
      <c r="B589">
        <v>55790000000</v>
      </c>
      <c r="C589">
        <v>-5.61972</v>
      </c>
      <c r="D589">
        <v>-38.627090000000003</v>
      </c>
      <c r="E589">
        <v>-22.257117999999998</v>
      </c>
      <c r="F589">
        <v>-25.057300999999999</v>
      </c>
      <c r="L589">
        <v>55790000000</v>
      </c>
      <c r="M589">
        <v>-7.7277316999999996</v>
      </c>
      <c r="N589">
        <v>-38.731330999999997</v>
      </c>
      <c r="O589">
        <v>-25.195038</v>
      </c>
      <c r="P589">
        <v>-22.264092999999999</v>
      </c>
    </row>
    <row r="590" spans="2:16" x14ac:dyDescent="0.25">
      <c r="B590">
        <v>56085000000</v>
      </c>
      <c r="C590">
        <v>-5.4615311999999996</v>
      </c>
      <c r="D590">
        <v>-37.821776999999997</v>
      </c>
      <c r="E590">
        <v>-21.779398</v>
      </c>
      <c r="F590">
        <v>-24.771372</v>
      </c>
      <c r="L590">
        <v>56085000000</v>
      </c>
      <c r="M590">
        <v>-8.0461253999999993</v>
      </c>
      <c r="N590">
        <v>-38.094577999999998</v>
      </c>
      <c r="O590">
        <v>-24.888756000000001</v>
      </c>
      <c r="P590">
        <v>-21.780531</v>
      </c>
    </row>
    <row r="591" spans="2:16" x14ac:dyDescent="0.25">
      <c r="B591">
        <v>56380000000</v>
      </c>
      <c r="C591">
        <v>-5.3150462999999997</v>
      </c>
      <c r="D591">
        <v>-36.905490999999998</v>
      </c>
      <c r="E591">
        <v>-21.367028999999999</v>
      </c>
      <c r="F591">
        <v>-24.685741</v>
      </c>
      <c r="L591">
        <v>56380000000</v>
      </c>
      <c r="M591">
        <v>-8.2691517000000001</v>
      </c>
      <c r="N591">
        <v>-37.094852000000003</v>
      </c>
      <c r="O591">
        <v>-24.778482</v>
      </c>
      <c r="P591">
        <v>-21.354793999999998</v>
      </c>
    </row>
    <row r="592" spans="2:16" x14ac:dyDescent="0.25">
      <c r="B592">
        <v>56675000000</v>
      </c>
      <c r="C592">
        <v>-5.2734531999999996</v>
      </c>
      <c r="D592">
        <v>-36.172294999999998</v>
      </c>
      <c r="E592">
        <v>-21.044083000000001</v>
      </c>
      <c r="F592">
        <v>-24.775175000000001</v>
      </c>
      <c r="L592">
        <v>56675000000</v>
      </c>
      <c r="M592">
        <v>-8.2483635</v>
      </c>
      <c r="N592">
        <v>-36.338805999999998</v>
      </c>
      <c r="O592">
        <v>-24.789421000000001</v>
      </c>
      <c r="P592">
        <v>-20.996100999999999</v>
      </c>
    </row>
    <row r="593" spans="2:16" x14ac:dyDescent="0.25">
      <c r="B593">
        <v>56970000000</v>
      </c>
      <c r="C593">
        <v>-5.2197781000000001</v>
      </c>
      <c r="D593">
        <v>-35.583343999999997</v>
      </c>
      <c r="E593">
        <v>-20.721170000000001</v>
      </c>
      <c r="F593">
        <v>-24.876349999999999</v>
      </c>
      <c r="L593">
        <v>56970000000</v>
      </c>
      <c r="M593">
        <v>-8.1067066000000008</v>
      </c>
      <c r="N593">
        <v>-35.842030000000001</v>
      </c>
      <c r="O593">
        <v>-24.882888999999999</v>
      </c>
      <c r="P593">
        <v>-20.682960999999999</v>
      </c>
    </row>
    <row r="594" spans="2:16" x14ac:dyDescent="0.25">
      <c r="B594">
        <v>57265000000</v>
      </c>
      <c r="C594">
        <v>-5.2166319000000003</v>
      </c>
      <c r="D594">
        <v>-35.214244999999998</v>
      </c>
      <c r="E594">
        <v>-20.370622999999998</v>
      </c>
      <c r="F594">
        <v>-25.013231000000001</v>
      </c>
      <c r="L594">
        <v>57265000000</v>
      </c>
      <c r="M594">
        <v>-7.7896042000000003</v>
      </c>
      <c r="N594">
        <v>-35.369594999999997</v>
      </c>
      <c r="O594">
        <v>-25.028798999999999</v>
      </c>
      <c r="P594">
        <v>-20.355141</v>
      </c>
    </row>
    <row r="595" spans="2:16" x14ac:dyDescent="0.25">
      <c r="B595">
        <v>57560000000</v>
      </c>
      <c r="C595">
        <v>-5.2619786</v>
      </c>
      <c r="D595">
        <v>-34.861426999999999</v>
      </c>
      <c r="E595">
        <v>-20.005671</v>
      </c>
      <c r="F595">
        <v>-25.128395000000001</v>
      </c>
      <c r="L595">
        <v>57560000000</v>
      </c>
      <c r="M595">
        <v>-7.3872757</v>
      </c>
      <c r="N595">
        <v>-34.941035999999997</v>
      </c>
      <c r="O595">
        <v>-25.171968</v>
      </c>
      <c r="P595">
        <v>-20.012744999999999</v>
      </c>
    </row>
    <row r="596" spans="2:16" x14ac:dyDescent="0.25">
      <c r="B596">
        <v>57855000000</v>
      </c>
      <c r="C596">
        <v>-5.3708830000000001</v>
      </c>
      <c r="D596">
        <v>-34.434207999999998</v>
      </c>
      <c r="E596">
        <v>-19.602919</v>
      </c>
      <c r="F596">
        <v>-25.253371999999999</v>
      </c>
      <c r="L596">
        <v>57855000000</v>
      </c>
      <c r="M596">
        <v>-6.9007620999999997</v>
      </c>
      <c r="N596">
        <v>-34.478642000000001</v>
      </c>
      <c r="O596">
        <v>-25.293818000000002</v>
      </c>
      <c r="P596">
        <v>-19.643495999999999</v>
      </c>
    </row>
    <row r="597" spans="2:16" x14ac:dyDescent="0.25">
      <c r="B597">
        <v>58150000000</v>
      </c>
      <c r="C597">
        <v>-5.4907659999999998</v>
      </c>
      <c r="D597">
        <v>-34.026347999999999</v>
      </c>
      <c r="E597">
        <v>-19.150594999999999</v>
      </c>
      <c r="F597">
        <v>-25.342459000000002</v>
      </c>
      <c r="L597">
        <v>58150000000</v>
      </c>
      <c r="M597">
        <v>-6.4338411999999998</v>
      </c>
      <c r="N597">
        <v>-34.039195999999997</v>
      </c>
      <c r="O597">
        <v>-25.458362999999999</v>
      </c>
      <c r="P597">
        <v>-19.226799</v>
      </c>
    </row>
    <row r="598" spans="2:16" x14ac:dyDescent="0.25">
      <c r="B598">
        <v>58445000000</v>
      </c>
      <c r="C598">
        <v>-5.6989112000000004</v>
      </c>
      <c r="D598">
        <v>-33.476478999999998</v>
      </c>
      <c r="E598">
        <v>-18.742764000000001</v>
      </c>
      <c r="F598">
        <v>-25.540897000000001</v>
      </c>
      <c r="L598">
        <v>58445000000</v>
      </c>
      <c r="M598">
        <v>-5.9699011000000004</v>
      </c>
      <c r="N598">
        <v>-33.566398999999997</v>
      </c>
      <c r="O598">
        <v>-25.648140000000001</v>
      </c>
      <c r="P598">
        <v>-18.822975</v>
      </c>
    </row>
    <row r="599" spans="2:16" x14ac:dyDescent="0.25">
      <c r="B599">
        <v>58740000000</v>
      </c>
      <c r="C599">
        <v>-5.9816073999999997</v>
      </c>
      <c r="D599">
        <v>-32.853821000000003</v>
      </c>
      <c r="E599">
        <v>-18.398125</v>
      </c>
      <c r="F599">
        <v>-25.825239</v>
      </c>
      <c r="L599">
        <v>58740000000</v>
      </c>
      <c r="M599">
        <v>-5.5755781999999998</v>
      </c>
      <c r="N599">
        <v>-32.961002000000001</v>
      </c>
      <c r="O599">
        <v>-25.900358000000001</v>
      </c>
      <c r="P599">
        <v>-18.45871</v>
      </c>
    </row>
    <row r="600" spans="2:16" x14ac:dyDescent="0.25">
      <c r="B600">
        <v>59035000000</v>
      </c>
      <c r="C600">
        <v>-6.3463640000000003</v>
      </c>
      <c r="D600">
        <v>-32.220042999999997</v>
      </c>
      <c r="E600">
        <v>-18.090361000000001</v>
      </c>
      <c r="F600">
        <v>-26.188044000000001</v>
      </c>
      <c r="L600">
        <v>59035000000</v>
      </c>
      <c r="M600">
        <v>-5.1630659000000003</v>
      </c>
      <c r="N600">
        <v>-32.326594999999998</v>
      </c>
      <c r="O600">
        <v>-26.264685</v>
      </c>
      <c r="P600">
        <v>-18.126740000000002</v>
      </c>
    </row>
    <row r="601" spans="2:16" x14ac:dyDescent="0.25">
      <c r="B601">
        <v>59330000000</v>
      </c>
      <c r="C601">
        <v>-6.7832245999999996</v>
      </c>
      <c r="D601">
        <v>-31.540789</v>
      </c>
      <c r="E601">
        <v>-17.828918000000002</v>
      </c>
      <c r="F601">
        <v>-26.681374000000002</v>
      </c>
      <c r="L601">
        <v>59330000000</v>
      </c>
      <c r="M601">
        <v>-4.8509454999999999</v>
      </c>
      <c r="N601">
        <v>-31.744872999999998</v>
      </c>
      <c r="O601">
        <v>-26.724046999999999</v>
      </c>
      <c r="P601">
        <v>-17.830448000000001</v>
      </c>
    </row>
    <row r="602" spans="2:16" x14ac:dyDescent="0.25">
      <c r="B602">
        <v>59625000000</v>
      </c>
      <c r="C602">
        <v>-7.3486346999999999</v>
      </c>
      <c r="D602">
        <v>-30.872381000000001</v>
      </c>
      <c r="E602">
        <v>-17.608231</v>
      </c>
      <c r="F602">
        <v>-27.236248</v>
      </c>
      <c r="L602">
        <v>59625000000</v>
      </c>
      <c r="M602">
        <v>-4.5749974</v>
      </c>
      <c r="N602">
        <v>-31.059258</v>
      </c>
      <c r="O602">
        <v>-27.206876999999999</v>
      </c>
      <c r="P602">
        <v>-17.595037000000001</v>
      </c>
    </row>
    <row r="603" spans="2:16" x14ac:dyDescent="0.25">
      <c r="B603">
        <v>59920000000</v>
      </c>
      <c r="C603">
        <v>-7.9785914</v>
      </c>
      <c r="D603">
        <v>-30.237870999999998</v>
      </c>
      <c r="E603">
        <v>-17.392761</v>
      </c>
      <c r="F603">
        <v>-27.771536000000001</v>
      </c>
      <c r="L603">
        <v>59920000000</v>
      </c>
      <c r="M603">
        <v>-4.3905133999999997</v>
      </c>
      <c r="N603">
        <v>-30.403219</v>
      </c>
      <c r="O603">
        <v>-27.715198999999998</v>
      </c>
      <c r="P603">
        <v>-17.350881999999999</v>
      </c>
    </row>
    <row r="604" spans="2:16" x14ac:dyDescent="0.25">
      <c r="B604">
        <v>60215000000</v>
      </c>
      <c r="C604">
        <v>-8.7876902000000001</v>
      </c>
      <c r="D604">
        <v>-29.657475000000002</v>
      </c>
      <c r="E604">
        <v>-17.155418000000001</v>
      </c>
      <c r="F604">
        <v>-28.169063999999999</v>
      </c>
      <c r="L604">
        <v>60215000000</v>
      </c>
      <c r="M604">
        <v>-4.2144928000000004</v>
      </c>
      <c r="N604">
        <v>-29.801141999999999</v>
      </c>
      <c r="O604">
        <v>-28.1203</v>
      </c>
      <c r="P604">
        <v>-17.090578000000001</v>
      </c>
    </row>
    <row r="605" spans="2:16" x14ac:dyDescent="0.25">
      <c r="B605">
        <v>60510000000</v>
      </c>
      <c r="C605">
        <v>-9.6809539999999998</v>
      </c>
      <c r="D605">
        <v>-29.066220999999999</v>
      </c>
      <c r="E605">
        <v>-16.874715999999999</v>
      </c>
      <c r="F605">
        <v>-28.285049000000001</v>
      </c>
      <c r="L605">
        <v>60510000000</v>
      </c>
      <c r="M605">
        <v>-4.1471453</v>
      </c>
      <c r="N605">
        <v>-29.257318000000001</v>
      </c>
      <c r="O605">
        <v>-28.178331</v>
      </c>
      <c r="P605">
        <v>-16.796377</v>
      </c>
    </row>
    <row r="606" spans="2:16" x14ac:dyDescent="0.25">
      <c r="B606">
        <v>60805000000</v>
      </c>
      <c r="C606">
        <v>-10.832877</v>
      </c>
      <c r="D606">
        <v>-28.620858999999999</v>
      </c>
      <c r="E606">
        <v>-16.529119000000001</v>
      </c>
      <c r="F606">
        <v>-27.906317000000001</v>
      </c>
      <c r="L606">
        <v>60805000000</v>
      </c>
      <c r="M606">
        <v>-4.0541935000000002</v>
      </c>
      <c r="N606">
        <v>-28.759398999999998</v>
      </c>
      <c r="O606">
        <v>-27.813321999999999</v>
      </c>
      <c r="P606">
        <v>-16.452528000000001</v>
      </c>
    </row>
    <row r="607" spans="2:16" x14ac:dyDescent="0.25">
      <c r="B607">
        <v>61100000000</v>
      </c>
      <c r="C607">
        <v>-12.082304000000001</v>
      </c>
      <c r="D607">
        <v>-28.222925</v>
      </c>
      <c r="E607">
        <v>-16.182110000000002</v>
      </c>
      <c r="F607">
        <v>-27.203144000000002</v>
      </c>
      <c r="L607">
        <v>61100000000</v>
      </c>
      <c r="M607">
        <v>-4.0279036000000001</v>
      </c>
      <c r="N607">
        <v>-28.378822</v>
      </c>
      <c r="O607">
        <v>-27.142029000000001</v>
      </c>
      <c r="P607">
        <v>-16.092896</v>
      </c>
    </row>
    <row r="608" spans="2:16" x14ac:dyDescent="0.25">
      <c r="B608">
        <v>61395000000</v>
      </c>
      <c r="C608">
        <v>-13.891988</v>
      </c>
      <c r="D608">
        <v>-28.010045999999999</v>
      </c>
      <c r="E608">
        <v>-15.837077000000001</v>
      </c>
      <c r="F608">
        <v>-26.475484999999999</v>
      </c>
      <c r="L608">
        <v>61395000000</v>
      </c>
      <c r="M608">
        <v>-3.922107</v>
      </c>
      <c r="N608">
        <v>-28.073929</v>
      </c>
      <c r="O608">
        <v>-26.381920000000001</v>
      </c>
      <c r="P608">
        <v>-15.734424000000001</v>
      </c>
    </row>
    <row r="609" spans="2:16" x14ac:dyDescent="0.25">
      <c r="B609">
        <v>61690000000</v>
      </c>
      <c r="C609">
        <v>-15.756487</v>
      </c>
      <c r="D609">
        <v>-28.032156000000001</v>
      </c>
      <c r="E609">
        <v>-15.760225999999999</v>
      </c>
      <c r="F609">
        <v>-25.852167000000001</v>
      </c>
      <c r="L609">
        <v>61690000000</v>
      </c>
      <c r="M609">
        <v>-3.8713316999999998</v>
      </c>
      <c r="N609">
        <v>-28.104448000000001</v>
      </c>
      <c r="O609">
        <v>-25.724202999999999</v>
      </c>
      <c r="P609">
        <v>-15.648947</v>
      </c>
    </row>
    <row r="610" spans="2:16" x14ac:dyDescent="0.25">
      <c r="B610">
        <v>61985000000</v>
      </c>
      <c r="C610">
        <v>-17.375952000000002</v>
      </c>
      <c r="D610">
        <v>-28.518349000000001</v>
      </c>
      <c r="E610">
        <v>-15.933004</v>
      </c>
      <c r="F610">
        <v>-25.487024000000002</v>
      </c>
      <c r="L610">
        <v>61985000000</v>
      </c>
      <c r="M610">
        <v>-3.822397</v>
      </c>
      <c r="N610">
        <v>-28.454644999999999</v>
      </c>
      <c r="O610">
        <v>-25.387951000000001</v>
      </c>
      <c r="P610">
        <v>-15.808992999999999</v>
      </c>
    </row>
    <row r="611" spans="2:16" x14ac:dyDescent="0.25">
      <c r="B611">
        <v>62280000000</v>
      </c>
      <c r="C611">
        <v>-18.001003000000001</v>
      </c>
      <c r="D611">
        <v>-29.279844000000001</v>
      </c>
      <c r="E611">
        <v>-16.178512999999999</v>
      </c>
      <c r="F611">
        <v>-25.597985999999999</v>
      </c>
      <c r="L611">
        <v>62280000000</v>
      </c>
      <c r="M611">
        <v>-3.8182635</v>
      </c>
      <c r="N611">
        <v>-29.208763000000001</v>
      </c>
      <c r="O611">
        <v>-25.504929000000001</v>
      </c>
      <c r="P611">
        <v>-16.051324999999999</v>
      </c>
    </row>
    <row r="612" spans="2:16" x14ac:dyDescent="0.25">
      <c r="B612">
        <v>62575000000</v>
      </c>
      <c r="C612">
        <v>-17.896124</v>
      </c>
      <c r="D612">
        <v>-30.779250999999999</v>
      </c>
      <c r="E612">
        <v>-16.478957999999999</v>
      </c>
      <c r="F612">
        <v>-26.020112999999998</v>
      </c>
      <c r="L612">
        <v>62575000000</v>
      </c>
      <c r="M612">
        <v>-3.7916539</v>
      </c>
      <c r="N612">
        <v>-30.647881999999999</v>
      </c>
      <c r="O612">
        <v>-25.947465999999999</v>
      </c>
      <c r="P612">
        <v>-16.370571000000002</v>
      </c>
    </row>
    <row r="613" spans="2:16" x14ac:dyDescent="0.25">
      <c r="B613">
        <v>62870000000</v>
      </c>
      <c r="C613">
        <v>-16.651848000000001</v>
      </c>
      <c r="D613">
        <v>-31.854897000000001</v>
      </c>
      <c r="E613">
        <v>-16.876626999999999</v>
      </c>
      <c r="F613">
        <v>-26.366154000000002</v>
      </c>
      <c r="L613">
        <v>62870000000</v>
      </c>
      <c r="M613">
        <v>-3.8113263000000002</v>
      </c>
      <c r="N613">
        <v>-31.842452999999999</v>
      </c>
      <c r="O613">
        <v>-26.365545000000001</v>
      </c>
      <c r="P613">
        <v>-16.808947</v>
      </c>
    </row>
    <row r="614" spans="2:16" x14ac:dyDescent="0.25">
      <c r="B614">
        <v>63165000000</v>
      </c>
      <c r="C614">
        <v>-14.762544999999999</v>
      </c>
      <c r="D614">
        <v>-32.614306999999997</v>
      </c>
      <c r="E614">
        <v>-17.124587999999999</v>
      </c>
      <c r="F614">
        <v>-26.690483</v>
      </c>
      <c r="L614">
        <v>63165000000</v>
      </c>
      <c r="M614">
        <v>-3.7033100000000001</v>
      </c>
      <c r="N614">
        <v>-32.603648999999997</v>
      </c>
      <c r="O614">
        <v>-26.705400000000001</v>
      </c>
      <c r="P614">
        <v>-17.086231000000002</v>
      </c>
    </row>
    <row r="615" spans="2:16" x14ac:dyDescent="0.25">
      <c r="B615">
        <v>63460000000</v>
      </c>
      <c r="C615">
        <v>-12.587790999999999</v>
      </c>
      <c r="D615">
        <v>-33.142600999999999</v>
      </c>
      <c r="E615">
        <v>-17.352326999999999</v>
      </c>
      <c r="F615">
        <v>-27.159714000000001</v>
      </c>
      <c r="L615">
        <v>63460000000</v>
      </c>
      <c r="M615">
        <v>-3.5069954000000001</v>
      </c>
      <c r="N615">
        <v>-33.242756</v>
      </c>
      <c r="O615">
        <v>-27.138151000000001</v>
      </c>
      <c r="P615">
        <v>-17.300421</v>
      </c>
    </row>
    <row r="616" spans="2:16" x14ac:dyDescent="0.25">
      <c r="B616">
        <v>63755000000</v>
      </c>
      <c r="C616">
        <v>-10.90799</v>
      </c>
      <c r="D616">
        <v>-33.387756000000003</v>
      </c>
      <c r="E616">
        <v>-17.634627999999999</v>
      </c>
      <c r="F616">
        <v>-27.604151000000002</v>
      </c>
      <c r="L616">
        <v>63755000000</v>
      </c>
      <c r="M616">
        <v>-3.3247792999999999</v>
      </c>
      <c r="N616">
        <v>-33.52317</v>
      </c>
      <c r="O616">
        <v>-27.583368</v>
      </c>
      <c r="P616">
        <v>-17.625357000000001</v>
      </c>
    </row>
    <row r="617" spans="2:16" x14ac:dyDescent="0.25">
      <c r="B617">
        <v>64050000000</v>
      </c>
      <c r="C617">
        <v>-9.5359496999999998</v>
      </c>
      <c r="D617">
        <v>-32.931289999999997</v>
      </c>
      <c r="E617">
        <v>-17.965865999999998</v>
      </c>
      <c r="F617">
        <v>-28.058786000000001</v>
      </c>
      <c r="L617">
        <v>64050000000</v>
      </c>
      <c r="M617">
        <v>-3.1451159</v>
      </c>
      <c r="N617">
        <v>-33.140647999999999</v>
      </c>
      <c r="O617">
        <v>-28.037569000000001</v>
      </c>
      <c r="P617">
        <v>-17.957901</v>
      </c>
    </row>
    <row r="618" spans="2:16" x14ac:dyDescent="0.25">
      <c r="B618">
        <v>64345000000</v>
      </c>
      <c r="C618">
        <v>-8.4359932000000004</v>
      </c>
      <c r="D618">
        <v>-32.813400000000001</v>
      </c>
      <c r="E618">
        <v>-18.301538000000001</v>
      </c>
      <c r="F618">
        <v>-28.611795000000001</v>
      </c>
      <c r="L618">
        <v>64345000000</v>
      </c>
      <c r="M618">
        <v>-3.0037927999999998</v>
      </c>
      <c r="N618">
        <v>-32.946551999999997</v>
      </c>
      <c r="O618">
        <v>-28.546351999999999</v>
      </c>
      <c r="P618">
        <v>-18.295496</v>
      </c>
    </row>
    <row r="619" spans="2:16" x14ac:dyDescent="0.25">
      <c r="B619">
        <v>64640000000</v>
      </c>
      <c r="C619">
        <v>-7.5547681000000004</v>
      </c>
      <c r="D619">
        <v>-32.776653000000003</v>
      </c>
      <c r="E619">
        <v>-18.652609000000002</v>
      </c>
      <c r="F619">
        <v>-29.181253000000002</v>
      </c>
      <c r="L619">
        <v>64640000000</v>
      </c>
      <c r="M619">
        <v>-2.9739165000000001</v>
      </c>
      <c r="N619">
        <v>-32.874451000000001</v>
      </c>
      <c r="O619">
        <v>-29.120943</v>
      </c>
      <c r="P619">
        <v>-18.644714</v>
      </c>
    </row>
    <row r="620" spans="2:16" x14ac:dyDescent="0.25">
      <c r="B620">
        <v>64935000000</v>
      </c>
      <c r="C620">
        <v>-6.9526563000000001</v>
      </c>
      <c r="D620">
        <v>-32.471789999999999</v>
      </c>
      <c r="E620">
        <v>-18.897967999999999</v>
      </c>
      <c r="F620">
        <v>-29.568209</v>
      </c>
      <c r="L620">
        <v>64935000000</v>
      </c>
      <c r="M620">
        <v>-3.0346109999999999</v>
      </c>
      <c r="N620">
        <v>-32.521377999999999</v>
      </c>
      <c r="O620">
        <v>-29.505281</v>
      </c>
      <c r="P620">
        <v>-18.948471000000001</v>
      </c>
    </row>
    <row r="621" spans="2:16" x14ac:dyDescent="0.25">
      <c r="B621">
        <v>65230000000</v>
      </c>
      <c r="C621">
        <v>-6.3534126000000004</v>
      </c>
      <c r="D621">
        <v>-32.050133000000002</v>
      </c>
      <c r="E621">
        <v>-19.18261</v>
      </c>
      <c r="F621">
        <v>-29.883866999999999</v>
      </c>
      <c r="L621">
        <v>65230000000</v>
      </c>
      <c r="M621">
        <v>-3.0497890000000001</v>
      </c>
      <c r="N621">
        <v>-32.024639000000001</v>
      </c>
      <c r="O621">
        <v>-29.796312</v>
      </c>
      <c r="P621">
        <v>-19.226772</v>
      </c>
    </row>
    <row r="622" spans="2:16" x14ac:dyDescent="0.25">
      <c r="B622">
        <v>65525000000</v>
      </c>
      <c r="C622">
        <v>-5.8388933999999999</v>
      </c>
      <c r="D622">
        <v>-31.636272000000002</v>
      </c>
      <c r="E622">
        <v>-19.483736</v>
      </c>
      <c r="F622">
        <v>-30.153072000000002</v>
      </c>
      <c r="L622">
        <v>65525000000</v>
      </c>
      <c r="M622">
        <v>-3.0559398999999998</v>
      </c>
      <c r="N622">
        <v>-31.551271</v>
      </c>
      <c r="O622">
        <v>-30.109175</v>
      </c>
      <c r="P622">
        <v>-19.540552000000002</v>
      </c>
    </row>
    <row r="623" spans="2:16" x14ac:dyDescent="0.25">
      <c r="B623">
        <v>65820000000</v>
      </c>
      <c r="C623">
        <v>-5.4152727000000001</v>
      </c>
      <c r="D623">
        <v>-31.123629000000001</v>
      </c>
      <c r="E623">
        <v>-19.824074</v>
      </c>
      <c r="F623">
        <v>-30.540586000000001</v>
      </c>
      <c r="L623">
        <v>65820000000</v>
      </c>
      <c r="M623">
        <v>-3.0551455000000001</v>
      </c>
      <c r="N623">
        <v>-31.009903000000001</v>
      </c>
      <c r="O623">
        <v>-30.531105</v>
      </c>
      <c r="P623">
        <v>-19.865786</v>
      </c>
    </row>
    <row r="624" spans="2:16" x14ac:dyDescent="0.25">
      <c r="B624">
        <v>66115000000</v>
      </c>
      <c r="C624">
        <v>-5.0679789</v>
      </c>
      <c r="D624">
        <v>-30.582781000000001</v>
      </c>
      <c r="E624">
        <v>-20.222918</v>
      </c>
      <c r="F624">
        <v>-31.165894999999999</v>
      </c>
      <c r="L624">
        <v>66115000000</v>
      </c>
      <c r="M624">
        <v>-3.0414593000000001</v>
      </c>
      <c r="N624">
        <v>-30.487763999999999</v>
      </c>
      <c r="O624">
        <v>-31.106579</v>
      </c>
      <c r="P624">
        <v>-20.232531000000002</v>
      </c>
    </row>
    <row r="625" spans="2:16" x14ac:dyDescent="0.25">
      <c r="B625">
        <v>66410000000</v>
      </c>
      <c r="C625">
        <v>-4.7309431999999996</v>
      </c>
      <c r="D625">
        <v>-30.181932</v>
      </c>
      <c r="E625">
        <v>-20.668963999999999</v>
      </c>
      <c r="F625">
        <v>-31.952421000000001</v>
      </c>
      <c r="L625">
        <v>66410000000</v>
      </c>
      <c r="M625">
        <v>-3.0133771999999999</v>
      </c>
      <c r="N625">
        <v>-30.097435000000001</v>
      </c>
      <c r="O625">
        <v>-31.913256000000001</v>
      </c>
      <c r="P625">
        <v>-20.638373999999999</v>
      </c>
    </row>
    <row r="626" spans="2:16" x14ac:dyDescent="0.25">
      <c r="B626">
        <v>66705000000</v>
      </c>
      <c r="C626">
        <v>-4.5169271999999996</v>
      </c>
      <c r="D626">
        <v>-29.917874999999999</v>
      </c>
      <c r="E626">
        <v>-21.043908999999999</v>
      </c>
      <c r="F626">
        <v>-32.688521999999999</v>
      </c>
      <c r="L626">
        <v>66705000000</v>
      </c>
      <c r="M626">
        <v>-3.0073968999999998</v>
      </c>
      <c r="N626">
        <v>-29.861205999999999</v>
      </c>
      <c r="O626">
        <v>-32.657485999999999</v>
      </c>
      <c r="P626">
        <v>-20.974057999999999</v>
      </c>
    </row>
    <row r="627" spans="2:16" x14ac:dyDescent="0.25">
      <c r="B627">
        <v>67000000000</v>
      </c>
      <c r="C627">
        <v>-4.3833159999999998</v>
      </c>
      <c r="D627">
        <v>-29.667349000000002</v>
      </c>
      <c r="E627">
        <v>-21.342891999999999</v>
      </c>
      <c r="F627">
        <v>-33.372028</v>
      </c>
      <c r="L627">
        <v>67000000000</v>
      </c>
      <c r="M627">
        <v>-3.0124209</v>
      </c>
      <c r="N627">
        <v>-29.612615999999999</v>
      </c>
      <c r="O627">
        <v>-33.270882</v>
      </c>
      <c r="P627">
        <v>-21.237797</v>
      </c>
    </row>
    <row r="628" spans="2:16" x14ac:dyDescent="0.25">
      <c r="B628" t="s">
        <v>25</v>
      </c>
      <c r="L628" t="s">
        <v>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5"/>
  <sheetViews>
    <sheetView workbookViewId="0">
      <selection activeCell="P5" sqref="P5"/>
    </sheetView>
  </sheetViews>
  <sheetFormatPr defaultRowHeight="15" x14ac:dyDescent="0.25"/>
  <cols>
    <col min="1" max="1" width="13.7109375" style="40" customWidth="1"/>
    <col min="2" max="2" width="11" style="25" bestFit="1" customWidth="1"/>
    <col min="3" max="3" width="2" style="26" customWidth="1"/>
    <col min="4" max="4" width="12.7109375" style="28" bestFit="1" customWidth="1"/>
    <col min="5" max="5" width="2" style="26" customWidth="1"/>
    <col min="6" max="6" width="8.28515625" style="25" bestFit="1" customWidth="1"/>
    <col min="7" max="7" width="2" style="26" customWidth="1"/>
    <col min="8" max="8" width="7.7109375" style="27" bestFit="1" customWidth="1"/>
    <col min="9" max="9" width="2" style="26" customWidth="1"/>
    <col min="10" max="10" width="7.5703125" style="25" bestFit="1" customWidth="1"/>
    <col min="11" max="11" width="13.7109375" style="40" customWidth="1"/>
    <col min="12" max="12" width="11" style="25" bestFit="1" customWidth="1"/>
    <col min="13" max="13" width="2" style="26" customWidth="1"/>
    <col min="14" max="14" width="7.28515625" style="25" bestFit="1" customWidth="1"/>
    <col min="15" max="15" width="2" style="26" customWidth="1"/>
    <col min="16" max="16" width="8.28515625" style="25" bestFit="1" customWidth="1"/>
    <col min="17" max="17" width="2" style="26" customWidth="1"/>
    <col min="18" max="18" width="7.5703125" style="27" bestFit="1" customWidth="1"/>
    <col min="19" max="19" width="2" style="26" customWidth="1"/>
    <col min="20" max="20" width="7.42578125" style="25" bestFit="1" customWidth="1"/>
    <col min="21" max="21" width="2" style="26" customWidth="1"/>
    <col min="23" max="23" width="24.85546875" style="52" customWidth="1"/>
    <col min="24" max="24" width="10.7109375" style="25" bestFit="1" customWidth="1"/>
    <col min="25" max="25" width="2" style="26" customWidth="1"/>
    <col min="26" max="26" width="12.42578125" style="25" bestFit="1" customWidth="1"/>
    <col min="27" max="27" width="2" style="26" customWidth="1"/>
    <col min="28" max="28" width="12.42578125" style="27" bestFit="1" customWidth="1"/>
    <col min="29" max="29" width="2" style="26" customWidth="1"/>
    <col min="30" max="30" width="12.28515625" style="25" bestFit="1" customWidth="1"/>
    <col min="31" max="31" width="2" style="26" customWidth="1"/>
    <col min="32" max="32" width="11.7109375" style="27" bestFit="1" customWidth="1"/>
    <col min="33" max="33" width="2" style="26" customWidth="1"/>
    <col min="34" max="16384" width="9.140625" style="3"/>
  </cols>
  <sheetData>
    <row r="1" spans="1:34" x14ac:dyDescent="0.25">
      <c r="B1" s="25" t="s">
        <v>0</v>
      </c>
      <c r="D1" s="42" t="str">
        <f>'CL &amp; Data'!C426</f>
        <v>LO Return Loss Log Mag(dB)</v>
      </c>
      <c r="E1" s="45"/>
      <c r="F1" s="42" t="str">
        <f>'CL &amp; Data'!D426</f>
        <v>LO-RF Isolation Log Mag(dB)</v>
      </c>
      <c r="G1" s="45"/>
      <c r="H1" s="42" t="str">
        <f>'CL &amp; Data'!E426</f>
        <v>LO-IF Isolation Log Mag(dB)</v>
      </c>
      <c r="I1" s="45"/>
      <c r="J1" s="42" t="str">
        <f>'CL &amp; Data'!F426</f>
        <v>RF-IF Isolation Log Mag(dB)</v>
      </c>
      <c r="L1" s="25" t="s">
        <v>0</v>
      </c>
      <c r="N1" s="44" t="str">
        <f>'CL &amp; Data'!M426</f>
        <v>LO Return Loss Log Mag(dB)</v>
      </c>
      <c r="O1" s="46"/>
      <c r="P1" s="44" t="str">
        <f>'CL &amp; Data'!N426</f>
        <v>LO-RF Isolation Log Mag(dB)</v>
      </c>
      <c r="Q1" s="46"/>
      <c r="R1" s="44" t="str">
        <f>'CL &amp; Data'!O426</f>
        <v>LO-IF Isolation Log Mag(dB)</v>
      </c>
      <c r="S1" s="46"/>
      <c r="T1" s="44" t="str">
        <f>'CL &amp; Data'!P426</f>
        <v>RF-IF Isolation Log Mag(dB)</v>
      </c>
      <c r="X1" s="25" t="s">
        <v>0</v>
      </c>
      <c r="Z1" s="25" t="s">
        <v>19</v>
      </c>
      <c r="AB1" s="27" t="s">
        <v>18</v>
      </c>
      <c r="AD1" s="25" t="s">
        <v>20</v>
      </c>
      <c r="AF1" s="27" t="s">
        <v>21</v>
      </c>
    </row>
    <row r="2" spans="1:34" x14ac:dyDescent="0.25">
      <c r="A2" s="39" t="s">
        <v>111</v>
      </c>
      <c r="H2" s="25"/>
      <c r="K2" s="39" t="s">
        <v>112</v>
      </c>
      <c r="R2" s="25"/>
      <c r="AB2" s="25"/>
      <c r="AF2" s="25"/>
    </row>
    <row r="3" spans="1:34" s="22" customFormat="1" x14ac:dyDescent="0.25">
      <c r="A3" s="40"/>
      <c r="B3" s="29" t="s">
        <v>13</v>
      </c>
      <c r="C3" s="30"/>
      <c r="D3" s="29">
        <f>AVERAGE(D48:D193)</f>
        <v>-8.9559494226027425</v>
      </c>
      <c r="E3" s="30"/>
      <c r="F3" s="29">
        <f>AVERAGE(F48:F193)</f>
        <v>-40.116257431506853</v>
      </c>
      <c r="G3" s="30"/>
      <c r="H3" s="29">
        <f>AVERAGE(H48:H193)</f>
        <v>-26.296936568493155</v>
      </c>
      <c r="I3" s="30"/>
      <c r="J3" s="29">
        <f>AVERAGE(J48:J193)</f>
        <v>-37.450962698630129</v>
      </c>
      <c r="K3" s="40"/>
      <c r="L3" s="29" t="s">
        <v>13</v>
      </c>
      <c r="M3" s="30"/>
      <c r="N3" s="29">
        <f>AVERAGE(N48:N193)</f>
        <v>-6.9853152150684945</v>
      </c>
      <c r="O3" s="30"/>
      <c r="P3" s="29">
        <f>AVERAGE(P48:P193)</f>
        <v>-40.002835205479421</v>
      </c>
      <c r="Q3" s="30"/>
      <c r="R3" s="29">
        <f>AVERAGE(R48:R193)</f>
        <v>-37.675840931506841</v>
      </c>
      <c r="S3" s="30"/>
      <c r="T3" s="29">
        <f>AVERAGE(T48:T193)</f>
        <v>-26.255136109589056</v>
      </c>
      <c r="U3" s="30"/>
      <c r="W3" s="50" t="s">
        <v>114</v>
      </c>
      <c r="X3" s="29" t="s">
        <v>13</v>
      </c>
      <c r="Y3" s="30"/>
      <c r="Z3" s="29">
        <f>AVERAGE(Z48:Z193)</f>
        <v>-49.571442609589063</v>
      </c>
      <c r="AA3" s="30"/>
      <c r="AB3" s="29">
        <f>AVERAGE(AB48:AB193)</f>
        <v>-24.368321671232877</v>
      </c>
      <c r="AC3" s="30"/>
      <c r="AD3" s="29">
        <f>AVERAGE(AD48:AD193)</f>
        <v>-50.366774684931514</v>
      </c>
      <c r="AE3" s="30"/>
      <c r="AF3" s="29">
        <f>AVERAGE(AF48:AF193)</f>
        <v>-32.594794267123298</v>
      </c>
      <c r="AG3" s="30"/>
    </row>
    <row r="4" spans="1:34" x14ac:dyDescent="0.25">
      <c r="A4" s="51" t="s">
        <v>121</v>
      </c>
      <c r="H4" s="25"/>
      <c r="K4" s="51" t="s">
        <v>121</v>
      </c>
      <c r="R4" s="25"/>
      <c r="AB4" s="25"/>
      <c r="AF4" s="25"/>
    </row>
    <row r="5" spans="1:34" x14ac:dyDescent="0.25">
      <c r="A5" s="51" t="s">
        <v>208</v>
      </c>
      <c r="B5" s="6">
        <f>'CL &amp; Data'!B427/1000000000</f>
        <v>8</v>
      </c>
      <c r="D5" s="6">
        <f>'CL &amp; Data'!C427</f>
        <v>-0.47888750000000002</v>
      </c>
      <c r="F5" s="6">
        <f>'CL &amp; Data'!D427</f>
        <v>-56.510295999999997</v>
      </c>
      <c r="H5" s="6">
        <f>'CL &amp; Data'!E427</f>
        <v>-49.693550000000002</v>
      </c>
      <c r="J5" s="6">
        <f>'CL &amp; Data'!F427</f>
        <v>-39.051991000000001</v>
      </c>
      <c r="K5" s="51" t="s">
        <v>208</v>
      </c>
      <c r="L5" s="6">
        <f>'CL &amp; Data'!L427/1000000000</f>
        <v>8</v>
      </c>
      <c r="N5" s="6">
        <f>'CL &amp; Data'!M427</f>
        <v>-0.43124511999999998</v>
      </c>
      <c r="P5" s="6">
        <f>'CL &amp; Data'!N427</f>
        <v>-56.572856999999999</v>
      </c>
      <c r="R5" s="6">
        <f>'CL &amp; Data'!O427</f>
        <v>-39.029311999999997</v>
      </c>
      <c r="T5" s="6">
        <f>'CL &amp; Data'!P427</f>
        <v>-49.679825000000001</v>
      </c>
      <c r="W5" s="53" t="s">
        <v>210</v>
      </c>
      <c r="X5" s="6">
        <v>1</v>
      </c>
      <c r="Z5" s="6">
        <v>-82.113975999999994</v>
      </c>
      <c r="AB5" s="6">
        <v>-41.815520999999997</v>
      </c>
      <c r="AD5" s="6">
        <v>-81.534369999999996</v>
      </c>
      <c r="AF5" s="6">
        <v>-64.771759000000003</v>
      </c>
    </row>
    <row r="6" spans="1:34" x14ac:dyDescent="0.25">
      <c r="A6" s="51" t="s">
        <v>209</v>
      </c>
      <c r="B6" s="6">
        <f>'CL &amp; Data'!B428/1000000000</f>
        <v>8.2949999999999999</v>
      </c>
      <c r="D6" s="6">
        <f>'CL &amp; Data'!C428</f>
        <v>-0.49383682000000001</v>
      </c>
      <c r="F6" s="6">
        <f>'CL &amp; Data'!D428</f>
        <v>-55.981425999999999</v>
      </c>
      <c r="H6" s="6">
        <f>'CL &amp; Data'!E428</f>
        <v>-49.848197999999996</v>
      </c>
      <c r="J6" s="6">
        <f>'CL &amp; Data'!F428</f>
        <v>-38.657898000000003</v>
      </c>
      <c r="K6" s="51" t="s">
        <v>209</v>
      </c>
      <c r="L6" s="6">
        <f>'CL &amp; Data'!L428/1000000000</f>
        <v>8.2949999999999999</v>
      </c>
      <c r="N6" s="6">
        <f>'CL &amp; Data'!M428</f>
        <v>-0.44269213000000002</v>
      </c>
      <c r="P6" s="6">
        <f>'CL &amp; Data'!N428</f>
        <v>-56.023083</v>
      </c>
      <c r="R6" s="6">
        <f>'CL &amp; Data'!O428</f>
        <v>-38.631695000000001</v>
      </c>
      <c r="T6" s="6">
        <f>'CL &amp; Data'!P428</f>
        <v>-49.833004000000003</v>
      </c>
      <c r="W6" s="53" t="s">
        <v>211</v>
      </c>
      <c r="X6" s="6">
        <v>1.1274999999999999</v>
      </c>
      <c r="Z6" s="6">
        <v>-81.578102000000001</v>
      </c>
      <c r="AB6" s="6">
        <v>-41.481749999999998</v>
      </c>
      <c r="AD6" s="6">
        <v>-81.006080999999995</v>
      </c>
      <c r="AF6" s="6">
        <v>-64.103088</v>
      </c>
    </row>
    <row r="7" spans="1:34" x14ac:dyDescent="0.25">
      <c r="B7" s="6">
        <f>'CL &amp; Data'!B429/1000000000</f>
        <v>8.59</v>
      </c>
      <c r="D7" s="6">
        <f>'CL &amp; Data'!C429</f>
        <v>-0.51316929</v>
      </c>
      <c r="F7" s="6">
        <f>'CL &amp; Data'!D429</f>
        <v>-55.269832999999998</v>
      </c>
      <c r="H7" s="6">
        <f>'CL &amp; Data'!E429</f>
        <v>-50.006633999999998</v>
      </c>
      <c r="J7" s="6">
        <f>'CL &amp; Data'!F429</f>
        <v>-38.163074000000002</v>
      </c>
      <c r="L7" s="6">
        <f>'CL &amp; Data'!L429/1000000000</f>
        <v>8.59</v>
      </c>
      <c r="N7" s="6">
        <f>'CL &amp; Data'!M429</f>
        <v>-0.45830145</v>
      </c>
      <c r="P7" s="6">
        <f>'CL &amp; Data'!N429</f>
        <v>-55.32011</v>
      </c>
      <c r="R7" s="6">
        <f>'CL &amp; Data'!O429</f>
        <v>-38.131695000000001</v>
      </c>
      <c r="T7" s="6">
        <f>'CL &amp; Data'!P429</f>
        <v>-50.006874000000003</v>
      </c>
      <c r="X7" s="6">
        <v>1.2549999999999999</v>
      </c>
      <c r="Z7" s="6">
        <v>-81.017234999999999</v>
      </c>
      <c r="AB7" s="6">
        <v>-41.191367999999997</v>
      </c>
      <c r="AD7" s="6">
        <v>-80.492339999999999</v>
      </c>
      <c r="AF7" s="6">
        <v>-63.359099999999998</v>
      </c>
    </row>
    <row r="8" spans="1:34" x14ac:dyDescent="0.25">
      <c r="B8" s="6">
        <f>'CL &amp; Data'!B430/1000000000</f>
        <v>8.8849999999999998</v>
      </c>
      <c r="D8" s="6">
        <f>'CL &amp; Data'!C430</f>
        <v>-0.53806030999999999</v>
      </c>
      <c r="F8" s="6">
        <f>'CL &amp; Data'!D430</f>
        <v>-54.425297</v>
      </c>
      <c r="H8" s="6">
        <f>'CL &amp; Data'!E430</f>
        <v>-50.184204000000001</v>
      </c>
      <c r="J8" s="6">
        <f>'CL &amp; Data'!F430</f>
        <v>-37.581448000000002</v>
      </c>
      <c r="L8" s="6">
        <f>'CL &amp; Data'!L430/1000000000</f>
        <v>8.8849999999999998</v>
      </c>
      <c r="N8" s="6">
        <f>'CL &amp; Data'!M430</f>
        <v>-0.47794363000000001</v>
      </c>
      <c r="P8" s="6">
        <f>'CL &amp; Data'!N430</f>
        <v>-54.462505</v>
      </c>
      <c r="R8" s="6">
        <f>'CL &amp; Data'!O430</f>
        <v>-37.550013999999997</v>
      </c>
      <c r="T8" s="6">
        <f>'CL &amp; Data'!P430</f>
        <v>-50.191173999999997</v>
      </c>
      <c r="X8" s="6">
        <v>1.3825000000000001</v>
      </c>
      <c r="Z8" s="6">
        <v>-80.475143000000003</v>
      </c>
      <c r="AB8" s="6">
        <v>-40.931282000000003</v>
      </c>
      <c r="AD8" s="6">
        <v>-79.982185000000001</v>
      </c>
      <c r="AF8" s="6">
        <v>-62.553069999999998</v>
      </c>
      <c r="AH8" s="32"/>
    </row>
    <row r="9" spans="1:34" x14ac:dyDescent="0.25">
      <c r="B9" s="6">
        <f>'CL &amp; Data'!B431/1000000000</f>
        <v>9.18</v>
      </c>
      <c r="D9" s="6">
        <f>'CL &amp; Data'!C431</f>
        <v>-0.56481515999999998</v>
      </c>
      <c r="F9" s="6">
        <f>'CL &amp; Data'!D431</f>
        <v>-53.620037000000004</v>
      </c>
      <c r="H9" s="6">
        <f>'CL &amp; Data'!E431</f>
        <v>-50.298938999999997</v>
      </c>
      <c r="J9" s="6">
        <f>'CL &amp; Data'!F431</f>
        <v>-37.046883000000001</v>
      </c>
      <c r="L9" s="6">
        <f>'CL &amp; Data'!L431/1000000000</f>
        <v>9.18</v>
      </c>
      <c r="N9" s="6">
        <f>'CL &amp; Data'!M431</f>
        <v>-0.49960666999999997</v>
      </c>
      <c r="P9" s="6">
        <f>'CL &amp; Data'!N431</f>
        <v>-53.639930999999997</v>
      </c>
      <c r="R9" s="6">
        <f>'CL &amp; Data'!O431</f>
        <v>-37.019455000000001</v>
      </c>
      <c r="T9" s="6">
        <f>'CL &amp; Data'!P431</f>
        <v>-50.292641000000003</v>
      </c>
      <c r="X9" s="6">
        <v>1.51</v>
      </c>
      <c r="Z9" s="6">
        <v>-79.912552000000005</v>
      </c>
      <c r="AB9" s="6">
        <v>-40.678314</v>
      </c>
      <c r="AD9" s="6">
        <v>-79.476982000000007</v>
      </c>
      <c r="AF9" s="6">
        <v>-61.695686000000002</v>
      </c>
    </row>
    <row r="10" spans="1:34" x14ac:dyDescent="0.25">
      <c r="B10" s="6">
        <f>'CL &amp; Data'!B432/1000000000</f>
        <v>9.4749999999999996</v>
      </c>
      <c r="D10" s="6">
        <f>'CL &amp; Data'!C432</f>
        <v>-0.59079402999999997</v>
      </c>
      <c r="F10" s="6">
        <f>'CL &amp; Data'!D432</f>
        <v>-52.804115000000003</v>
      </c>
      <c r="H10" s="6">
        <f>'CL &amp; Data'!E432</f>
        <v>-50.148972000000001</v>
      </c>
      <c r="J10" s="6">
        <f>'CL &amp; Data'!F432</f>
        <v>-36.417926999999999</v>
      </c>
      <c r="L10" s="6">
        <f>'CL &amp; Data'!L432/1000000000</f>
        <v>9.4749999999999996</v>
      </c>
      <c r="N10" s="6">
        <f>'CL &amp; Data'!M432</f>
        <v>-0.52182096</v>
      </c>
      <c r="P10" s="6">
        <f>'CL &amp; Data'!N432</f>
        <v>-52.838977999999997</v>
      </c>
      <c r="R10" s="6">
        <f>'CL &amp; Data'!O432</f>
        <v>-36.381939000000003</v>
      </c>
      <c r="T10" s="6">
        <f>'CL &amp; Data'!P432</f>
        <v>-50.192886000000001</v>
      </c>
      <c r="X10" s="6">
        <v>1.6375</v>
      </c>
      <c r="Z10" s="6">
        <v>-79.359840000000005</v>
      </c>
      <c r="AB10" s="6">
        <v>-40.402306000000003</v>
      </c>
      <c r="AD10" s="6">
        <v>-78.965323999999995</v>
      </c>
      <c r="AF10" s="6">
        <v>-60.794884000000003</v>
      </c>
    </row>
    <row r="11" spans="1:34" x14ac:dyDescent="0.25">
      <c r="B11" s="6">
        <f>'CL &amp; Data'!B433/1000000000</f>
        <v>9.77</v>
      </c>
      <c r="D11" s="6">
        <f>'CL &amp; Data'!C433</f>
        <v>-0.62017374999999997</v>
      </c>
      <c r="F11" s="6">
        <f>'CL &amp; Data'!D433</f>
        <v>-52.022877000000001</v>
      </c>
      <c r="H11" s="6">
        <f>'CL &amp; Data'!E433</f>
        <v>-49.959578999999998</v>
      </c>
      <c r="J11" s="6">
        <f>'CL &amp; Data'!F433</f>
        <v>-35.868732000000001</v>
      </c>
      <c r="L11" s="6">
        <f>'CL &amp; Data'!L433/1000000000</f>
        <v>9.77</v>
      </c>
      <c r="N11" s="6">
        <f>'CL &amp; Data'!M433</f>
        <v>-0.54501975000000003</v>
      </c>
      <c r="P11" s="6">
        <f>'CL &amp; Data'!N433</f>
        <v>-52.061957999999997</v>
      </c>
      <c r="R11" s="6">
        <f>'CL &amp; Data'!O433</f>
        <v>-35.834774000000003</v>
      </c>
      <c r="T11" s="6">
        <f>'CL &amp; Data'!P433</f>
        <v>-50.036628999999998</v>
      </c>
      <c r="X11" s="6">
        <v>1.7649999999999999</v>
      </c>
      <c r="Z11" s="6">
        <v>-78.719986000000006</v>
      </c>
      <c r="AB11" s="6">
        <v>-40.144081</v>
      </c>
      <c r="AD11" s="6">
        <v>-78.520683000000005</v>
      </c>
      <c r="AF11" s="6">
        <v>-59.849789000000001</v>
      </c>
    </row>
    <row r="12" spans="1:34" x14ac:dyDescent="0.25">
      <c r="B12" s="6">
        <f>'CL &amp; Data'!B434/1000000000</f>
        <v>10.065</v>
      </c>
      <c r="D12" s="6">
        <f>'CL &amp; Data'!C434</f>
        <v>-0.65112245000000002</v>
      </c>
      <c r="F12" s="6">
        <f>'CL &amp; Data'!D434</f>
        <v>-51.278252000000002</v>
      </c>
      <c r="H12" s="6">
        <f>'CL &amp; Data'!E434</f>
        <v>-49.658611000000001</v>
      </c>
      <c r="J12" s="6">
        <f>'CL &amp; Data'!F434</f>
        <v>-35.295456000000001</v>
      </c>
      <c r="L12" s="6">
        <f>'CL &amp; Data'!L434/1000000000</f>
        <v>10.065</v>
      </c>
      <c r="N12" s="6">
        <f>'CL &amp; Data'!M434</f>
        <v>-0.56934684999999996</v>
      </c>
      <c r="P12" s="6">
        <f>'CL &amp; Data'!N434</f>
        <v>-51.279297</v>
      </c>
      <c r="R12" s="6">
        <f>'CL &amp; Data'!O434</f>
        <v>-35.266891000000001</v>
      </c>
      <c r="T12" s="6">
        <f>'CL &amp; Data'!P434</f>
        <v>-49.712532000000003</v>
      </c>
      <c r="X12" s="6">
        <v>1.8925000000000001</v>
      </c>
      <c r="Z12" s="6">
        <v>-77.852058</v>
      </c>
      <c r="AB12" s="6">
        <v>-39.913100999999997</v>
      </c>
      <c r="AD12" s="6">
        <v>-78.121834000000007</v>
      </c>
      <c r="AF12" s="6">
        <v>-58.858322000000001</v>
      </c>
    </row>
    <row r="13" spans="1:34" x14ac:dyDescent="0.25">
      <c r="B13" s="6">
        <f>'CL &amp; Data'!B435/1000000000</f>
        <v>10.36</v>
      </c>
      <c r="D13" s="6">
        <f>'CL &amp; Data'!C435</f>
        <v>-0.68318312999999997</v>
      </c>
      <c r="F13" s="6">
        <f>'CL &amp; Data'!D435</f>
        <v>-50.527821000000003</v>
      </c>
      <c r="H13" s="6">
        <f>'CL &amp; Data'!E435</f>
        <v>-49.223193999999999</v>
      </c>
      <c r="J13" s="6">
        <f>'CL &amp; Data'!F435</f>
        <v>-34.718960000000003</v>
      </c>
      <c r="L13" s="6">
        <f>'CL &amp; Data'!L435/1000000000</f>
        <v>10.36</v>
      </c>
      <c r="N13" s="6">
        <f>'CL &amp; Data'!M435</f>
        <v>-0.59559649000000003</v>
      </c>
      <c r="P13" s="6">
        <f>'CL &amp; Data'!N435</f>
        <v>-50.503647000000001</v>
      </c>
      <c r="R13" s="6">
        <f>'CL &amp; Data'!O435</f>
        <v>-34.689444999999999</v>
      </c>
      <c r="T13" s="6">
        <f>'CL &amp; Data'!P435</f>
        <v>-49.270287000000003</v>
      </c>
      <c r="X13" s="6">
        <v>2.02</v>
      </c>
      <c r="Z13" s="6">
        <v>-77.501152000000005</v>
      </c>
      <c r="AB13" s="6">
        <v>-39.678238</v>
      </c>
      <c r="AD13" s="6">
        <v>-77.763831999999994</v>
      </c>
      <c r="AF13" s="6">
        <v>-57.814518</v>
      </c>
    </row>
    <row r="14" spans="1:34" x14ac:dyDescent="0.25">
      <c r="B14" s="6">
        <f>'CL &amp; Data'!B436/1000000000</f>
        <v>10.654999999999999</v>
      </c>
      <c r="D14" s="6">
        <f>'CL &amp; Data'!C436</f>
        <v>-0.71475506</v>
      </c>
      <c r="F14" s="6">
        <f>'CL &amp; Data'!D436</f>
        <v>-49.793751</v>
      </c>
      <c r="H14" s="6">
        <f>'CL &amp; Data'!E436</f>
        <v>-48.626655999999997</v>
      </c>
      <c r="J14" s="6">
        <f>'CL &amp; Data'!F436</f>
        <v>-34.141609000000003</v>
      </c>
      <c r="L14" s="6">
        <f>'CL &amp; Data'!L436/1000000000</f>
        <v>10.654999999999999</v>
      </c>
      <c r="N14" s="6">
        <f>'CL &amp; Data'!M436</f>
        <v>-0.62259017999999999</v>
      </c>
      <c r="P14" s="6">
        <f>'CL &amp; Data'!N436</f>
        <v>-49.762557999999999</v>
      </c>
      <c r="R14" s="6">
        <f>'CL &amp; Data'!O436</f>
        <v>-34.114646999999998</v>
      </c>
      <c r="T14" s="6">
        <f>'CL &amp; Data'!P436</f>
        <v>-48.693908999999998</v>
      </c>
      <c r="X14" s="6">
        <v>2.1475</v>
      </c>
      <c r="Z14" s="6">
        <v>-77.022171</v>
      </c>
      <c r="AB14" s="6">
        <v>-39.425938000000002</v>
      </c>
      <c r="AD14" s="6">
        <v>-77.396156000000005</v>
      </c>
      <c r="AF14" s="6">
        <v>-56.716915</v>
      </c>
    </row>
    <row r="15" spans="1:34" x14ac:dyDescent="0.25">
      <c r="B15" s="6">
        <f>'CL &amp; Data'!B437/1000000000</f>
        <v>10.95</v>
      </c>
      <c r="D15" s="6">
        <f>'CL &amp; Data'!C437</f>
        <v>-0.74736219999999998</v>
      </c>
      <c r="F15" s="6">
        <f>'CL &amp; Data'!D437</f>
        <v>-49.067242</v>
      </c>
      <c r="H15" s="6">
        <f>'CL &amp; Data'!E437</f>
        <v>-47.995575000000002</v>
      </c>
      <c r="J15" s="6">
        <f>'CL &amp; Data'!F437</f>
        <v>-33.61768</v>
      </c>
      <c r="L15" s="6">
        <f>'CL &amp; Data'!L437/1000000000</f>
        <v>10.95</v>
      </c>
      <c r="N15" s="6">
        <f>'CL &amp; Data'!M437</f>
        <v>-0.65005088</v>
      </c>
      <c r="P15" s="6">
        <f>'CL &amp; Data'!N437</f>
        <v>-49.024628</v>
      </c>
      <c r="R15" s="6">
        <f>'CL &amp; Data'!O437</f>
        <v>-33.600394999999999</v>
      </c>
      <c r="T15" s="6">
        <f>'CL &amp; Data'!P437</f>
        <v>-48.045475000000003</v>
      </c>
      <c r="X15" s="6">
        <v>2.2749999999999999</v>
      </c>
      <c r="Z15" s="6">
        <v>-76.447800000000001</v>
      </c>
      <c r="AB15" s="6">
        <v>-39.164906000000002</v>
      </c>
      <c r="AD15" s="6">
        <v>-77.033378999999996</v>
      </c>
      <c r="AF15" s="6">
        <v>-55.564449000000003</v>
      </c>
    </row>
    <row r="16" spans="1:34" x14ac:dyDescent="0.25">
      <c r="B16" s="6">
        <f>'CL &amp; Data'!B438/1000000000</f>
        <v>11.244999999999999</v>
      </c>
      <c r="D16" s="6">
        <f>'CL &amp; Data'!C438</f>
        <v>-0.78078376999999999</v>
      </c>
      <c r="F16" s="6">
        <f>'CL &amp; Data'!D438</f>
        <v>-48.355583000000003</v>
      </c>
      <c r="H16" s="6">
        <f>'CL &amp; Data'!E438</f>
        <v>-47.328933999999997</v>
      </c>
      <c r="J16" s="6">
        <f>'CL &amp; Data'!F438</f>
        <v>-33.172279000000003</v>
      </c>
      <c r="L16" s="6">
        <f>'CL &amp; Data'!L438/1000000000</f>
        <v>11.244999999999999</v>
      </c>
      <c r="N16" s="6">
        <f>'CL &amp; Data'!M438</f>
        <v>-0.68044835000000004</v>
      </c>
      <c r="P16" s="6">
        <f>'CL &amp; Data'!N438</f>
        <v>-48.327311999999999</v>
      </c>
      <c r="R16" s="6">
        <f>'CL &amp; Data'!O438</f>
        <v>-33.158009</v>
      </c>
      <c r="T16" s="6">
        <f>'CL &amp; Data'!P438</f>
        <v>-47.352122999999999</v>
      </c>
      <c r="X16" s="6">
        <v>2.4024999999999999</v>
      </c>
      <c r="Z16" s="6">
        <v>-75.849425999999994</v>
      </c>
      <c r="AB16" s="6">
        <v>-38.887875000000001</v>
      </c>
      <c r="AD16" s="6">
        <v>-76.435554999999994</v>
      </c>
      <c r="AF16" s="6">
        <v>-54.371631999999998</v>
      </c>
    </row>
    <row r="17" spans="2:32" x14ac:dyDescent="0.25">
      <c r="B17" s="6">
        <f>'CL &amp; Data'!B439/1000000000</f>
        <v>11.54</v>
      </c>
      <c r="D17" s="6">
        <f>'CL &amp; Data'!C439</f>
        <v>-0.81776464000000004</v>
      </c>
      <c r="F17" s="6">
        <f>'CL &amp; Data'!D439</f>
        <v>-47.659537999999998</v>
      </c>
      <c r="H17" s="6">
        <f>'CL &amp; Data'!E439</f>
        <v>-46.613852999999999</v>
      </c>
      <c r="J17" s="6">
        <f>'CL &amp; Data'!F439</f>
        <v>-32.806946000000003</v>
      </c>
      <c r="L17" s="6">
        <f>'CL &amp; Data'!L439/1000000000</f>
        <v>11.54</v>
      </c>
      <c r="N17" s="6">
        <f>'CL &amp; Data'!M439</f>
        <v>-0.71254909</v>
      </c>
      <c r="P17" s="6">
        <f>'CL &amp; Data'!N439</f>
        <v>-47.649239000000001</v>
      </c>
      <c r="R17" s="6">
        <f>'CL &amp; Data'!O439</f>
        <v>-32.793056</v>
      </c>
      <c r="T17" s="6">
        <f>'CL &amp; Data'!P439</f>
        <v>-46.637740999999998</v>
      </c>
      <c r="X17" s="6">
        <v>2.5299999999999998</v>
      </c>
      <c r="Z17" s="6">
        <v>-75.166229000000001</v>
      </c>
      <c r="AB17" s="6">
        <v>-38.694217999999999</v>
      </c>
      <c r="AD17" s="6">
        <v>-75.518753000000004</v>
      </c>
      <c r="AF17" s="6">
        <v>-53.075718000000002</v>
      </c>
    </row>
    <row r="18" spans="2:32" x14ac:dyDescent="0.25">
      <c r="B18" s="6">
        <f>'CL &amp; Data'!B440/1000000000</f>
        <v>11.835000000000001</v>
      </c>
      <c r="D18" s="6">
        <f>'CL &amp; Data'!C440</f>
        <v>-0.85681266</v>
      </c>
      <c r="F18" s="6">
        <f>'CL &amp; Data'!D440</f>
        <v>-47.000072000000003</v>
      </c>
      <c r="H18" s="6">
        <f>'CL &amp; Data'!E440</f>
        <v>-45.804400999999999</v>
      </c>
      <c r="J18" s="6">
        <f>'CL &amp; Data'!F440</f>
        <v>-32.444374000000003</v>
      </c>
      <c r="L18" s="6">
        <f>'CL &amp; Data'!L440/1000000000</f>
        <v>11.835000000000001</v>
      </c>
      <c r="N18" s="6">
        <f>'CL &amp; Data'!M440</f>
        <v>-0.74784242999999995</v>
      </c>
      <c r="P18" s="6">
        <f>'CL &amp; Data'!N440</f>
        <v>-47.001888000000001</v>
      </c>
      <c r="R18" s="6">
        <f>'CL &amp; Data'!O440</f>
        <v>-32.428077999999999</v>
      </c>
      <c r="T18" s="6">
        <f>'CL &amp; Data'!P440</f>
        <v>-45.834961</v>
      </c>
      <c r="X18" s="6">
        <v>2.6575000000000002</v>
      </c>
      <c r="Z18" s="6">
        <v>-74.559227000000007</v>
      </c>
      <c r="AB18" s="6">
        <v>-38.535953999999997</v>
      </c>
      <c r="AD18" s="6">
        <v>-74.650818000000001</v>
      </c>
      <c r="AF18" s="6">
        <v>-51.732208</v>
      </c>
    </row>
    <row r="19" spans="2:32" x14ac:dyDescent="0.25">
      <c r="B19" s="6">
        <f>'CL &amp; Data'!B441/1000000000</f>
        <v>12.13</v>
      </c>
      <c r="D19" s="6">
        <f>'CL &amp; Data'!C441</f>
        <v>-0.90087943999999998</v>
      </c>
      <c r="F19" s="6">
        <f>'CL &amp; Data'!D441</f>
        <v>-46.343905999999997</v>
      </c>
      <c r="H19" s="6">
        <f>'CL &amp; Data'!E441</f>
        <v>-45.024146999999999</v>
      </c>
      <c r="J19" s="6">
        <f>'CL &amp; Data'!F441</f>
        <v>-32.185702999999997</v>
      </c>
      <c r="L19" s="6">
        <f>'CL &amp; Data'!L441/1000000000</f>
        <v>12.13</v>
      </c>
      <c r="N19" s="6">
        <f>'CL &amp; Data'!M441</f>
        <v>-0.78827053000000002</v>
      </c>
      <c r="P19" s="6">
        <f>'CL &amp; Data'!N441</f>
        <v>-46.365519999999997</v>
      </c>
      <c r="R19" s="6">
        <f>'CL &amp; Data'!O441</f>
        <v>-32.169704000000003</v>
      </c>
      <c r="T19" s="6">
        <f>'CL &amp; Data'!P441</f>
        <v>-45.040840000000003</v>
      </c>
      <c r="X19" s="6">
        <v>2.7850000000000001</v>
      </c>
      <c r="Z19" s="6">
        <v>-73.989891</v>
      </c>
      <c r="AB19" s="6">
        <v>-38.388385999999997</v>
      </c>
      <c r="AD19" s="6">
        <v>-73.705596999999997</v>
      </c>
      <c r="AF19" s="6">
        <v>-50.315327000000003</v>
      </c>
    </row>
    <row r="20" spans="2:32" x14ac:dyDescent="0.25">
      <c r="B20" s="6">
        <f>'CL &amp; Data'!B442/1000000000</f>
        <v>12.425000000000001</v>
      </c>
      <c r="D20" s="6">
        <f>'CL &amp; Data'!C442</f>
        <v>-0.94753586999999995</v>
      </c>
      <c r="F20" s="6">
        <f>'CL &amp; Data'!D442</f>
        <v>-45.728259999999999</v>
      </c>
      <c r="H20" s="6">
        <f>'CL &amp; Data'!E442</f>
        <v>-44.091121999999999</v>
      </c>
      <c r="J20" s="6">
        <f>'CL &amp; Data'!F442</f>
        <v>-31.848082000000002</v>
      </c>
      <c r="L20" s="6">
        <f>'CL &amp; Data'!L442/1000000000</f>
        <v>12.425000000000001</v>
      </c>
      <c r="N20" s="6">
        <f>'CL &amp; Data'!M442</f>
        <v>-0.83152210999999998</v>
      </c>
      <c r="P20" s="6">
        <f>'CL &amp; Data'!N442</f>
        <v>-45.747397999999997</v>
      </c>
      <c r="R20" s="6">
        <f>'CL &amp; Data'!O442</f>
        <v>-31.839597999999999</v>
      </c>
      <c r="T20" s="6">
        <f>'CL &amp; Data'!P442</f>
        <v>-44.105282000000003</v>
      </c>
      <c r="X20" s="6">
        <v>2.9125000000000001</v>
      </c>
      <c r="Z20" s="6">
        <v>-73.400856000000005</v>
      </c>
      <c r="AB20" s="6">
        <v>-38.244678</v>
      </c>
      <c r="AD20" s="6">
        <v>-72.889099000000002</v>
      </c>
      <c r="AF20" s="6">
        <v>-48.889347000000001</v>
      </c>
    </row>
    <row r="21" spans="2:32" x14ac:dyDescent="0.25">
      <c r="B21" s="6">
        <f>'CL &amp; Data'!B443/1000000000</f>
        <v>12.72</v>
      </c>
      <c r="D21" s="6">
        <f>'CL &amp; Data'!C443</f>
        <v>-0.99699324</v>
      </c>
      <c r="F21" s="6">
        <f>'CL &amp; Data'!D443</f>
        <v>-45.115513</v>
      </c>
      <c r="H21" s="6">
        <f>'CL &amp; Data'!E443</f>
        <v>-43.160442000000003</v>
      </c>
      <c r="J21" s="6">
        <f>'CL &amp; Data'!F443</f>
        <v>-31.555786000000001</v>
      </c>
      <c r="L21" s="6">
        <f>'CL &amp; Data'!L443/1000000000</f>
        <v>12.72</v>
      </c>
      <c r="N21" s="6">
        <f>'CL &amp; Data'!M443</f>
        <v>-0.87949365000000002</v>
      </c>
      <c r="P21" s="6">
        <f>'CL &amp; Data'!N443</f>
        <v>-45.143008999999999</v>
      </c>
      <c r="R21" s="6">
        <f>'CL &amp; Data'!O443</f>
        <v>-31.561154999999999</v>
      </c>
      <c r="T21" s="6">
        <f>'CL &amp; Data'!P443</f>
        <v>-43.174838999999999</v>
      </c>
      <c r="X21" s="6">
        <v>3.04</v>
      </c>
      <c r="Z21" s="6">
        <v>-72.868622000000002</v>
      </c>
      <c r="AB21" s="6">
        <v>-38.083447</v>
      </c>
      <c r="AD21" s="6">
        <v>-72.090941999999998</v>
      </c>
      <c r="AF21" s="6">
        <v>-47.479790000000001</v>
      </c>
    </row>
    <row r="22" spans="2:32" x14ac:dyDescent="0.25">
      <c r="B22" s="6">
        <f>'CL &amp; Data'!B444/1000000000</f>
        <v>13.015000000000001</v>
      </c>
      <c r="D22" s="6">
        <f>'CL &amp; Data'!C444</f>
        <v>-1.0532699999999999</v>
      </c>
      <c r="F22" s="6">
        <f>'CL &amp; Data'!D444</f>
        <v>-44.536822999999998</v>
      </c>
      <c r="H22" s="6">
        <f>'CL &amp; Data'!E444</f>
        <v>-42.171115999999998</v>
      </c>
      <c r="J22" s="6">
        <f>'CL &amp; Data'!F444</f>
        <v>-31.238495</v>
      </c>
      <c r="L22" s="6">
        <f>'CL &amp; Data'!L444/1000000000</f>
        <v>13.015000000000001</v>
      </c>
      <c r="N22" s="6">
        <f>'CL &amp; Data'!M444</f>
        <v>-0.93902260000000004</v>
      </c>
      <c r="P22" s="6">
        <f>'CL &amp; Data'!N444</f>
        <v>-44.525883</v>
      </c>
      <c r="R22" s="6">
        <f>'CL &amp; Data'!O444</f>
        <v>-31.238202999999999</v>
      </c>
      <c r="T22" s="6">
        <f>'CL &amp; Data'!P444</f>
        <v>-42.20187</v>
      </c>
      <c r="X22" s="6">
        <v>3.1675</v>
      </c>
      <c r="Z22" s="6">
        <v>-72.346275000000006</v>
      </c>
      <c r="AB22" s="6">
        <v>-37.924979999999998</v>
      </c>
      <c r="AD22" s="6">
        <v>-71.314255000000003</v>
      </c>
      <c r="AF22" s="6">
        <v>-46.132992000000002</v>
      </c>
    </row>
    <row r="23" spans="2:32" x14ac:dyDescent="0.25">
      <c r="B23" s="6">
        <f>'CL &amp; Data'!B445/1000000000</f>
        <v>13.31</v>
      </c>
      <c r="D23" s="6">
        <f>'CL &amp; Data'!C445</f>
        <v>-1.1146311</v>
      </c>
      <c r="F23" s="6">
        <f>'CL &amp; Data'!D445</f>
        <v>-43.971648999999999</v>
      </c>
      <c r="H23" s="6">
        <f>'CL &amp; Data'!E445</f>
        <v>-41.107483000000002</v>
      </c>
      <c r="J23" s="6">
        <f>'CL &amp; Data'!F445</f>
        <v>-30.853259999999999</v>
      </c>
      <c r="L23" s="6">
        <f>'CL &amp; Data'!L445/1000000000</f>
        <v>13.31</v>
      </c>
      <c r="N23" s="6">
        <f>'CL &amp; Data'!M445</f>
        <v>-1.0117233000000001</v>
      </c>
      <c r="P23" s="6">
        <f>'CL &amp; Data'!N445</f>
        <v>-43.881424000000003</v>
      </c>
      <c r="R23" s="6">
        <f>'CL &amp; Data'!O445</f>
        <v>-30.849619000000001</v>
      </c>
      <c r="T23" s="6">
        <f>'CL &amp; Data'!P445</f>
        <v>-41.146168000000003</v>
      </c>
      <c r="X23" s="6">
        <v>3.2949999999999999</v>
      </c>
      <c r="Z23" s="6">
        <v>-71.814194000000001</v>
      </c>
      <c r="AB23" s="6">
        <v>-37.732891000000002</v>
      </c>
      <c r="AD23" s="6">
        <v>-70.834541000000002</v>
      </c>
      <c r="AF23" s="6">
        <v>-44.837443999999998</v>
      </c>
    </row>
    <row r="24" spans="2:32" x14ac:dyDescent="0.25">
      <c r="B24" s="6">
        <f>'CL &amp; Data'!B446/1000000000</f>
        <v>13.605</v>
      </c>
      <c r="D24" s="6">
        <f>'CL &amp; Data'!C446</f>
        <v>-1.1805515</v>
      </c>
      <c r="F24" s="6">
        <f>'CL &amp; Data'!D446</f>
        <v>-43.461773000000001</v>
      </c>
      <c r="H24" s="6">
        <f>'CL &amp; Data'!E446</f>
        <v>-40.106811999999998</v>
      </c>
      <c r="J24" s="6">
        <f>'CL &amp; Data'!F446</f>
        <v>-30.511316000000001</v>
      </c>
      <c r="L24" s="6">
        <f>'CL &amp; Data'!L446/1000000000</f>
        <v>13.605</v>
      </c>
      <c r="N24" s="6">
        <f>'CL &amp; Data'!M446</f>
        <v>-1.1281896</v>
      </c>
      <c r="P24" s="6">
        <f>'CL &amp; Data'!N446</f>
        <v>-43.230086999999997</v>
      </c>
      <c r="R24" s="6">
        <f>'CL &amp; Data'!O446</f>
        <v>-30.453257000000001</v>
      </c>
      <c r="T24" s="6">
        <f>'CL &amp; Data'!P446</f>
        <v>-40.146121999999998</v>
      </c>
      <c r="X24" s="6">
        <v>3.4224999999999999</v>
      </c>
      <c r="Z24" s="6">
        <v>-71.295897999999994</v>
      </c>
      <c r="AB24" s="6">
        <v>-37.533760000000001</v>
      </c>
      <c r="AD24" s="6">
        <v>-70.443993000000006</v>
      </c>
      <c r="AF24" s="6">
        <v>-43.601050999999998</v>
      </c>
    </row>
    <row r="25" spans="2:32" x14ac:dyDescent="0.25">
      <c r="B25" s="6">
        <f>'CL &amp; Data'!B447/1000000000</f>
        <v>13.9</v>
      </c>
      <c r="D25" s="6">
        <f>'CL &amp; Data'!C447</f>
        <v>-1.2544937</v>
      </c>
      <c r="F25" s="6">
        <f>'CL &amp; Data'!D447</f>
        <v>-42.990372000000001</v>
      </c>
      <c r="H25" s="6">
        <f>'CL &amp; Data'!E447</f>
        <v>-39.101253999999997</v>
      </c>
      <c r="J25" s="6">
        <f>'CL &amp; Data'!F447</f>
        <v>-30.031979</v>
      </c>
      <c r="L25" s="6">
        <f>'CL &amp; Data'!L447/1000000000</f>
        <v>13.9</v>
      </c>
      <c r="N25" s="6">
        <f>'CL &amp; Data'!M447</f>
        <v>-1.2958189</v>
      </c>
      <c r="P25" s="6">
        <f>'CL &amp; Data'!N447</f>
        <v>-42.620117</v>
      </c>
      <c r="R25" s="6">
        <f>'CL &amp; Data'!O447</f>
        <v>-30.000902</v>
      </c>
      <c r="T25" s="6">
        <f>'CL &amp; Data'!P447</f>
        <v>-39.144409000000003</v>
      </c>
      <c r="X25" s="6">
        <v>3.55</v>
      </c>
      <c r="Z25" s="6">
        <v>-70.759636</v>
      </c>
      <c r="AB25" s="6">
        <v>-37.326542000000003</v>
      </c>
      <c r="AD25" s="6">
        <v>-69.704903000000002</v>
      </c>
      <c r="AF25" s="6">
        <v>-42.423096000000001</v>
      </c>
    </row>
    <row r="26" spans="2:32" x14ac:dyDescent="0.25">
      <c r="B26" s="6">
        <f>'CL &amp; Data'!B448/1000000000</f>
        <v>14.195</v>
      </c>
      <c r="D26" s="6">
        <f>'CL &amp; Data'!C448</f>
        <v>-1.3336146</v>
      </c>
      <c r="F26" s="6">
        <f>'CL &amp; Data'!D448</f>
        <v>-42.615870999999999</v>
      </c>
      <c r="H26" s="6">
        <f>'CL &amp; Data'!E448</f>
        <v>-38.113833999999997</v>
      </c>
      <c r="J26" s="6">
        <f>'CL &amp; Data'!F448</f>
        <v>-29.490597000000001</v>
      </c>
      <c r="L26" s="6">
        <f>'CL &amp; Data'!L448/1000000000</f>
        <v>14.195</v>
      </c>
      <c r="N26" s="6">
        <f>'CL &amp; Data'!M448</f>
        <v>-1.6028072</v>
      </c>
      <c r="P26" s="6">
        <f>'CL &amp; Data'!N448</f>
        <v>-42.087890999999999</v>
      </c>
      <c r="R26" s="6">
        <f>'CL &amp; Data'!O448</f>
        <v>-29.392341999999999</v>
      </c>
      <c r="T26" s="6">
        <f>'CL &amp; Data'!P448</f>
        <v>-38.160454000000001</v>
      </c>
      <c r="X26" s="6">
        <v>3.6775000000000002</v>
      </c>
      <c r="Z26" s="6">
        <v>-70.321586999999994</v>
      </c>
      <c r="AB26" s="6">
        <v>-37.064922000000003</v>
      </c>
      <c r="AD26" s="6">
        <v>-68.946288999999993</v>
      </c>
      <c r="AF26" s="6">
        <v>-41.255549999999999</v>
      </c>
    </row>
    <row r="27" spans="2:32" x14ac:dyDescent="0.25">
      <c r="B27" s="6">
        <f>'CL &amp; Data'!B449/1000000000</f>
        <v>14.49</v>
      </c>
      <c r="D27" s="6">
        <f>'CL &amp; Data'!C449</f>
        <v>-1.4151149000000001</v>
      </c>
      <c r="F27" s="6">
        <f>'CL &amp; Data'!D449</f>
        <v>-42.319468999999998</v>
      </c>
      <c r="H27" s="6">
        <f>'CL &amp; Data'!E449</f>
        <v>-37.127834</v>
      </c>
      <c r="J27" s="6">
        <f>'CL &amp; Data'!F449</f>
        <v>-28.901363</v>
      </c>
      <c r="L27" s="6">
        <f>'CL &amp; Data'!L449/1000000000</f>
        <v>14.49</v>
      </c>
      <c r="N27" s="6">
        <f>'CL &amp; Data'!M449</f>
        <v>-2.0298764999999999</v>
      </c>
      <c r="P27" s="6">
        <f>'CL &amp; Data'!N449</f>
        <v>-41.711758000000003</v>
      </c>
      <c r="R27" s="6">
        <f>'CL &amp; Data'!O449</f>
        <v>-28.798756000000001</v>
      </c>
      <c r="T27" s="6">
        <f>'CL &amp; Data'!P449</f>
        <v>-37.171664999999997</v>
      </c>
      <c r="X27" s="6">
        <v>3.8050000000000002</v>
      </c>
      <c r="Z27" s="6">
        <v>-70.033835999999994</v>
      </c>
      <c r="AB27" s="6">
        <v>-36.798499999999997</v>
      </c>
      <c r="AD27" s="6">
        <v>-68.340514999999996</v>
      </c>
      <c r="AF27" s="6">
        <v>-40.141818999999998</v>
      </c>
    </row>
    <row r="28" spans="2:32" x14ac:dyDescent="0.25">
      <c r="B28" s="6">
        <f>'CL &amp; Data'!B450/1000000000</f>
        <v>14.785</v>
      </c>
      <c r="D28" s="6">
        <f>'CL &amp; Data'!C450</f>
        <v>-1.4979819999999999</v>
      </c>
      <c r="F28" s="6">
        <f>'CL &amp; Data'!D450</f>
        <v>-42.127929999999999</v>
      </c>
      <c r="H28" s="6">
        <f>'CL &amp; Data'!E450</f>
        <v>-36.245758000000002</v>
      </c>
      <c r="J28" s="6">
        <f>'CL &amp; Data'!F450</f>
        <v>-28.358574000000001</v>
      </c>
      <c r="L28" s="6">
        <f>'CL &amp; Data'!L450/1000000000</f>
        <v>14.785</v>
      </c>
      <c r="N28" s="6">
        <f>'CL &amp; Data'!M450</f>
        <v>-2.5907103999999999</v>
      </c>
      <c r="P28" s="6">
        <f>'CL &amp; Data'!N450</f>
        <v>-41.522224000000001</v>
      </c>
      <c r="R28" s="6">
        <f>'CL &amp; Data'!O450</f>
        <v>-28.297471999999999</v>
      </c>
      <c r="T28" s="6">
        <f>'CL &amp; Data'!P450</f>
        <v>-36.280940999999999</v>
      </c>
      <c r="X28" s="6">
        <v>3.9325000000000001</v>
      </c>
      <c r="Z28" s="6">
        <v>-69.732979</v>
      </c>
      <c r="AB28" s="6">
        <v>-36.471905</v>
      </c>
      <c r="AD28" s="6">
        <v>-67.745116999999993</v>
      </c>
      <c r="AF28" s="6">
        <v>-39.042625000000001</v>
      </c>
    </row>
    <row r="29" spans="2:32" x14ac:dyDescent="0.25">
      <c r="B29" s="6">
        <f>'CL &amp; Data'!B451/1000000000</f>
        <v>15.08</v>
      </c>
      <c r="D29" s="6">
        <f>'CL &amp; Data'!C451</f>
        <v>-1.5817177</v>
      </c>
      <c r="F29" s="6">
        <f>'CL &amp; Data'!D451</f>
        <v>-42.034697999999999</v>
      </c>
      <c r="H29" s="6">
        <f>'CL &amp; Data'!E451</f>
        <v>-35.270488999999998</v>
      </c>
      <c r="J29" s="6">
        <f>'CL &amp; Data'!F451</f>
        <v>-27.931495999999999</v>
      </c>
      <c r="L29" s="6">
        <f>'CL &amp; Data'!L451/1000000000</f>
        <v>15.08</v>
      </c>
      <c r="N29" s="6">
        <f>'CL &amp; Data'!M451</f>
        <v>-3.2191398000000002</v>
      </c>
      <c r="P29" s="6">
        <f>'CL &amp; Data'!N451</f>
        <v>-41.505378999999998</v>
      </c>
      <c r="R29" s="6">
        <f>'CL &amp; Data'!O451</f>
        <v>-27.909241000000002</v>
      </c>
      <c r="T29" s="6">
        <f>'CL &amp; Data'!P451</f>
        <v>-35.301262000000001</v>
      </c>
      <c r="X29" s="6">
        <v>4.0599999999999996</v>
      </c>
      <c r="Z29" s="6">
        <v>-69.472313</v>
      </c>
      <c r="AB29" s="6">
        <v>-36.095272000000001</v>
      </c>
      <c r="AD29" s="6">
        <v>-67.251930000000002</v>
      </c>
      <c r="AF29" s="6">
        <v>-37.960205000000002</v>
      </c>
    </row>
    <row r="30" spans="2:32" x14ac:dyDescent="0.25">
      <c r="B30" s="6">
        <f>'CL &amp; Data'!B452/1000000000</f>
        <v>15.375</v>
      </c>
      <c r="D30" s="6">
        <f>'CL &amp; Data'!C452</f>
        <v>-1.6608672</v>
      </c>
      <c r="F30" s="6">
        <f>'CL &amp; Data'!D452</f>
        <v>-42.103499999999997</v>
      </c>
      <c r="H30" s="6">
        <f>'CL &amp; Data'!E452</f>
        <v>-34.379928999999997</v>
      </c>
      <c r="J30" s="6">
        <f>'CL &amp; Data'!F452</f>
        <v>-27.746458000000001</v>
      </c>
      <c r="L30" s="6">
        <f>'CL &amp; Data'!L452/1000000000</f>
        <v>15.375</v>
      </c>
      <c r="N30" s="6">
        <f>'CL &amp; Data'!M452</f>
        <v>-3.9392706999999998</v>
      </c>
      <c r="P30" s="6">
        <f>'CL &amp; Data'!N452</f>
        <v>-41.652366999999998</v>
      </c>
      <c r="R30" s="6">
        <f>'CL &amp; Data'!O452</f>
        <v>-27.713481999999999</v>
      </c>
      <c r="T30" s="6">
        <f>'CL &amp; Data'!P452</f>
        <v>-34.40757</v>
      </c>
      <c r="X30" s="6">
        <v>4.1875</v>
      </c>
      <c r="Z30" s="6">
        <v>-69.187331999999998</v>
      </c>
      <c r="AB30" s="6">
        <v>-35.696247</v>
      </c>
      <c r="AD30" s="6">
        <v>-67.010979000000006</v>
      </c>
      <c r="AF30" s="6">
        <v>-36.916176</v>
      </c>
    </row>
    <row r="31" spans="2:32" x14ac:dyDescent="0.25">
      <c r="B31" s="6">
        <f>'CL &amp; Data'!B453/1000000000</f>
        <v>15.67</v>
      </c>
      <c r="D31" s="6">
        <f>'CL &amp; Data'!C453</f>
        <v>-1.734472</v>
      </c>
      <c r="F31" s="6">
        <f>'CL &amp; Data'!D453</f>
        <v>-42.151145999999997</v>
      </c>
      <c r="H31" s="6">
        <f>'CL &amp; Data'!E453</f>
        <v>-33.439697000000002</v>
      </c>
      <c r="J31" s="6">
        <f>'CL &amp; Data'!F453</f>
        <v>-27.673538000000001</v>
      </c>
      <c r="L31" s="6">
        <f>'CL &amp; Data'!L453/1000000000</f>
        <v>15.67</v>
      </c>
      <c r="N31" s="6">
        <f>'CL &amp; Data'!M453</f>
        <v>-4.6303691999999996</v>
      </c>
      <c r="P31" s="6">
        <f>'CL &amp; Data'!N453</f>
        <v>-41.885475</v>
      </c>
      <c r="R31" s="6">
        <f>'CL &amp; Data'!O453</f>
        <v>-27.743611999999999</v>
      </c>
      <c r="T31" s="6">
        <f>'CL &amp; Data'!P453</f>
        <v>-33.456017000000003</v>
      </c>
      <c r="X31" s="6">
        <v>4.3150000000000004</v>
      </c>
      <c r="Z31" s="6">
        <v>-68.760093999999995</v>
      </c>
      <c r="AB31" s="6">
        <v>-35.302230999999999</v>
      </c>
      <c r="AD31" s="6">
        <v>-66.670303000000004</v>
      </c>
      <c r="AF31" s="6">
        <v>-35.883105999999998</v>
      </c>
    </row>
    <row r="32" spans="2:32" x14ac:dyDescent="0.25">
      <c r="B32" s="6">
        <f>'CL &amp; Data'!B454/1000000000</f>
        <v>15.965</v>
      </c>
      <c r="D32" s="6">
        <f>'CL &amp; Data'!C454</f>
        <v>-1.8001227</v>
      </c>
      <c r="F32" s="6">
        <f>'CL &amp; Data'!D454</f>
        <v>-42.232033000000001</v>
      </c>
      <c r="H32" s="6">
        <f>'CL &amp; Data'!E454</f>
        <v>-32.608074000000002</v>
      </c>
      <c r="J32" s="6">
        <f>'CL &amp; Data'!F454</f>
        <v>-27.771511</v>
      </c>
      <c r="L32" s="6">
        <f>'CL &amp; Data'!L454/1000000000</f>
        <v>15.965</v>
      </c>
      <c r="N32" s="6">
        <f>'CL &amp; Data'!M454</f>
        <v>-5.3393455000000003</v>
      </c>
      <c r="P32" s="6">
        <f>'CL &amp; Data'!N454</f>
        <v>-42.222683000000004</v>
      </c>
      <c r="R32" s="6">
        <f>'CL &amp; Data'!O454</f>
        <v>-27.879270999999999</v>
      </c>
      <c r="T32" s="6">
        <f>'CL &amp; Data'!P454</f>
        <v>-32.622298999999998</v>
      </c>
      <c r="X32" s="6">
        <v>4.4424999999999999</v>
      </c>
      <c r="Z32" s="6">
        <v>-68.286247000000003</v>
      </c>
      <c r="AB32" s="6">
        <v>-34.879303</v>
      </c>
      <c r="AD32" s="6">
        <v>-66.046356000000003</v>
      </c>
      <c r="AF32" s="6">
        <v>-34.882796999999997</v>
      </c>
    </row>
    <row r="33" spans="2:32" x14ac:dyDescent="0.25">
      <c r="B33" s="6">
        <f>'CL &amp; Data'!B455/1000000000</f>
        <v>16.260000000000002</v>
      </c>
      <c r="D33" s="6">
        <f>'CL &amp; Data'!C455</f>
        <v>-1.8536348</v>
      </c>
      <c r="F33" s="6">
        <f>'CL &amp; Data'!D455</f>
        <v>-42.181148999999998</v>
      </c>
      <c r="H33" s="6">
        <f>'CL &amp; Data'!E455</f>
        <v>-31.847294000000002</v>
      </c>
      <c r="J33" s="6">
        <f>'CL &amp; Data'!F455</f>
        <v>-28.141392</v>
      </c>
      <c r="L33" s="6">
        <f>'CL &amp; Data'!L455/1000000000</f>
        <v>16.260000000000002</v>
      </c>
      <c r="N33" s="6">
        <f>'CL &amp; Data'!M455</f>
        <v>-6.0056744000000002</v>
      </c>
      <c r="P33" s="6">
        <f>'CL &amp; Data'!N455</f>
        <v>-42.556438</v>
      </c>
      <c r="R33" s="6">
        <f>'CL &amp; Data'!O455</f>
        <v>-28.215422</v>
      </c>
      <c r="T33" s="6">
        <f>'CL &amp; Data'!P455</f>
        <v>-31.858726999999998</v>
      </c>
      <c r="X33" s="6">
        <v>4.57</v>
      </c>
      <c r="Z33" s="6">
        <v>-67.933372000000006</v>
      </c>
      <c r="AB33" s="6">
        <v>-34.409359000000002</v>
      </c>
      <c r="AD33" s="6">
        <v>-65.235885999999994</v>
      </c>
      <c r="AF33" s="6">
        <v>-33.895279000000002</v>
      </c>
    </row>
    <row r="34" spans="2:32" x14ac:dyDescent="0.25">
      <c r="B34" s="6">
        <f>'CL &amp; Data'!B456/1000000000</f>
        <v>16.555</v>
      </c>
      <c r="D34" s="6">
        <f>'CL &amp; Data'!C456</f>
        <v>-1.9050723000000001</v>
      </c>
      <c r="F34" s="6">
        <f>'CL &amp; Data'!D456</f>
        <v>-41.909996</v>
      </c>
      <c r="H34" s="6">
        <f>'CL &amp; Data'!E456</f>
        <v>-31.200102000000001</v>
      </c>
      <c r="J34" s="6">
        <f>'CL &amp; Data'!F456</f>
        <v>-28.463493</v>
      </c>
      <c r="L34" s="6">
        <f>'CL &amp; Data'!L456/1000000000</f>
        <v>16.555</v>
      </c>
      <c r="N34" s="6">
        <f>'CL &amp; Data'!M456</f>
        <v>-6.6860894999999996</v>
      </c>
      <c r="P34" s="6">
        <f>'CL &amp; Data'!N456</f>
        <v>-42.933964000000003</v>
      </c>
      <c r="R34" s="6">
        <f>'CL &amp; Data'!O456</f>
        <v>-28.533149999999999</v>
      </c>
      <c r="T34" s="6">
        <f>'CL &amp; Data'!P456</f>
        <v>-31.210602000000002</v>
      </c>
      <c r="X34" s="6">
        <v>4.6974999999999998</v>
      </c>
      <c r="Z34" s="6">
        <v>-66.947288999999998</v>
      </c>
      <c r="AB34" s="6">
        <v>-33.938000000000002</v>
      </c>
      <c r="AD34" s="6">
        <v>-64.426781000000005</v>
      </c>
      <c r="AF34" s="6">
        <v>-32.970866999999998</v>
      </c>
    </row>
    <row r="35" spans="2:32" x14ac:dyDescent="0.25">
      <c r="B35" s="6">
        <f>'CL &amp; Data'!B457/1000000000</f>
        <v>16.850000000000001</v>
      </c>
      <c r="D35" s="6">
        <f>'CL &amp; Data'!C457</f>
        <v>-1.9623706000000001</v>
      </c>
      <c r="F35" s="6">
        <f>'CL &amp; Data'!D457</f>
        <v>-41.553275999999997</v>
      </c>
      <c r="H35" s="6">
        <f>'CL &amp; Data'!E457</f>
        <v>-30.611746</v>
      </c>
      <c r="J35" s="6">
        <f>'CL &amp; Data'!F457</f>
        <v>-28.751871000000001</v>
      </c>
      <c r="L35" s="6">
        <f>'CL &amp; Data'!L457/1000000000</f>
        <v>16.850000000000001</v>
      </c>
      <c r="N35" s="6">
        <f>'CL &amp; Data'!M457</f>
        <v>-7.3610205999999998</v>
      </c>
      <c r="P35" s="6">
        <f>'CL &amp; Data'!N457</f>
        <v>-43.287002999999999</v>
      </c>
      <c r="R35" s="6">
        <f>'CL &amp; Data'!O457</f>
        <v>-28.855276</v>
      </c>
      <c r="T35" s="6">
        <f>'CL &amp; Data'!P457</f>
        <v>-30.618887000000001</v>
      </c>
      <c r="X35" s="6">
        <v>4.8250000000000002</v>
      </c>
      <c r="Z35" s="6">
        <v>-66.029335000000003</v>
      </c>
      <c r="AB35" s="6">
        <v>-33.473151999999999</v>
      </c>
      <c r="AD35" s="6">
        <v>-63.834544999999999</v>
      </c>
      <c r="AF35" s="6">
        <v>-32.088715000000001</v>
      </c>
    </row>
    <row r="36" spans="2:32" x14ac:dyDescent="0.25">
      <c r="B36" s="6">
        <f>'CL &amp; Data'!B458/1000000000</f>
        <v>17.145</v>
      </c>
      <c r="D36" s="6">
        <f>'CL &amp; Data'!C458</f>
        <v>-2.0714324</v>
      </c>
      <c r="F36" s="6">
        <f>'CL &amp; Data'!D458</f>
        <v>-41.305931000000001</v>
      </c>
      <c r="H36" s="6">
        <f>'CL &amp; Data'!E458</f>
        <v>-30.117056000000002</v>
      </c>
      <c r="J36" s="6">
        <f>'CL &amp; Data'!F458</f>
        <v>-29.010867999999999</v>
      </c>
      <c r="L36" s="6">
        <f>'CL &amp; Data'!L458/1000000000</f>
        <v>17.145</v>
      </c>
      <c r="N36" s="6">
        <f>'CL &amp; Data'!M458</f>
        <v>-8.0310669000000008</v>
      </c>
      <c r="P36" s="6">
        <f>'CL &amp; Data'!N458</f>
        <v>-43.69455</v>
      </c>
      <c r="R36" s="6">
        <f>'CL &amp; Data'!O458</f>
        <v>-29.061871</v>
      </c>
      <c r="T36" s="6">
        <f>'CL &amp; Data'!P458</f>
        <v>-30.098167</v>
      </c>
      <c r="X36" s="6">
        <v>4.9524999999999997</v>
      </c>
      <c r="Z36" s="6">
        <v>-65.140784999999994</v>
      </c>
      <c r="AB36" s="6">
        <v>-32.992457999999999</v>
      </c>
      <c r="AD36" s="6">
        <v>-63.094563000000001</v>
      </c>
      <c r="AF36" s="6">
        <v>-31.249856999999999</v>
      </c>
    </row>
    <row r="37" spans="2:32" x14ac:dyDescent="0.25">
      <c r="B37" s="6">
        <f>'CL &amp; Data'!B459/1000000000</f>
        <v>17.440000000000001</v>
      </c>
      <c r="D37" s="6">
        <f>'CL &amp; Data'!C459</f>
        <v>-2.2701304000000002</v>
      </c>
      <c r="F37" s="6">
        <f>'CL &amp; Data'!D459</f>
        <v>-41.223042</v>
      </c>
      <c r="H37" s="6">
        <f>'CL &amp; Data'!E459</f>
        <v>-29.676642999999999</v>
      </c>
      <c r="J37" s="6">
        <f>'CL &amp; Data'!F459</f>
        <v>-29.270823</v>
      </c>
      <c r="L37" s="6">
        <f>'CL &amp; Data'!L459/1000000000</f>
        <v>17.440000000000001</v>
      </c>
      <c r="N37" s="6">
        <f>'CL &amp; Data'!M459</f>
        <v>-8.6967897000000001</v>
      </c>
      <c r="P37" s="6">
        <f>'CL &amp; Data'!N459</f>
        <v>-44.121948000000003</v>
      </c>
      <c r="R37" s="6">
        <f>'CL &amp; Data'!O459</f>
        <v>-29.285966999999999</v>
      </c>
      <c r="T37" s="6">
        <f>'CL &amp; Data'!P459</f>
        <v>-29.632840999999999</v>
      </c>
      <c r="X37" s="6">
        <v>5.08</v>
      </c>
      <c r="Z37" s="6">
        <v>-64.231093999999999</v>
      </c>
      <c r="AB37" s="6">
        <v>-32.514235999999997</v>
      </c>
      <c r="AD37" s="6">
        <v>-62.453277999999997</v>
      </c>
      <c r="AF37" s="6">
        <v>-30.480772000000002</v>
      </c>
    </row>
    <row r="38" spans="2:32" x14ac:dyDescent="0.25">
      <c r="B38" s="6">
        <f>'CL &amp; Data'!B460/1000000000</f>
        <v>17.734999999999999</v>
      </c>
      <c r="D38" s="6">
        <f>'CL &amp; Data'!C460</f>
        <v>-2.5670639999999998</v>
      </c>
      <c r="F38" s="6">
        <f>'CL &amp; Data'!D460</f>
        <v>-41.390720000000002</v>
      </c>
      <c r="H38" s="6">
        <f>'CL &amp; Data'!E460</f>
        <v>-29.312602999999999</v>
      </c>
      <c r="J38" s="6">
        <f>'CL &amp; Data'!F460</f>
        <v>-29.240376999999999</v>
      </c>
      <c r="L38" s="6">
        <f>'CL &amp; Data'!L460/1000000000</f>
        <v>17.734999999999999</v>
      </c>
      <c r="N38" s="6">
        <f>'CL &amp; Data'!M460</f>
        <v>-9.4227571000000001</v>
      </c>
      <c r="P38" s="6">
        <f>'CL &amp; Data'!N460</f>
        <v>-44.571525999999999</v>
      </c>
      <c r="R38" s="6">
        <f>'CL &amp; Data'!O460</f>
        <v>-29.302472999999999</v>
      </c>
      <c r="T38" s="6">
        <f>'CL &amp; Data'!P460</f>
        <v>-29.254601000000001</v>
      </c>
      <c r="X38" s="6">
        <v>5.2074999999999996</v>
      </c>
      <c r="Z38" s="6">
        <v>-63.482723</v>
      </c>
      <c r="AB38" s="6">
        <v>-32.052405999999998</v>
      </c>
      <c r="AD38" s="6">
        <v>-62.135452000000001</v>
      </c>
      <c r="AF38" s="6">
        <v>-29.828737</v>
      </c>
    </row>
    <row r="39" spans="2:32" x14ac:dyDescent="0.25">
      <c r="B39" s="6">
        <f>'CL &amp; Data'!B461/1000000000</f>
        <v>18.03</v>
      </c>
      <c r="D39" s="6">
        <f>'CL &amp; Data'!C461</f>
        <v>-2.9943898</v>
      </c>
      <c r="F39" s="6">
        <f>'CL &amp; Data'!D461</f>
        <v>-41.935223000000001</v>
      </c>
      <c r="H39" s="6">
        <f>'CL &amp; Data'!E461</f>
        <v>-29.019005</v>
      </c>
      <c r="J39" s="6">
        <f>'CL &amp; Data'!F461</f>
        <v>-29.099067999999999</v>
      </c>
      <c r="L39" s="6">
        <f>'CL &amp; Data'!L461/1000000000</f>
        <v>18.03</v>
      </c>
      <c r="N39" s="6">
        <f>'CL &amp; Data'!M461</f>
        <v>-10.212960000000001</v>
      </c>
      <c r="P39" s="6">
        <f>'CL &amp; Data'!N461</f>
        <v>-44.840805000000003</v>
      </c>
      <c r="R39" s="6">
        <f>'CL &amp; Data'!O461</f>
        <v>-29.181813999999999</v>
      </c>
      <c r="T39" s="6">
        <f>'CL &amp; Data'!P461</f>
        <v>-28.943491000000002</v>
      </c>
      <c r="X39" s="6">
        <v>5.335</v>
      </c>
      <c r="Z39" s="6">
        <v>-62.635609000000002</v>
      </c>
      <c r="AB39" s="6">
        <v>-31.585305999999999</v>
      </c>
      <c r="AD39" s="6">
        <v>-61.640059999999998</v>
      </c>
      <c r="AF39" s="6">
        <v>-29.218937</v>
      </c>
    </row>
    <row r="40" spans="2:32" x14ac:dyDescent="0.25">
      <c r="B40" s="6">
        <f>'CL &amp; Data'!B462/1000000000</f>
        <v>18.324999999999999</v>
      </c>
      <c r="D40" s="6">
        <f>'CL &amp; Data'!C462</f>
        <v>-3.4899751999999999</v>
      </c>
      <c r="F40" s="6">
        <f>'CL &amp; Data'!D462</f>
        <v>-42.604255999999999</v>
      </c>
      <c r="H40" s="6">
        <f>'CL &amp; Data'!E462</f>
        <v>-28.679749999999999</v>
      </c>
      <c r="J40" s="6">
        <f>'CL &amp; Data'!F462</f>
        <v>-28.898116999999999</v>
      </c>
      <c r="L40" s="6">
        <f>'CL &amp; Data'!L462/1000000000</f>
        <v>18.324999999999999</v>
      </c>
      <c r="N40" s="6">
        <f>'CL &amp; Data'!M462</f>
        <v>-11.022774</v>
      </c>
      <c r="P40" s="6">
        <f>'CL &amp; Data'!N462</f>
        <v>-45.153472999999998</v>
      </c>
      <c r="R40" s="6">
        <f>'CL &amp; Data'!O462</f>
        <v>-28.971858999999998</v>
      </c>
      <c r="T40" s="6">
        <f>'CL &amp; Data'!P462</f>
        <v>-28.593997999999999</v>
      </c>
      <c r="X40" s="6">
        <v>5.4625000000000004</v>
      </c>
      <c r="Z40" s="6">
        <v>-61.828406999999999</v>
      </c>
      <c r="AB40" s="6">
        <v>-31.154667</v>
      </c>
      <c r="AD40" s="6">
        <v>-61.176212</v>
      </c>
      <c r="AF40" s="6">
        <v>-28.764174000000001</v>
      </c>
    </row>
    <row r="41" spans="2:32" x14ac:dyDescent="0.25">
      <c r="B41" s="6">
        <f>'CL &amp; Data'!B463/1000000000</f>
        <v>18.62</v>
      </c>
      <c r="D41" s="6">
        <f>'CL &amp; Data'!C463</f>
        <v>-4.0893101999999999</v>
      </c>
      <c r="F41" s="6">
        <f>'CL &amp; Data'!D463</f>
        <v>-43.620190000000001</v>
      </c>
      <c r="H41" s="6">
        <f>'CL &amp; Data'!E463</f>
        <v>-28.458666000000001</v>
      </c>
      <c r="J41" s="6">
        <f>'CL &amp; Data'!F463</f>
        <v>-28.634488999999999</v>
      </c>
      <c r="L41" s="6">
        <f>'CL &amp; Data'!L463/1000000000</f>
        <v>18.62</v>
      </c>
      <c r="N41" s="6">
        <f>'CL &amp; Data'!M463</f>
        <v>-11.710202000000001</v>
      </c>
      <c r="P41" s="6">
        <f>'CL &amp; Data'!N463</f>
        <v>-45.486300999999997</v>
      </c>
      <c r="R41" s="6">
        <f>'CL &amp; Data'!O463</f>
        <v>-28.666229000000001</v>
      </c>
      <c r="T41" s="6">
        <f>'CL &amp; Data'!P463</f>
        <v>-28.437114999999999</v>
      </c>
      <c r="X41" s="6">
        <v>5.59</v>
      </c>
      <c r="Z41" s="6">
        <v>-61.059730999999999</v>
      </c>
      <c r="AB41" s="6">
        <v>-30.732361000000001</v>
      </c>
      <c r="AD41" s="6">
        <v>-60.699016999999998</v>
      </c>
      <c r="AF41" s="6">
        <v>-28.377869</v>
      </c>
    </row>
    <row r="42" spans="2:32" x14ac:dyDescent="0.25">
      <c r="B42" s="6">
        <f>'CL &amp; Data'!B464/1000000000</f>
        <v>18.914999999999999</v>
      </c>
      <c r="D42" s="6">
        <f>'CL &amp; Data'!C464</f>
        <v>-4.7219161999999999</v>
      </c>
      <c r="F42" s="6">
        <f>'CL &amp; Data'!D464</f>
        <v>-44.734927999999996</v>
      </c>
      <c r="H42" s="6">
        <f>'CL &amp; Data'!E464</f>
        <v>-28.259598</v>
      </c>
      <c r="J42" s="6">
        <f>'CL &amp; Data'!F464</f>
        <v>-28.270439</v>
      </c>
      <c r="L42" s="6">
        <f>'CL &amp; Data'!L464/1000000000</f>
        <v>18.914999999999999</v>
      </c>
      <c r="N42" s="6">
        <f>'CL &amp; Data'!M464</f>
        <v>-12.480211000000001</v>
      </c>
      <c r="P42" s="6">
        <f>'CL &amp; Data'!N464</f>
        <v>-46.045937000000002</v>
      </c>
      <c r="R42" s="6">
        <f>'CL &amp; Data'!O464</f>
        <v>-28.305613999999998</v>
      </c>
      <c r="T42" s="6">
        <f>'CL &amp; Data'!P464</f>
        <v>-28.216497</v>
      </c>
      <c r="X42" s="6">
        <v>5.7175000000000002</v>
      </c>
      <c r="Z42" s="6">
        <v>-60.238506000000001</v>
      </c>
      <c r="AB42" s="6">
        <v>-30.355267000000001</v>
      </c>
      <c r="AD42" s="6">
        <v>-60.165599999999998</v>
      </c>
      <c r="AF42" s="6">
        <v>-28.072727</v>
      </c>
    </row>
    <row r="43" spans="2:32" x14ac:dyDescent="0.25">
      <c r="B43" s="6">
        <f>'CL &amp; Data'!B465/1000000000</f>
        <v>19.21</v>
      </c>
      <c r="D43" s="6">
        <f>'CL &amp; Data'!C465</f>
        <v>-5.3994026000000002</v>
      </c>
      <c r="F43" s="6">
        <f>'CL &amp; Data'!D465</f>
        <v>-45.594546999999999</v>
      </c>
      <c r="H43" s="6">
        <f>'CL &amp; Data'!E465</f>
        <v>-28.043472000000001</v>
      </c>
      <c r="J43" s="6">
        <f>'CL &amp; Data'!F465</f>
        <v>-27.931004999999999</v>
      </c>
      <c r="L43" s="6">
        <f>'CL &amp; Data'!L465/1000000000</f>
        <v>19.21</v>
      </c>
      <c r="N43" s="6">
        <f>'CL &amp; Data'!M465</f>
        <v>-13.177955000000001</v>
      </c>
      <c r="P43" s="6">
        <f>'CL &amp; Data'!N465</f>
        <v>-46.928944000000001</v>
      </c>
      <c r="R43" s="6">
        <f>'CL &amp; Data'!O465</f>
        <v>-27.916934999999999</v>
      </c>
      <c r="T43" s="6">
        <f>'CL &amp; Data'!P465</f>
        <v>-28.011828999999999</v>
      </c>
      <c r="X43" s="6">
        <v>5.8449999999999998</v>
      </c>
      <c r="Z43" s="6">
        <v>-59.400379000000001</v>
      </c>
      <c r="AB43" s="6">
        <v>-29.968502000000001</v>
      </c>
      <c r="AD43" s="6">
        <v>-59.597225000000002</v>
      </c>
      <c r="AF43" s="6">
        <v>-27.759208999999998</v>
      </c>
    </row>
    <row r="44" spans="2:32" x14ac:dyDescent="0.25">
      <c r="B44" s="6">
        <f>'CL &amp; Data'!B466/1000000000</f>
        <v>19.504999999999999</v>
      </c>
      <c r="D44" s="6">
        <f>'CL &amp; Data'!C466</f>
        <v>-6.1185764999999996</v>
      </c>
      <c r="F44" s="6">
        <f>'CL &amp; Data'!D466</f>
        <v>-46.223976</v>
      </c>
      <c r="H44" s="6">
        <f>'CL &amp; Data'!E466</f>
        <v>-27.838991</v>
      </c>
      <c r="J44" s="6">
        <f>'CL &amp; Data'!F466</f>
        <v>-27.636246</v>
      </c>
      <c r="L44" s="6">
        <f>'CL &amp; Data'!L466/1000000000</f>
        <v>19.504999999999999</v>
      </c>
      <c r="N44" s="6">
        <f>'CL &amp; Data'!M466</f>
        <v>-13.821009</v>
      </c>
      <c r="P44" s="6">
        <f>'CL &amp; Data'!N466</f>
        <v>-48.166359</v>
      </c>
      <c r="R44" s="6">
        <f>'CL &amp; Data'!O466</f>
        <v>-27.652688999999999</v>
      </c>
      <c r="T44" s="6">
        <f>'CL &amp; Data'!P466</f>
        <v>-27.776194</v>
      </c>
      <c r="X44" s="6">
        <v>5.9725000000000001</v>
      </c>
      <c r="Z44" s="6">
        <v>-58.596344000000002</v>
      </c>
      <c r="AB44" s="6">
        <v>-29.616543</v>
      </c>
      <c r="AD44" s="6">
        <v>-58.778503000000001</v>
      </c>
      <c r="AF44" s="6">
        <v>-27.574314000000001</v>
      </c>
    </row>
    <row r="45" spans="2:32" x14ac:dyDescent="0.25">
      <c r="B45" s="6">
        <f>'CL &amp; Data'!B467/1000000000</f>
        <v>19.8</v>
      </c>
      <c r="D45" s="6">
        <f>'CL &amp; Data'!C467</f>
        <v>-6.9516134000000003</v>
      </c>
      <c r="F45" s="6">
        <f>'CL &amp; Data'!D467</f>
        <v>-46.61739</v>
      </c>
      <c r="H45" s="6">
        <f>'CL &amp; Data'!E467</f>
        <v>-27.668766000000002</v>
      </c>
      <c r="J45" s="6">
        <f>'CL &amp; Data'!F467</f>
        <v>-27.447126000000001</v>
      </c>
      <c r="L45" s="6">
        <f>'CL &amp; Data'!L467/1000000000</f>
        <v>19.8</v>
      </c>
      <c r="N45" s="6">
        <f>'CL &amp; Data'!M467</f>
        <v>-14.439558999999999</v>
      </c>
      <c r="P45" s="6">
        <f>'CL &amp; Data'!N467</f>
        <v>-49.117828000000003</v>
      </c>
      <c r="R45" s="6">
        <f>'CL &amp; Data'!O467</f>
        <v>-27.421572000000001</v>
      </c>
      <c r="T45" s="6">
        <f>'CL &amp; Data'!P467</f>
        <v>-27.592860999999999</v>
      </c>
      <c r="X45" s="6">
        <v>6.1</v>
      </c>
      <c r="Z45" s="6">
        <v>-57.837730000000001</v>
      </c>
      <c r="AB45" s="6">
        <v>-29.257750000000001</v>
      </c>
      <c r="AD45" s="6">
        <v>-57.907825000000003</v>
      </c>
      <c r="AF45" s="6">
        <v>-27.441545000000001</v>
      </c>
    </row>
    <row r="46" spans="2:32" x14ac:dyDescent="0.25">
      <c r="B46" s="6">
        <f>'CL &amp; Data'!B468/1000000000</f>
        <v>20.094999999999999</v>
      </c>
      <c r="D46" s="6">
        <f>'CL &amp; Data'!C468</f>
        <v>-7.8552198000000004</v>
      </c>
      <c r="F46" s="6">
        <f>'CL &amp; Data'!D468</f>
        <v>-46.886147000000001</v>
      </c>
      <c r="H46" s="6">
        <f>'CL &amp; Data'!E468</f>
        <v>-27.433954</v>
      </c>
      <c r="J46" s="6">
        <f>'CL &amp; Data'!F468</f>
        <v>-27.410854</v>
      </c>
      <c r="L46" s="6">
        <f>'CL &amp; Data'!L468/1000000000</f>
        <v>20.094999999999999</v>
      </c>
      <c r="N46" s="6">
        <f>'CL &amp; Data'!M468</f>
        <v>-15.020275</v>
      </c>
      <c r="P46" s="6">
        <f>'CL &amp; Data'!N468</f>
        <v>-49.848250999999998</v>
      </c>
      <c r="R46" s="6">
        <f>'CL &amp; Data'!O468</f>
        <v>-27.469930999999999</v>
      </c>
      <c r="T46" s="6">
        <f>'CL &amp; Data'!P468</f>
        <v>-27.268706999999999</v>
      </c>
      <c r="X46" s="6">
        <v>6.2275</v>
      </c>
      <c r="Z46" s="6">
        <v>-57.127139999999997</v>
      </c>
      <c r="AB46" s="6">
        <v>-28.889700000000001</v>
      </c>
      <c r="AD46" s="6">
        <v>-57.442295000000001</v>
      </c>
      <c r="AF46" s="6">
        <v>-27.35792</v>
      </c>
    </row>
    <row r="47" spans="2:32" x14ac:dyDescent="0.25">
      <c r="B47" s="6">
        <f>'CL &amp; Data'!B469/1000000000</f>
        <v>20.39</v>
      </c>
      <c r="D47" s="6">
        <f>'CL &amp; Data'!C469</f>
        <v>-8.9431256999999995</v>
      </c>
      <c r="F47" s="6">
        <f>'CL &amp; Data'!D469</f>
        <v>-46.975239000000002</v>
      </c>
      <c r="H47" s="6">
        <f>'CL &amp; Data'!E469</f>
        <v>-27.110814999999999</v>
      </c>
      <c r="J47" s="6">
        <f>'CL &amp; Data'!F469</f>
        <v>-27.436449</v>
      </c>
      <c r="L47" s="6">
        <f>'CL &amp; Data'!L469/1000000000</f>
        <v>20.39</v>
      </c>
      <c r="N47" s="6">
        <f>'CL &amp; Data'!M469</f>
        <v>-15.496727</v>
      </c>
      <c r="P47" s="6">
        <f>'CL &amp; Data'!N469</f>
        <v>-49.824492999999997</v>
      </c>
      <c r="R47" s="6">
        <f>'CL &amp; Data'!O469</f>
        <v>-27.654593999999999</v>
      </c>
      <c r="T47" s="6">
        <f>'CL &amp; Data'!P469</f>
        <v>-26.833731</v>
      </c>
      <c r="X47" s="6">
        <v>6.3550000000000004</v>
      </c>
      <c r="Z47" s="6">
        <v>-56.400612000000002</v>
      </c>
      <c r="AB47" s="6">
        <v>-28.587271000000001</v>
      </c>
      <c r="AD47" s="6">
        <v>-56.940925999999997</v>
      </c>
      <c r="AF47" s="6">
        <v>-27.385083999999999</v>
      </c>
    </row>
    <row r="48" spans="2:32" x14ac:dyDescent="0.25">
      <c r="B48" s="6">
        <f>'CL &amp; Data'!B470/1000000000</f>
        <v>20.684999999999999</v>
      </c>
      <c r="D48" s="6">
        <f>'CL &amp; Data'!C470</f>
        <v>-10.477142000000001</v>
      </c>
      <c r="F48" s="6">
        <f>'CL &amp; Data'!D470</f>
        <v>-46.718021</v>
      </c>
      <c r="H48" s="6">
        <f>'CL &amp; Data'!E470</f>
        <v>-26.372025000000001</v>
      </c>
      <c r="J48" s="6">
        <f>'CL &amp; Data'!F470</f>
        <v>-28.429451</v>
      </c>
      <c r="L48" s="6">
        <f>'CL &amp; Data'!L470/1000000000</f>
        <v>20.684999999999999</v>
      </c>
      <c r="N48" s="6">
        <f>'CL &amp; Data'!M470</f>
        <v>-16.037264</v>
      </c>
      <c r="P48" s="6">
        <f>'CL &amp; Data'!N470</f>
        <v>-48.415824999999998</v>
      </c>
      <c r="R48" s="6">
        <f>'CL &amp; Data'!O470</f>
        <v>-29.098602</v>
      </c>
      <c r="T48" s="6">
        <f>'CL &amp; Data'!P470</f>
        <v>-26.052161999999999</v>
      </c>
      <c r="X48" s="6">
        <v>6.4824999999999999</v>
      </c>
      <c r="Z48" s="6">
        <v>-55.579166000000001</v>
      </c>
      <c r="AB48" s="6">
        <v>-28.271356999999998</v>
      </c>
      <c r="AD48" s="6">
        <v>-56.339725000000001</v>
      </c>
      <c r="AF48" s="6">
        <v>-27.437988000000001</v>
      </c>
    </row>
    <row r="49" spans="2:32" x14ac:dyDescent="0.25">
      <c r="B49" s="6">
        <f>'CL &amp; Data'!B471/1000000000</f>
        <v>20.98</v>
      </c>
      <c r="D49" s="6">
        <f>'CL &amp; Data'!C471</f>
        <v>-11.632954</v>
      </c>
      <c r="F49" s="6">
        <f>'CL &amp; Data'!D471</f>
        <v>-45.573303000000003</v>
      </c>
      <c r="H49" s="6">
        <f>'CL &amp; Data'!E471</f>
        <v>-27.303391999999999</v>
      </c>
      <c r="J49" s="6">
        <f>'CL &amp; Data'!F471</f>
        <v>-29.033403</v>
      </c>
      <c r="L49" s="6">
        <f>'CL &amp; Data'!L471/1000000000</f>
        <v>20.98</v>
      </c>
      <c r="N49" s="6">
        <f>'CL &amp; Data'!M471</f>
        <v>-16.469349000000001</v>
      </c>
      <c r="P49" s="6">
        <f>'CL &amp; Data'!N471</f>
        <v>-46.466701999999998</v>
      </c>
      <c r="R49" s="6">
        <f>'CL &amp; Data'!O471</f>
        <v>-29.877499</v>
      </c>
      <c r="T49" s="6">
        <f>'CL &amp; Data'!P471</f>
        <v>-26.852281999999999</v>
      </c>
      <c r="X49" s="6">
        <v>6.61</v>
      </c>
      <c r="Z49" s="6">
        <v>-54.796345000000002</v>
      </c>
      <c r="AB49" s="6">
        <v>-27.945022999999999</v>
      </c>
      <c r="AD49" s="6">
        <v>-55.751868999999999</v>
      </c>
      <c r="AF49" s="6">
        <v>-27.548670000000001</v>
      </c>
    </row>
    <row r="50" spans="2:32" x14ac:dyDescent="0.25">
      <c r="B50" s="6">
        <f>'CL &amp; Data'!B472/1000000000</f>
        <v>21.274999999999999</v>
      </c>
      <c r="D50" s="6">
        <f>'CL &amp; Data'!C472</f>
        <v>-13.031359</v>
      </c>
      <c r="F50" s="6">
        <f>'CL &amp; Data'!D472</f>
        <v>-44.872677000000003</v>
      </c>
      <c r="H50" s="6">
        <f>'CL &amp; Data'!E472</f>
        <v>-27.874924</v>
      </c>
      <c r="J50" s="6">
        <f>'CL &amp; Data'!F472</f>
        <v>-29.552284</v>
      </c>
      <c r="L50" s="6">
        <f>'CL &amp; Data'!L472/1000000000</f>
        <v>21.274999999999999</v>
      </c>
      <c r="N50" s="6">
        <f>'CL &amp; Data'!M472</f>
        <v>-16.979341999999999</v>
      </c>
      <c r="P50" s="6">
        <f>'CL &amp; Data'!N472</f>
        <v>-44.981678000000002</v>
      </c>
      <c r="R50" s="6">
        <f>'CL &amp; Data'!O472</f>
        <v>-30.336694999999999</v>
      </c>
      <c r="T50" s="6">
        <f>'CL &amp; Data'!P472</f>
        <v>-27.429023999999998</v>
      </c>
      <c r="X50" s="6">
        <v>6.7374999999999998</v>
      </c>
      <c r="Z50" s="6">
        <v>-53.988639999999997</v>
      </c>
      <c r="AB50" s="6">
        <v>-27.658442000000001</v>
      </c>
      <c r="AD50" s="6">
        <v>-54.942646000000003</v>
      </c>
      <c r="AF50" s="6">
        <v>-27.724981</v>
      </c>
    </row>
    <row r="51" spans="2:32" x14ac:dyDescent="0.25">
      <c r="B51" s="6">
        <f>'CL &amp; Data'!B473/1000000000</f>
        <v>21.57</v>
      </c>
      <c r="D51" s="6">
        <f>'CL &amp; Data'!C473</f>
        <v>-14.759494</v>
      </c>
      <c r="F51" s="6">
        <f>'CL &amp; Data'!D473</f>
        <v>-44.383243999999998</v>
      </c>
      <c r="H51" s="6">
        <f>'CL &amp; Data'!E473</f>
        <v>-28.178032000000002</v>
      </c>
      <c r="J51" s="6">
        <f>'CL &amp; Data'!F473</f>
        <v>-29.881675999999999</v>
      </c>
      <c r="L51" s="6">
        <f>'CL &amp; Data'!L473/1000000000</f>
        <v>21.57</v>
      </c>
      <c r="N51" s="6">
        <f>'CL &amp; Data'!M473</f>
        <v>-17.656300000000002</v>
      </c>
      <c r="P51" s="6">
        <f>'CL &amp; Data'!N473</f>
        <v>-43.732491000000003</v>
      </c>
      <c r="R51" s="6">
        <f>'CL &amp; Data'!O473</f>
        <v>-30.406288</v>
      </c>
      <c r="T51" s="6">
        <f>'CL &amp; Data'!P473</f>
        <v>-28.022639999999999</v>
      </c>
      <c r="X51" s="6">
        <v>6.8650000000000002</v>
      </c>
      <c r="Z51" s="6">
        <v>-53.255844000000003</v>
      </c>
      <c r="AB51" s="6">
        <v>-27.360469999999999</v>
      </c>
      <c r="AD51" s="6">
        <v>-53.878509999999999</v>
      </c>
      <c r="AF51" s="6">
        <v>-27.903210000000001</v>
      </c>
    </row>
    <row r="52" spans="2:32" x14ac:dyDescent="0.25">
      <c r="B52" s="6">
        <f>'CL &amp; Data'!B474/1000000000</f>
        <v>21.864999999999998</v>
      </c>
      <c r="D52" s="6">
        <f>'CL &amp; Data'!C474</f>
        <v>-16.204411</v>
      </c>
      <c r="F52" s="6">
        <f>'CL &amp; Data'!D474</f>
        <v>-44.045631</v>
      </c>
      <c r="H52" s="6">
        <f>'CL &amp; Data'!E474</f>
        <v>-28.402134</v>
      </c>
      <c r="J52" s="6">
        <f>'CL &amp; Data'!F474</f>
        <v>-29.920368</v>
      </c>
      <c r="L52" s="6">
        <f>'CL &amp; Data'!L474/1000000000</f>
        <v>21.864999999999998</v>
      </c>
      <c r="N52" s="6">
        <f>'CL &amp; Data'!M474</f>
        <v>-18.077218999999999</v>
      </c>
      <c r="P52" s="6">
        <f>'CL &amp; Data'!N474</f>
        <v>-42.593223999999999</v>
      </c>
      <c r="R52" s="6">
        <f>'CL &amp; Data'!O474</f>
        <v>-30.204687</v>
      </c>
      <c r="T52" s="6">
        <f>'CL &amp; Data'!P474</f>
        <v>-28.545998000000001</v>
      </c>
      <c r="X52" s="6">
        <v>6.9924999999999997</v>
      </c>
      <c r="Z52" s="6">
        <v>-52.656170000000003</v>
      </c>
      <c r="AB52" s="6">
        <v>-27.083189000000001</v>
      </c>
      <c r="AD52" s="6">
        <v>-52.865546999999999</v>
      </c>
      <c r="AF52" s="6">
        <v>-28.130299000000001</v>
      </c>
    </row>
    <row r="53" spans="2:32" x14ac:dyDescent="0.25">
      <c r="B53" s="6">
        <f>'CL &amp; Data'!B475/1000000000</f>
        <v>22.16</v>
      </c>
      <c r="D53" s="6">
        <f>'CL &amp; Data'!C475</f>
        <v>-17.126625000000001</v>
      </c>
      <c r="F53" s="6">
        <f>'CL &amp; Data'!D475</f>
        <v>-43.862175000000001</v>
      </c>
      <c r="H53" s="6">
        <f>'CL &amp; Data'!E475</f>
        <v>-29.042940000000002</v>
      </c>
      <c r="J53" s="6">
        <f>'CL &amp; Data'!F475</f>
        <v>-29.107292000000001</v>
      </c>
      <c r="L53" s="6">
        <f>'CL &amp; Data'!L475/1000000000</f>
        <v>22.16</v>
      </c>
      <c r="N53" s="6">
        <f>'CL &amp; Data'!M475</f>
        <v>-18.306925</v>
      </c>
      <c r="P53" s="6">
        <f>'CL &amp; Data'!N475</f>
        <v>-42.277504</v>
      </c>
      <c r="R53" s="6">
        <f>'CL &amp; Data'!O475</f>
        <v>-28.919495000000001</v>
      </c>
      <c r="T53" s="6">
        <f>'CL &amp; Data'!P475</f>
        <v>-29.240235999999999</v>
      </c>
      <c r="X53" s="6">
        <v>7.12</v>
      </c>
      <c r="Z53" s="6">
        <v>-52.218055999999997</v>
      </c>
      <c r="AB53" s="6">
        <v>-26.807459000000001</v>
      </c>
      <c r="AD53" s="6">
        <v>-52.052643000000003</v>
      </c>
      <c r="AF53" s="6">
        <v>-28.383398</v>
      </c>
    </row>
    <row r="54" spans="2:32" x14ac:dyDescent="0.25">
      <c r="B54" s="6">
        <f>'CL &amp; Data'!B476/1000000000</f>
        <v>22.454999999999998</v>
      </c>
      <c r="D54" s="6">
        <f>'CL &amp; Data'!C476</f>
        <v>-18.265381000000001</v>
      </c>
      <c r="F54" s="6">
        <f>'CL &amp; Data'!D476</f>
        <v>-44.678604</v>
      </c>
      <c r="H54" s="6">
        <f>'CL &amp; Data'!E476</f>
        <v>-28.079605000000001</v>
      </c>
      <c r="J54" s="6">
        <f>'CL &amp; Data'!F476</f>
        <v>-28.707315000000001</v>
      </c>
      <c r="L54" s="6">
        <f>'CL &amp; Data'!L476/1000000000</f>
        <v>22.454999999999998</v>
      </c>
      <c r="N54" s="6">
        <f>'CL &amp; Data'!M476</f>
        <v>-18.60079</v>
      </c>
      <c r="P54" s="6">
        <f>'CL &amp; Data'!N476</f>
        <v>-42.416747999999998</v>
      </c>
      <c r="R54" s="6">
        <f>'CL &amp; Data'!O476</f>
        <v>-28.371697999999999</v>
      </c>
      <c r="T54" s="6">
        <f>'CL &amp; Data'!P476</f>
        <v>-28.41412</v>
      </c>
      <c r="X54" s="6">
        <v>7.2474999999999996</v>
      </c>
      <c r="Z54" s="6">
        <v>-51.890244000000003</v>
      </c>
      <c r="AB54" s="6">
        <v>-26.542677000000001</v>
      </c>
      <c r="AD54" s="6">
        <v>-51.407364000000001</v>
      </c>
      <c r="AF54" s="6">
        <v>-28.700082999999999</v>
      </c>
    </row>
    <row r="55" spans="2:32" x14ac:dyDescent="0.25">
      <c r="B55" s="6">
        <f>'CL &amp; Data'!B477/1000000000</f>
        <v>22.75</v>
      </c>
      <c r="D55" s="6">
        <f>'CL &amp; Data'!C477</f>
        <v>-19.099160999999999</v>
      </c>
      <c r="F55" s="6">
        <f>'CL &amp; Data'!D477</f>
        <v>-45.408057999999997</v>
      </c>
      <c r="H55" s="6">
        <f>'CL &amp; Data'!E477</f>
        <v>-27.561909</v>
      </c>
      <c r="J55" s="6">
        <f>'CL &amp; Data'!F477</f>
        <v>-28.450579000000001</v>
      </c>
      <c r="L55" s="6">
        <f>'CL &amp; Data'!L477/1000000000</f>
        <v>22.75</v>
      </c>
      <c r="N55" s="6">
        <f>'CL &amp; Data'!M477</f>
        <v>-18.915358000000001</v>
      </c>
      <c r="P55" s="6">
        <f>'CL &amp; Data'!N477</f>
        <v>-42.762870999999997</v>
      </c>
      <c r="R55" s="6">
        <f>'CL &amp; Data'!O477</f>
        <v>-28.263923999999999</v>
      </c>
      <c r="T55" s="6">
        <f>'CL &amp; Data'!P477</f>
        <v>-27.869945999999999</v>
      </c>
      <c r="X55" s="6">
        <v>7.375</v>
      </c>
      <c r="Z55" s="6">
        <v>-51.648628000000002</v>
      </c>
      <c r="AB55" s="6">
        <v>-26.274681000000001</v>
      </c>
      <c r="AD55" s="6">
        <v>-50.662125000000003</v>
      </c>
      <c r="AF55" s="6">
        <v>-29.042013000000001</v>
      </c>
    </row>
    <row r="56" spans="2:32" x14ac:dyDescent="0.25">
      <c r="B56" s="6">
        <f>'CL &amp; Data'!B478/1000000000</f>
        <v>23.045000000000002</v>
      </c>
      <c r="D56" s="6">
        <f>'CL &amp; Data'!C478</f>
        <v>-19.361350999999999</v>
      </c>
      <c r="F56" s="6">
        <f>'CL &amp; Data'!D478</f>
        <v>-45.584643999999997</v>
      </c>
      <c r="H56" s="6">
        <f>'CL &amp; Data'!E478</f>
        <v>-27.390203</v>
      </c>
      <c r="J56" s="6">
        <f>'CL &amp; Data'!F478</f>
        <v>-28.555655000000002</v>
      </c>
      <c r="L56" s="6">
        <f>'CL &amp; Data'!L478/1000000000</f>
        <v>23.045000000000002</v>
      </c>
      <c r="N56" s="6">
        <f>'CL &amp; Data'!M478</f>
        <v>-19.032617999999999</v>
      </c>
      <c r="P56" s="6">
        <f>'CL &amp; Data'!N478</f>
        <v>-43.137867</v>
      </c>
      <c r="R56" s="6">
        <f>'CL &amp; Data'!O478</f>
        <v>-28.48856</v>
      </c>
      <c r="T56" s="6">
        <f>'CL &amp; Data'!P478</f>
        <v>-27.514119999999998</v>
      </c>
      <c r="X56" s="6">
        <v>7.5025000000000004</v>
      </c>
      <c r="Z56" s="6">
        <v>-51.453938000000001</v>
      </c>
      <c r="AB56" s="6">
        <v>-25.992674000000001</v>
      </c>
      <c r="AD56" s="6">
        <v>-49.677605</v>
      </c>
      <c r="AF56" s="6">
        <v>-29.423721</v>
      </c>
    </row>
    <row r="57" spans="2:32" x14ac:dyDescent="0.25">
      <c r="B57" s="6">
        <f>'CL &amp; Data'!B479/1000000000</f>
        <v>23.34</v>
      </c>
      <c r="D57" s="6">
        <f>'CL &amp; Data'!C479</f>
        <v>-19.151346</v>
      </c>
      <c r="F57" s="6">
        <f>'CL &amp; Data'!D479</f>
        <v>-44.901828999999999</v>
      </c>
      <c r="H57" s="6">
        <f>'CL &amp; Data'!E479</f>
        <v>-27.323446000000001</v>
      </c>
      <c r="J57" s="6">
        <f>'CL &amp; Data'!F479</f>
        <v>-28.942516000000001</v>
      </c>
      <c r="L57" s="6">
        <f>'CL &amp; Data'!L479/1000000000</f>
        <v>23.34</v>
      </c>
      <c r="N57" s="6">
        <f>'CL &amp; Data'!M479</f>
        <v>-18.578716</v>
      </c>
      <c r="P57" s="6">
        <f>'CL &amp; Data'!N479</f>
        <v>-43.530563000000001</v>
      </c>
      <c r="R57" s="6">
        <f>'CL &amp; Data'!O479</f>
        <v>-28.807188</v>
      </c>
      <c r="T57" s="6">
        <f>'CL &amp; Data'!P479</f>
        <v>-27.390975999999998</v>
      </c>
      <c r="X57" s="6">
        <v>7.63</v>
      </c>
      <c r="Z57" s="6">
        <v>-51.302509000000001</v>
      </c>
      <c r="AB57" s="6">
        <v>-25.744859999999999</v>
      </c>
      <c r="AD57" s="6">
        <v>-48.862659000000001</v>
      </c>
      <c r="AF57" s="6">
        <v>-29.860261999999999</v>
      </c>
    </row>
    <row r="58" spans="2:32" x14ac:dyDescent="0.25">
      <c r="B58" s="6">
        <f>'CL &amp; Data'!B480/1000000000</f>
        <v>23.635000000000002</v>
      </c>
      <c r="D58" s="6">
        <f>'CL &amp; Data'!C480</f>
        <v>-19.437113</v>
      </c>
      <c r="F58" s="6">
        <f>'CL &amp; Data'!D480</f>
        <v>-44.606724</v>
      </c>
      <c r="H58" s="6">
        <f>'CL &amp; Data'!E480</f>
        <v>-27.540334999999999</v>
      </c>
      <c r="J58" s="6">
        <f>'CL &amp; Data'!F480</f>
        <v>-29.399052000000001</v>
      </c>
      <c r="L58" s="6">
        <f>'CL &amp; Data'!L480/1000000000</f>
        <v>23.635000000000002</v>
      </c>
      <c r="N58" s="6">
        <f>'CL &amp; Data'!M480</f>
        <v>-18.595385</v>
      </c>
      <c r="P58" s="6">
        <f>'CL &amp; Data'!N480</f>
        <v>-43.965023000000002</v>
      </c>
      <c r="R58" s="6">
        <f>'CL &amp; Data'!O480</f>
        <v>-29.30864</v>
      </c>
      <c r="T58" s="6">
        <f>'CL &amp; Data'!P480</f>
        <v>-27.617208000000002</v>
      </c>
      <c r="X58" s="6">
        <v>7.7575000000000003</v>
      </c>
      <c r="Z58" s="6">
        <v>-51.203570999999997</v>
      </c>
      <c r="AB58" s="6">
        <v>-25.470359999999999</v>
      </c>
      <c r="AD58" s="6">
        <v>-48.131104000000001</v>
      </c>
      <c r="AF58" s="6">
        <v>-30.270966000000001</v>
      </c>
    </row>
    <row r="59" spans="2:32" x14ac:dyDescent="0.25">
      <c r="B59" s="6">
        <f>'CL &amp; Data'!B481/1000000000</f>
        <v>23.93</v>
      </c>
      <c r="D59" s="6">
        <f>'CL &amp; Data'!C481</f>
        <v>-19.755842000000001</v>
      </c>
      <c r="F59" s="6">
        <f>'CL &amp; Data'!D481</f>
        <v>-44.091746999999998</v>
      </c>
      <c r="H59" s="6">
        <f>'CL &amp; Data'!E481</f>
        <v>-27.807006999999999</v>
      </c>
      <c r="J59" s="6">
        <f>'CL &amp; Data'!F481</f>
        <v>-30.266022</v>
      </c>
      <c r="L59" s="6">
        <f>'CL &amp; Data'!L481/1000000000</f>
        <v>23.93</v>
      </c>
      <c r="N59" s="6">
        <f>'CL &amp; Data'!M481</f>
        <v>-18.417271</v>
      </c>
      <c r="P59" s="6">
        <f>'CL &amp; Data'!N481</f>
        <v>-44.643120000000003</v>
      </c>
      <c r="R59" s="6">
        <f>'CL &amp; Data'!O481</f>
        <v>-30.056747000000001</v>
      </c>
      <c r="T59" s="6">
        <f>'CL &amp; Data'!P481</f>
        <v>-27.919913999999999</v>
      </c>
      <c r="X59" s="6">
        <v>7.8849999999999998</v>
      </c>
      <c r="Z59" s="6">
        <v>-51.117179999999998</v>
      </c>
      <c r="AB59" s="6">
        <v>-25.190249999999999</v>
      </c>
      <c r="AD59" s="6">
        <v>-47.500717000000002</v>
      </c>
      <c r="AF59" s="6">
        <v>-30.678995</v>
      </c>
    </row>
    <row r="60" spans="2:32" x14ac:dyDescent="0.25">
      <c r="B60" s="6">
        <f>'CL &amp; Data'!B482/1000000000</f>
        <v>24.225000000000001</v>
      </c>
      <c r="D60" s="6">
        <f>'CL &amp; Data'!C482</f>
        <v>-19.491146000000001</v>
      </c>
      <c r="F60" s="6">
        <f>'CL &amp; Data'!D482</f>
        <v>-43.096848000000001</v>
      </c>
      <c r="H60" s="6">
        <f>'CL &amp; Data'!E482</f>
        <v>-28.157582999999999</v>
      </c>
      <c r="J60" s="6">
        <f>'CL &amp; Data'!F482</f>
        <v>-30.914791000000001</v>
      </c>
      <c r="L60" s="6">
        <f>'CL &amp; Data'!L482/1000000000</f>
        <v>24.225000000000001</v>
      </c>
      <c r="N60" s="6">
        <f>'CL &amp; Data'!M482</f>
        <v>-17.445976000000002</v>
      </c>
      <c r="P60" s="6">
        <f>'CL &amp; Data'!N482</f>
        <v>-43.835251</v>
      </c>
      <c r="R60" s="6">
        <f>'CL &amp; Data'!O482</f>
        <v>-30.542974000000001</v>
      </c>
      <c r="T60" s="6">
        <f>'CL &amp; Data'!P482</f>
        <v>-28.337237999999999</v>
      </c>
      <c r="X60" s="6">
        <v>8.0124999999999993</v>
      </c>
      <c r="Z60" s="6">
        <v>-51.088928000000003</v>
      </c>
      <c r="AB60" s="6">
        <v>-24.938697999999999</v>
      </c>
      <c r="AD60" s="6">
        <v>-47.032871</v>
      </c>
      <c r="AF60" s="6">
        <v>-31.121441000000001</v>
      </c>
    </row>
    <row r="61" spans="2:32" x14ac:dyDescent="0.25">
      <c r="B61" s="6">
        <f>'CL &amp; Data'!B483/1000000000</f>
        <v>24.52</v>
      </c>
      <c r="D61" s="6">
        <f>'CL &amp; Data'!C483</f>
        <v>-18.818529000000002</v>
      </c>
      <c r="F61" s="6">
        <f>'CL &amp; Data'!D483</f>
        <v>-42.375129999999999</v>
      </c>
      <c r="H61" s="6">
        <f>'CL &amp; Data'!E483</f>
        <v>-28.520925999999999</v>
      </c>
      <c r="J61" s="6">
        <f>'CL &amp; Data'!F483</f>
        <v>-31.160205999999999</v>
      </c>
      <c r="L61" s="6">
        <f>'CL &amp; Data'!L483/1000000000</f>
        <v>24.52</v>
      </c>
      <c r="N61" s="6">
        <f>'CL &amp; Data'!M483</f>
        <v>-16.329339999999998</v>
      </c>
      <c r="P61" s="6">
        <f>'CL &amp; Data'!N483</f>
        <v>-42.674126000000001</v>
      </c>
      <c r="R61" s="6">
        <f>'CL &amp; Data'!O483</f>
        <v>-30.882092</v>
      </c>
      <c r="T61" s="6">
        <f>'CL &amp; Data'!P483</f>
        <v>-28.660933</v>
      </c>
      <c r="X61" s="6">
        <v>8.14</v>
      </c>
      <c r="Z61" s="6">
        <v>-51.096848000000001</v>
      </c>
      <c r="AB61" s="6">
        <v>-24.648147999999999</v>
      </c>
      <c r="AD61" s="6">
        <v>-46.628428999999997</v>
      </c>
      <c r="AF61" s="6">
        <v>-31.517817999999998</v>
      </c>
    </row>
    <row r="62" spans="2:32" x14ac:dyDescent="0.25">
      <c r="B62" s="6">
        <f>'CL &amp; Data'!B484/1000000000</f>
        <v>24.815000000000001</v>
      </c>
      <c r="D62" s="6">
        <f>'CL &amp; Data'!C484</f>
        <v>-17.950458999999999</v>
      </c>
      <c r="F62" s="6">
        <f>'CL &amp; Data'!D484</f>
        <v>-42.085926000000001</v>
      </c>
      <c r="H62" s="6">
        <f>'CL &amp; Data'!E484</f>
        <v>-29.052306999999999</v>
      </c>
      <c r="J62" s="6">
        <f>'CL &amp; Data'!F484</f>
        <v>-31.222494000000001</v>
      </c>
      <c r="L62" s="6">
        <f>'CL &amp; Data'!L484/1000000000</f>
        <v>24.815000000000001</v>
      </c>
      <c r="N62" s="6">
        <f>'CL &amp; Data'!M484</f>
        <v>-15.649027999999999</v>
      </c>
      <c r="P62" s="6">
        <f>'CL &amp; Data'!N484</f>
        <v>-41.182761999999997</v>
      </c>
      <c r="R62" s="6">
        <f>'CL &amp; Data'!O484</f>
        <v>-31.199064</v>
      </c>
      <c r="T62" s="6">
        <f>'CL &amp; Data'!P484</f>
        <v>-29.066637</v>
      </c>
      <c r="X62" s="6">
        <v>8.2675000000000001</v>
      </c>
      <c r="Z62" s="6">
        <v>-51.129227</v>
      </c>
      <c r="AB62" s="6">
        <v>-24.380451000000001</v>
      </c>
      <c r="AD62" s="6">
        <v>-46.180202000000001</v>
      </c>
      <c r="AF62" s="6">
        <v>-31.889097</v>
      </c>
    </row>
    <row r="63" spans="2:32" x14ac:dyDescent="0.25">
      <c r="B63" s="6">
        <f>'CL &amp; Data'!B485/1000000000</f>
        <v>25.11</v>
      </c>
      <c r="D63" s="6">
        <f>'CL &amp; Data'!C485</f>
        <v>-16.959735999999999</v>
      </c>
      <c r="F63" s="6">
        <f>'CL &amp; Data'!D485</f>
        <v>-42.209225000000004</v>
      </c>
      <c r="H63" s="6">
        <f>'CL &amp; Data'!E485</f>
        <v>-29.633202000000001</v>
      </c>
      <c r="J63" s="6">
        <f>'CL &amp; Data'!F485</f>
        <v>-31.718192999999999</v>
      </c>
      <c r="L63" s="6">
        <f>'CL &amp; Data'!L485/1000000000</f>
        <v>25.11</v>
      </c>
      <c r="N63" s="6">
        <f>'CL &amp; Data'!M485</f>
        <v>-14.720470000000001</v>
      </c>
      <c r="P63" s="6">
        <f>'CL &amp; Data'!N485</f>
        <v>-40.221770999999997</v>
      </c>
      <c r="R63" s="6">
        <f>'CL &amp; Data'!O485</f>
        <v>-31.813632999999999</v>
      </c>
      <c r="T63" s="6">
        <f>'CL &amp; Data'!P485</f>
        <v>-29.585792999999999</v>
      </c>
      <c r="X63" s="6">
        <v>8.3949999999999996</v>
      </c>
      <c r="Z63" s="6">
        <v>-51.238864999999997</v>
      </c>
      <c r="AB63" s="6">
        <v>-24.105889999999999</v>
      </c>
      <c r="AD63" s="6">
        <v>-45.749442999999999</v>
      </c>
      <c r="AF63" s="6">
        <v>-32.179389999999998</v>
      </c>
    </row>
    <row r="64" spans="2:32" x14ac:dyDescent="0.25">
      <c r="B64" s="6">
        <f>'CL &amp; Data'!B486/1000000000</f>
        <v>25.405000000000001</v>
      </c>
      <c r="D64" s="6">
        <f>'CL &amp; Data'!C486</f>
        <v>-15.510199</v>
      </c>
      <c r="F64" s="6">
        <f>'CL &amp; Data'!D486</f>
        <v>-42.253166</v>
      </c>
      <c r="H64" s="6">
        <f>'CL &amp; Data'!E486</f>
        <v>-30.16572</v>
      </c>
      <c r="J64" s="6">
        <f>'CL &amp; Data'!F486</f>
        <v>-31.776363</v>
      </c>
      <c r="L64" s="6">
        <f>'CL &amp; Data'!L486/1000000000</f>
        <v>25.405000000000001</v>
      </c>
      <c r="N64" s="6">
        <f>'CL &amp; Data'!M486</f>
        <v>-13.722001000000001</v>
      </c>
      <c r="P64" s="6">
        <f>'CL &amp; Data'!N486</f>
        <v>-39.115540000000003</v>
      </c>
      <c r="R64" s="6">
        <f>'CL &amp; Data'!O486</f>
        <v>-32.096336000000001</v>
      </c>
      <c r="T64" s="6">
        <f>'CL &amp; Data'!P486</f>
        <v>-30.061343999999998</v>
      </c>
      <c r="X64" s="6">
        <v>8.5225000000000009</v>
      </c>
      <c r="Z64" s="6">
        <v>-51.344180999999999</v>
      </c>
      <c r="AB64" s="6">
        <v>-23.844377999999999</v>
      </c>
      <c r="AD64" s="6">
        <v>-45.350845</v>
      </c>
      <c r="AF64" s="6">
        <v>-32.501441999999997</v>
      </c>
    </row>
    <row r="65" spans="2:32" x14ac:dyDescent="0.25">
      <c r="B65" s="6">
        <f>'CL &amp; Data'!B487/1000000000</f>
        <v>25.7</v>
      </c>
      <c r="D65" s="6">
        <f>'CL &amp; Data'!C487</f>
        <v>-14.188824</v>
      </c>
      <c r="F65" s="6">
        <f>'CL &amp; Data'!D487</f>
        <v>-42.904758000000001</v>
      </c>
      <c r="H65" s="6">
        <f>'CL &amp; Data'!E487</f>
        <v>-30.645123999999999</v>
      </c>
      <c r="J65" s="6">
        <f>'CL &amp; Data'!F487</f>
        <v>-32.212009000000002</v>
      </c>
      <c r="L65" s="6">
        <f>'CL &amp; Data'!L487/1000000000</f>
        <v>25.7</v>
      </c>
      <c r="N65" s="6">
        <f>'CL &amp; Data'!M487</f>
        <v>-13.021521999999999</v>
      </c>
      <c r="P65" s="6">
        <f>'CL &amp; Data'!N487</f>
        <v>-39.516441</v>
      </c>
      <c r="R65" s="6">
        <f>'CL &amp; Data'!O487</f>
        <v>-32.622570000000003</v>
      </c>
      <c r="T65" s="6">
        <f>'CL &amp; Data'!P487</f>
        <v>-30.492729000000001</v>
      </c>
      <c r="X65" s="6">
        <v>8.65</v>
      </c>
      <c r="Z65" s="6">
        <v>-51.405276999999998</v>
      </c>
      <c r="AB65" s="6">
        <v>-23.609034999999999</v>
      </c>
      <c r="AD65" s="6">
        <v>-44.895294</v>
      </c>
      <c r="AF65" s="6">
        <v>-32.767380000000003</v>
      </c>
    </row>
    <row r="66" spans="2:32" x14ac:dyDescent="0.25">
      <c r="B66" s="6">
        <f>'CL &amp; Data'!B488/1000000000</f>
        <v>25.995000000000001</v>
      </c>
      <c r="D66" s="6">
        <f>'CL &amp; Data'!C488</f>
        <v>-12.853705</v>
      </c>
      <c r="F66" s="6">
        <f>'CL &amp; Data'!D488</f>
        <v>-43.617415999999999</v>
      </c>
      <c r="H66" s="6">
        <f>'CL &amp; Data'!E488</f>
        <v>-31.029942999999999</v>
      </c>
      <c r="J66" s="6">
        <f>'CL &amp; Data'!F488</f>
        <v>-33.316817999999998</v>
      </c>
      <c r="L66" s="6">
        <f>'CL &amp; Data'!L488/1000000000</f>
        <v>25.995000000000001</v>
      </c>
      <c r="N66" s="6">
        <f>'CL &amp; Data'!M488</f>
        <v>-12.258891</v>
      </c>
      <c r="P66" s="6">
        <f>'CL &amp; Data'!N488</f>
        <v>-40.393456</v>
      </c>
      <c r="R66" s="6">
        <f>'CL &amp; Data'!O488</f>
        <v>-33.300052999999998</v>
      </c>
      <c r="T66" s="6">
        <f>'CL &amp; Data'!P488</f>
        <v>-31.004807</v>
      </c>
      <c r="X66" s="6">
        <v>8.7774999999999999</v>
      </c>
      <c r="Z66" s="6">
        <v>-51.217948999999997</v>
      </c>
      <c r="AB66" s="6">
        <v>-23.417964999999999</v>
      </c>
      <c r="AD66" s="6">
        <v>-44.427630999999998</v>
      </c>
      <c r="AF66" s="6">
        <v>-33.034210000000002</v>
      </c>
    </row>
    <row r="67" spans="2:32" x14ac:dyDescent="0.25">
      <c r="B67" s="6">
        <f>'CL &amp; Data'!B489/1000000000</f>
        <v>26.29</v>
      </c>
      <c r="D67" s="6">
        <f>'CL &amp; Data'!C489</f>
        <v>-12.07794</v>
      </c>
      <c r="F67" s="6">
        <f>'CL &amp; Data'!D489</f>
        <v>-45.506144999999997</v>
      </c>
      <c r="H67" s="6">
        <f>'CL &amp; Data'!E489</f>
        <v>-31.412503999999998</v>
      </c>
      <c r="J67" s="6">
        <f>'CL &amp; Data'!F489</f>
        <v>-34.628234999999997</v>
      </c>
      <c r="L67" s="6">
        <f>'CL &amp; Data'!L489/1000000000</f>
        <v>26.29</v>
      </c>
      <c r="N67" s="6">
        <f>'CL &amp; Data'!M489</f>
        <v>-11.714823000000001</v>
      </c>
      <c r="P67" s="6">
        <f>'CL &amp; Data'!N489</f>
        <v>-42.452556999999999</v>
      </c>
      <c r="R67" s="6">
        <f>'CL &amp; Data'!O489</f>
        <v>-34.367919999999998</v>
      </c>
      <c r="T67" s="6">
        <f>'CL &amp; Data'!P489</f>
        <v>-31.458862</v>
      </c>
      <c r="X67" s="6">
        <v>8.9049999999999994</v>
      </c>
      <c r="Z67" s="6">
        <v>-50.913257999999999</v>
      </c>
      <c r="AB67" s="6">
        <v>-23.250260999999998</v>
      </c>
      <c r="AD67" s="6">
        <v>-43.927292000000001</v>
      </c>
      <c r="AF67" s="6">
        <v>-33.285609999999998</v>
      </c>
    </row>
    <row r="68" spans="2:32" x14ac:dyDescent="0.25">
      <c r="B68" s="6">
        <f>'CL &amp; Data'!B490/1000000000</f>
        <v>26.585000000000001</v>
      </c>
      <c r="D68" s="6">
        <f>'CL &amp; Data'!C490</f>
        <v>-10.942847</v>
      </c>
      <c r="F68" s="6">
        <f>'CL &amp; Data'!D490</f>
        <v>-48.780087000000002</v>
      </c>
      <c r="H68" s="6">
        <f>'CL &amp; Data'!E490</f>
        <v>-31.647863000000001</v>
      </c>
      <c r="J68" s="6">
        <f>'CL &amp; Data'!F490</f>
        <v>-36.024814999999997</v>
      </c>
      <c r="L68" s="6">
        <f>'CL &amp; Data'!L490/1000000000</f>
        <v>26.585000000000001</v>
      </c>
      <c r="N68" s="6">
        <f>'CL &amp; Data'!M490</f>
        <v>-11.051026999999999</v>
      </c>
      <c r="P68" s="6">
        <f>'CL &amp; Data'!N490</f>
        <v>-44.744194</v>
      </c>
      <c r="R68" s="6">
        <f>'CL &amp; Data'!O490</f>
        <v>-35.421996999999998</v>
      </c>
      <c r="T68" s="6">
        <f>'CL &amp; Data'!P490</f>
        <v>-31.772907</v>
      </c>
      <c r="X68" s="6">
        <v>9.0325000000000006</v>
      </c>
      <c r="Z68" s="6">
        <v>-50.543368999999998</v>
      </c>
      <c r="AB68" s="6">
        <v>-23.080772</v>
      </c>
      <c r="AD68" s="6">
        <v>-43.466647999999999</v>
      </c>
      <c r="AF68" s="6">
        <v>-33.500168000000002</v>
      </c>
    </row>
    <row r="69" spans="2:32" x14ac:dyDescent="0.25">
      <c r="B69" s="6">
        <f>'CL &amp; Data'!B491/1000000000</f>
        <v>26.88</v>
      </c>
      <c r="D69" s="6">
        <f>'CL &amp; Data'!C491</f>
        <v>-9.9981089000000001</v>
      </c>
      <c r="F69" s="6">
        <f>'CL &amp; Data'!D491</f>
        <v>-51.681216999999997</v>
      </c>
      <c r="H69" s="6">
        <f>'CL &amp; Data'!E491</f>
        <v>-31.899654000000002</v>
      </c>
      <c r="J69" s="6">
        <f>'CL &amp; Data'!F491</f>
        <v>-37.182198</v>
      </c>
      <c r="L69" s="6">
        <f>'CL &amp; Data'!L491/1000000000</f>
        <v>26.88</v>
      </c>
      <c r="N69" s="6">
        <f>'CL &amp; Data'!M491</f>
        <v>-10.400907999999999</v>
      </c>
      <c r="P69" s="6">
        <f>'CL &amp; Data'!N491</f>
        <v>-46.345393999999999</v>
      </c>
      <c r="R69" s="6">
        <f>'CL &amp; Data'!O491</f>
        <v>-36.706699</v>
      </c>
      <c r="T69" s="6">
        <f>'CL &amp; Data'!P491</f>
        <v>-32.038040000000002</v>
      </c>
      <c r="X69" s="6">
        <v>9.16</v>
      </c>
      <c r="Z69" s="6">
        <v>-50.138893000000003</v>
      </c>
      <c r="AB69" s="6">
        <v>-22.939143999999999</v>
      </c>
      <c r="AD69" s="6">
        <v>-42.990749000000001</v>
      </c>
      <c r="AF69" s="6">
        <v>-33.727856000000003</v>
      </c>
    </row>
    <row r="70" spans="2:32" x14ac:dyDescent="0.25">
      <c r="B70" s="6">
        <f>'CL &amp; Data'!B492/1000000000</f>
        <v>27.175000000000001</v>
      </c>
      <c r="D70" s="6">
        <f>'CL &amp; Data'!C492</f>
        <v>-8.9072647000000007</v>
      </c>
      <c r="F70" s="6">
        <f>'CL &amp; Data'!D492</f>
        <v>-52.803275999999997</v>
      </c>
      <c r="H70" s="6">
        <f>'CL &amp; Data'!E492</f>
        <v>-32.162643000000003</v>
      </c>
      <c r="J70" s="6">
        <f>'CL &amp; Data'!F492</f>
        <v>-38.461060000000003</v>
      </c>
      <c r="L70" s="6">
        <f>'CL &amp; Data'!L492/1000000000</f>
        <v>27.175000000000001</v>
      </c>
      <c r="N70" s="6">
        <f>'CL &amp; Data'!M492</f>
        <v>-9.5988789000000008</v>
      </c>
      <c r="P70" s="6">
        <f>'CL &amp; Data'!N492</f>
        <v>-46.865211000000002</v>
      </c>
      <c r="R70" s="6">
        <f>'CL &amp; Data'!O492</f>
        <v>-37.691780000000001</v>
      </c>
      <c r="T70" s="6">
        <f>'CL &amp; Data'!P492</f>
        <v>-32.364486999999997</v>
      </c>
      <c r="X70" s="6">
        <v>9.2874999999999996</v>
      </c>
      <c r="Z70" s="6">
        <v>-49.778312999999997</v>
      </c>
      <c r="AB70" s="6">
        <v>-22.851890999999998</v>
      </c>
      <c r="AD70" s="6">
        <v>-42.434013</v>
      </c>
      <c r="AF70" s="6">
        <v>-33.981316</v>
      </c>
    </row>
    <row r="71" spans="2:32" x14ac:dyDescent="0.25">
      <c r="B71" s="6">
        <f>'CL &amp; Data'!B493/1000000000</f>
        <v>27.47</v>
      </c>
      <c r="D71" s="6">
        <f>'CL &amp; Data'!C493</f>
        <v>-8.4297561999999999</v>
      </c>
      <c r="F71" s="6">
        <f>'CL &amp; Data'!D493</f>
        <v>-54.830627</v>
      </c>
      <c r="H71" s="6">
        <f>'CL &amp; Data'!E493</f>
        <v>-32.669125000000001</v>
      </c>
      <c r="J71" s="6">
        <f>'CL &amp; Data'!F493</f>
        <v>-39.4161</v>
      </c>
      <c r="L71" s="6">
        <f>'CL &amp; Data'!L493/1000000000</f>
        <v>27.47</v>
      </c>
      <c r="N71" s="6">
        <f>'CL &amp; Data'!M493</f>
        <v>-9.2125310999999996</v>
      </c>
      <c r="P71" s="6">
        <f>'CL &amp; Data'!N493</f>
        <v>-47.536124999999998</v>
      </c>
      <c r="R71" s="6">
        <f>'CL &amp; Data'!O493</f>
        <v>-39.370612999999999</v>
      </c>
      <c r="T71" s="6">
        <f>'CL &amp; Data'!P493</f>
        <v>-32.657589000000002</v>
      </c>
      <c r="X71" s="6">
        <v>9.4149999999999991</v>
      </c>
      <c r="Z71" s="6">
        <v>-49.421261000000001</v>
      </c>
      <c r="AB71" s="6">
        <v>-22.709557</v>
      </c>
      <c r="AD71" s="6">
        <v>-41.948036000000002</v>
      </c>
      <c r="AF71" s="6">
        <v>-34.181838999999997</v>
      </c>
    </row>
    <row r="72" spans="2:32" x14ac:dyDescent="0.25">
      <c r="B72" s="6">
        <f>'CL &amp; Data'!B494/1000000000</f>
        <v>27.765000000000001</v>
      </c>
      <c r="D72" s="6">
        <f>'CL &amp; Data'!C494</f>
        <v>-7.9709820999999996</v>
      </c>
      <c r="F72" s="6">
        <f>'CL &amp; Data'!D494</f>
        <v>-56.105578999999999</v>
      </c>
      <c r="H72" s="6">
        <f>'CL &amp; Data'!E494</f>
        <v>-33.215805000000003</v>
      </c>
      <c r="J72" s="6">
        <f>'CL &amp; Data'!F494</f>
        <v>-41.159660000000002</v>
      </c>
      <c r="L72" s="6">
        <f>'CL &amp; Data'!L494/1000000000</f>
        <v>27.765000000000001</v>
      </c>
      <c r="N72" s="6">
        <f>'CL &amp; Data'!M494</f>
        <v>-8.8028563999999996</v>
      </c>
      <c r="P72" s="6">
        <f>'CL &amp; Data'!N494</f>
        <v>-47.352950999999997</v>
      </c>
      <c r="R72" s="6">
        <f>'CL &amp; Data'!O494</f>
        <v>-41.217700999999998</v>
      </c>
      <c r="T72" s="6">
        <f>'CL &amp; Data'!P494</f>
        <v>-33.162426000000004</v>
      </c>
      <c r="X72" s="6">
        <v>9.5425000000000004</v>
      </c>
      <c r="Z72" s="6">
        <v>-49.069664000000003</v>
      </c>
      <c r="AB72" s="6">
        <v>-22.625153000000001</v>
      </c>
      <c r="AD72" s="6">
        <v>-41.536453000000002</v>
      </c>
      <c r="AF72" s="6">
        <v>-34.420067000000003</v>
      </c>
    </row>
    <row r="73" spans="2:32" x14ac:dyDescent="0.25">
      <c r="B73" s="6">
        <f>'CL &amp; Data'!B495/1000000000</f>
        <v>28.06</v>
      </c>
      <c r="D73" s="6">
        <f>'CL &amp; Data'!C495</f>
        <v>-7.5783624999999999</v>
      </c>
      <c r="F73" s="6">
        <f>'CL &amp; Data'!D495</f>
        <v>-54.718910000000001</v>
      </c>
      <c r="H73" s="6">
        <f>'CL &amp; Data'!E495</f>
        <v>-33.885005999999997</v>
      </c>
      <c r="J73" s="6">
        <f>'CL &amp; Data'!F495</f>
        <v>-42.759048</v>
      </c>
      <c r="L73" s="6">
        <f>'CL &amp; Data'!L495/1000000000</f>
        <v>28.06</v>
      </c>
      <c r="N73" s="6">
        <f>'CL &amp; Data'!M495</f>
        <v>-8.4055938999999995</v>
      </c>
      <c r="P73" s="6">
        <f>'CL &amp; Data'!N495</f>
        <v>-46.346882000000001</v>
      </c>
      <c r="R73" s="6">
        <f>'CL &amp; Data'!O495</f>
        <v>-43.769450999999997</v>
      </c>
      <c r="T73" s="6">
        <f>'CL &amp; Data'!P495</f>
        <v>-33.752575</v>
      </c>
      <c r="X73" s="6">
        <v>9.67</v>
      </c>
      <c r="Z73" s="6">
        <v>-48.702674999999999</v>
      </c>
      <c r="AB73" s="6">
        <v>-22.52976</v>
      </c>
      <c r="AD73" s="6">
        <v>-41.228779000000003</v>
      </c>
      <c r="AF73" s="6">
        <v>-34.632866</v>
      </c>
    </row>
    <row r="74" spans="2:32" x14ac:dyDescent="0.25">
      <c r="B74" s="6">
        <f>'CL &amp; Data'!B496/1000000000</f>
        <v>28.355</v>
      </c>
      <c r="D74" s="6">
        <f>'CL &amp; Data'!C496</f>
        <v>-7.1781297000000004</v>
      </c>
      <c r="F74" s="6">
        <f>'CL &amp; Data'!D496</f>
        <v>-53.098553000000003</v>
      </c>
      <c r="H74" s="6">
        <f>'CL &amp; Data'!E496</f>
        <v>-34.607376000000002</v>
      </c>
      <c r="J74" s="6">
        <f>'CL &amp; Data'!F496</f>
        <v>-44.379654000000002</v>
      </c>
      <c r="L74" s="6">
        <f>'CL &amp; Data'!L496/1000000000</f>
        <v>28.355</v>
      </c>
      <c r="N74" s="6">
        <f>'CL &amp; Data'!M496</f>
        <v>-7.8966823000000002</v>
      </c>
      <c r="P74" s="6">
        <f>'CL &amp; Data'!N496</f>
        <v>-46.192810000000001</v>
      </c>
      <c r="R74" s="6">
        <f>'CL &amp; Data'!O496</f>
        <v>-45.869320000000002</v>
      </c>
      <c r="T74" s="6">
        <f>'CL &amp; Data'!P496</f>
        <v>-34.482677000000002</v>
      </c>
      <c r="X74" s="6">
        <v>9.7974999999999994</v>
      </c>
      <c r="Z74" s="6">
        <v>-48.275795000000002</v>
      </c>
      <c r="AB74" s="6">
        <v>-22.452636999999999</v>
      </c>
      <c r="AD74" s="6">
        <v>-40.985579999999999</v>
      </c>
      <c r="AF74" s="6">
        <v>-34.837359999999997</v>
      </c>
    </row>
    <row r="75" spans="2:32" x14ac:dyDescent="0.25">
      <c r="B75" s="6">
        <f>'CL &amp; Data'!B497/1000000000</f>
        <v>28.65</v>
      </c>
      <c r="D75" s="6">
        <f>'CL &amp; Data'!C497</f>
        <v>-7.2969866000000003</v>
      </c>
      <c r="F75" s="6">
        <f>'CL &amp; Data'!D497</f>
        <v>-53.007019</v>
      </c>
      <c r="H75" s="6">
        <f>'CL &amp; Data'!E497</f>
        <v>-35.530239000000002</v>
      </c>
      <c r="J75" s="6">
        <f>'CL &amp; Data'!F497</f>
        <v>-46.593989999999998</v>
      </c>
      <c r="L75" s="6">
        <f>'CL &amp; Data'!L497/1000000000</f>
        <v>28.65</v>
      </c>
      <c r="N75" s="6">
        <f>'CL &amp; Data'!M497</f>
        <v>-7.7350782999999996</v>
      </c>
      <c r="P75" s="6">
        <f>'CL &amp; Data'!N497</f>
        <v>-47.487267000000003</v>
      </c>
      <c r="R75" s="6">
        <f>'CL &amp; Data'!O497</f>
        <v>-49.084491999999997</v>
      </c>
      <c r="T75" s="6">
        <f>'CL &amp; Data'!P497</f>
        <v>-35.352271999999999</v>
      </c>
      <c r="X75" s="6">
        <v>9.9250000000000007</v>
      </c>
      <c r="Z75" s="6">
        <v>-47.824683999999998</v>
      </c>
      <c r="AB75" s="6">
        <v>-22.395077000000001</v>
      </c>
      <c r="AD75" s="6">
        <v>-40.763576999999998</v>
      </c>
      <c r="AF75" s="6">
        <v>-35.034649000000002</v>
      </c>
    </row>
    <row r="76" spans="2:32" x14ac:dyDescent="0.25">
      <c r="B76" s="6">
        <f>'CL &amp; Data'!B498/1000000000</f>
        <v>28.945</v>
      </c>
      <c r="D76" s="6">
        <f>'CL &amp; Data'!C498</f>
        <v>-7.0869865000000001</v>
      </c>
      <c r="F76" s="6">
        <f>'CL &amp; Data'!D498</f>
        <v>-52.386538999999999</v>
      </c>
      <c r="H76" s="6">
        <f>'CL &amp; Data'!E498</f>
        <v>-36.451504</v>
      </c>
      <c r="J76" s="6">
        <f>'CL &amp; Data'!F498</f>
        <v>-47.829341999999997</v>
      </c>
      <c r="L76" s="6">
        <f>'CL &amp; Data'!L498/1000000000</f>
        <v>28.945</v>
      </c>
      <c r="N76" s="6">
        <f>'CL &amp; Data'!M498</f>
        <v>-7.2308124999999999</v>
      </c>
      <c r="P76" s="6">
        <f>'CL &amp; Data'!N498</f>
        <v>-48.947811000000002</v>
      </c>
      <c r="R76" s="6">
        <f>'CL &amp; Data'!O498</f>
        <v>-51.127437999999998</v>
      </c>
      <c r="T76" s="6">
        <f>'CL &amp; Data'!P498</f>
        <v>-36.324604000000001</v>
      </c>
      <c r="X76" s="6">
        <v>10.0525</v>
      </c>
      <c r="Z76" s="6">
        <v>-47.390971999999998</v>
      </c>
      <c r="AB76" s="6">
        <v>-22.310099000000001</v>
      </c>
      <c r="AD76" s="6">
        <v>-40.647002999999998</v>
      </c>
      <c r="AF76" s="6">
        <v>-35.184601000000001</v>
      </c>
    </row>
    <row r="77" spans="2:32" x14ac:dyDescent="0.25">
      <c r="B77" s="6">
        <f>'CL &amp; Data'!B499/1000000000</f>
        <v>29.24</v>
      </c>
      <c r="D77" s="6">
        <f>'CL &amp; Data'!C499</f>
        <v>-6.7146758999999996</v>
      </c>
      <c r="F77" s="6">
        <f>'CL &amp; Data'!D499</f>
        <v>-50.588462999999997</v>
      </c>
      <c r="H77" s="6">
        <f>'CL &amp; Data'!E499</f>
        <v>-37.554253000000003</v>
      </c>
      <c r="J77" s="6">
        <f>'CL &amp; Data'!F499</f>
        <v>-48.237011000000003</v>
      </c>
      <c r="L77" s="6">
        <f>'CL &amp; Data'!L499/1000000000</f>
        <v>29.24</v>
      </c>
      <c r="N77" s="6">
        <f>'CL &amp; Data'!M499</f>
        <v>-6.5325579999999999</v>
      </c>
      <c r="P77" s="6">
        <f>'CL &amp; Data'!N499</f>
        <v>-49.517299999999999</v>
      </c>
      <c r="R77" s="6">
        <f>'CL &amp; Data'!O499</f>
        <v>-51.787781000000003</v>
      </c>
      <c r="T77" s="6">
        <f>'CL &amp; Data'!P499</f>
        <v>-37.428035999999999</v>
      </c>
      <c r="X77" s="6">
        <v>10.18</v>
      </c>
      <c r="Z77" s="6">
        <v>-46.998900999999996</v>
      </c>
      <c r="AB77" s="6">
        <v>-22.262163000000001</v>
      </c>
      <c r="AD77" s="6">
        <v>-40.652878000000001</v>
      </c>
      <c r="AF77" s="6">
        <v>-35.341594999999998</v>
      </c>
    </row>
    <row r="78" spans="2:32" x14ac:dyDescent="0.25">
      <c r="B78" s="6">
        <f>'CL &amp; Data'!B500/1000000000</f>
        <v>29.535</v>
      </c>
      <c r="D78" s="6">
        <f>'CL &amp; Data'!C500</f>
        <v>-6.0651932000000004</v>
      </c>
      <c r="F78" s="6">
        <f>'CL &amp; Data'!D500</f>
        <v>-49.305686999999999</v>
      </c>
      <c r="H78" s="6">
        <f>'CL &amp; Data'!E500</f>
        <v>-38.806252000000001</v>
      </c>
      <c r="J78" s="6">
        <f>'CL &amp; Data'!F500</f>
        <v>-48.313468999999998</v>
      </c>
      <c r="L78" s="6">
        <f>'CL &amp; Data'!L500/1000000000</f>
        <v>29.535</v>
      </c>
      <c r="N78" s="6">
        <f>'CL &amp; Data'!M500</f>
        <v>-5.5931945000000001</v>
      </c>
      <c r="P78" s="6">
        <f>'CL &amp; Data'!N500</f>
        <v>-50.156883000000001</v>
      </c>
      <c r="R78" s="6">
        <f>'CL &amp; Data'!O500</f>
        <v>-51.147208999999997</v>
      </c>
      <c r="T78" s="6">
        <f>'CL &amp; Data'!P500</f>
        <v>-38.765926</v>
      </c>
      <c r="X78" s="6">
        <v>10.307499999999999</v>
      </c>
      <c r="Z78" s="6">
        <v>-46.696109999999997</v>
      </c>
      <c r="AB78" s="6">
        <v>-22.180046000000001</v>
      </c>
      <c r="AD78" s="6">
        <v>-40.701743999999998</v>
      </c>
      <c r="AF78" s="6">
        <v>-35.455112</v>
      </c>
    </row>
    <row r="79" spans="2:32" x14ac:dyDescent="0.25">
      <c r="B79" s="6">
        <f>'CL &amp; Data'!B501/1000000000</f>
        <v>29.83</v>
      </c>
      <c r="D79" s="6">
        <f>'CL &amp; Data'!C501</f>
        <v>-5.6112055999999999</v>
      </c>
      <c r="F79" s="6">
        <f>'CL &amp; Data'!D501</f>
        <v>-48.691586000000001</v>
      </c>
      <c r="H79" s="6">
        <f>'CL &amp; Data'!E501</f>
        <v>-40.513629999999999</v>
      </c>
      <c r="J79" s="6">
        <f>'CL &amp; Data'!F501</f>
        <v>-48.871066999999996</v>
      </c>
      <c r="L79" s="6">
        <f>'CL &amp; Data'!L501/1000000000</f>
        <v>29.83</v>
      </c>
      <c r="N79" s="6">
        <f>'CL &amp; Data'!M501</f>
        <v>-4.8912877999999997</v>
      </c>
      <c r="P79" s="6">
        <f>'CL &amp; Data'!N501</f>
        <v>-50.110596000000001</v>
      </c>
      <c r="R79" s="6">
        <f>'CL &amp; Data'!O501</f>
        <v>-51.730407999999997</v>
      </c>
      <c r="T79" s="6">
        <f>'CL &amp; Data'!P501</f>
        <v>-40.638339999999999</v>
      </c>
      <c r="X79" s="6">
        <v>10.435</v>
      </c>
      <c r="Z79" s="6">
        <v>-46.421474000000003</v>
      </c>
      <c r="AB79" s="6">
        <v>-22.127811000000001</v>
      </c>
      <c r="AD79" s="6">
        <v>-40.866374999999998</v>
      </c>
      <c r="AF79" s="6">
        <v>-35.569481000000003</v>
      </c>
    </row>
    <row r="80" spans="2:32" x14ac:dyDescent="0.25">
      <c r="B80" s="6">
        <f>'CL &amp; Data'!B502/1000000000</f>
        <v>30.125</v>
      </c>
      <c r="D80" s="6">
        <f>'CL &amp; Data'!C502</f>
        <v>-5.3835949999999997</v>
      </c>
      <c r="F80" s="6">
        <f>'CL &amp; Data'!D502</f>
        <v>-47.234070000000003</v>
      </c>
      <c r="H80" s="6">
        <f>'CL &amp; Data'!E502</f>
        <v>-42.679310000000001</v>
      </c>
      <c r="J80" s="6">
        <f>'CL &amp; Data'!F502</f>
        <v>-50.773411000000003</v>
      </c>
      <c r="L80" s="6">
        <f>'CL &amp; Data'!L502/1000000000</f>
        <v>30.125</v>
      </c>
      <c r="N80" s="6">
        <f>'CL &amp; Data'!M502</f>
        <v>-4.4096707999999998</v>
      </c>
      <c r="P80" s="6">
        <f>'CL &amp; Data'!N502</f>
        <v>-48.619388999999998</v>
      </c>
      <c r="R80" s="6">
        <f>'CL &amp; Data'!O502</f>
        <v>-53.470936000000002</v>
      </c>
      <c r="T80" s="6">
        <f>'CL &amp; Data'!P502</f>
        <v>-43.011108</v>
      </c>
      <c r="X80" s="6">
        <v>10.5625</v>
      </c>
      <c r="Z80" s="6">
        <v>-46.247543</v>
      </c>
      <c r="AB80" s="6">
        <v>-22.076803000000002</v>
      </c>
      <c r="AD80" s="6">
        <v>-41.052543999999997</v>
      </c>
      <c r="AF80" s="6">
        <v>-35.679389999999998</v>
      </c>
    </row>
    <row r="81" spans="2:32" x14ac:dyDescent="0.25">
      <c r="B81" s="6">
        <f>'CL &amp; Data'!B503/1000000000</f>
        <v>30.42</v>
      </c>
      <c r="D81" s="6">
        <f>'CL &amp; Data'!C503</f>
        <v>-5.0167789000000003</v>
      </c>
      <c r="F81" s="6">
        <f>'CL &amp; Data'!D503</f>
        <v>-45.469994</v>
      </c>
      <c r="H81" s="6">
        <f>'CL &amp; Data'!E503</f>
        <v>-46.372272000000002</v>
      </c>
      <c r="J81" s="6">
        <f>'CL &amp; Data'!F503</f>
        <v>-51.219501000000001</v>
      </c>
      <c r="L81" s="6">
        <f>'CL &amp; Data'!L503/1000000000</f>
        <v>30.42</v>
      </c>
      <c r="N81" s="6">
        <f>'CL &amp; Data'!M503</f>
        <v>-3.8964905999999999</v>
      </c>
      <c r="P81" s="6">
        <f>'CL &amp; Data'!N503</f>
        <v>-46.516444999999997</v>
      </c>
      <c r="R81" s="6">
        <f>'CL &amp; Data'!O503</f>
        <v>-54.005650000000003</v>
      </c>
      <c r="T81" s="6">
        <f>'CL &amp; Data'!P503</f>
        <v>-46.610683000000002</v>
      </c>
      <c r="X81" s="6">
        <v>10.69</v>
      </c>
      <c r="Z81" s="6">
        <v>-46.153950000000002</v>
      </c>
      <c r="AB81" s="6">
        <v>-22.009865000000001</v>
      </c>
      <c r="AD81" s="6">
        <v>-41.305312999999998</v>
      </c>
      <c r="AF81" s="6">
        <v>-35.769607999999998</v>
      </c>
    </row>
    <row r="82" spans="2:32" x14ac:dyDescent="0.25">
      <c r="B82" s="6">
        <f>'CL &amp; Data'!B504/1000000000</f>
        <v>30.715</v>
      </c>
      <c r="D82" s="6">
        <f>'CL &amp; Data'!C504</f>
        <v>-4.9283542999999996</v>
      </c>
      <c r="F82" s="6">
        <f>'CL &amp; Data'!D504</f>
        <v>-44.205826000000002</v>
      </c>
      <c r="H82" s="6">
        <f>'CL &amp; Data'!E504</f>
        <v>-49.420296</v>
      </c>
      <c r="J82" s="6">
        <f>'CL &amp; Data'!F504</f>
        <v>-51.652743999999998</v>
      </c>
      <c r="L82" s="6">
        <f>'CL &amp; Data'!L504/1000000000</f>
        <v>30.715</v>
      </c>
      <c r="N82" s="6">
        <f>'CL &amp; Data'!M504</f>
        <v>-3.6393273000000002</v>
      </c>
      <c r="P82" s="6">
        <f>'CL &amp; Data'!N504</f>
        <v>-45.196392000000003</v>
      </c>
      <c r="R82" s="6">
        <f>'CL &amp; Data'!O504</f>
        <v>-55.401653000000003</v>
      </c>
      <c r="T82" s="6">
        <f>'CL &amp; Data'!P504</f>
        <v>-49.169044</v>
      </c>
      <c r="X82" s="6">
        <v>10.817500000000001</v>
      </c>
      <c r="Z82" s="6">
        <v>-46.129288000000003</v>
      </c>
      <c r="AB82" s="6">
        <v>-21.959412</v>
      </c>
      <c r="AD82" s="6">
        <v>-41.661892000000002</v>
      </c>
      <c r="AF82" s="6">
        <v>-35.841442000000001</v>
      </c>
    </row>
    <row r="83" spans="2:32" x14ac:dyDescent="0.25">
      <c r="B83" s="6">
        <f>'CL &amp; Data'!B505/1000000000</f>
        <v>31.01</v>
      </c>
      <c r="D83" s="6">
        <f>'CL &amp; Data'!C505</f>
        <v>-4.9184011999999999</v>
      </c>
      <c r="F83" s="6">
        <f>'CL &amp; Data'!D505</f>
        <v>-43.071922000000001</v>
      </c>
      <c r="H83" s="6">
        <f>'CL &amp; Data'!E505</f>
        <v>-50.825980999999999</v>
      </c>
      <c r="J83" s="6">
        <f>'CL &amp; Data'!F505</f>
        <v>-52.063110000000002</v>
      </c>
      <c r="L83" s="6">
        <f>'CL &amp; Data'!L505/1000000000</f>
        <v>31.01</v>
      </c>
      <c r="N83" s="6">
        <f>'CL &amp; Data'!M505</f>
        <v>-3.5141635</v>
      </c>
      <c r="P83" s="6">
        <f>'CL &amp; Data'!N505</f>
        <v>-43.840260000000001</v>
      </c>
      <c r="R83" s="6">
        <f>'CL &amp; Data'!O505</f>
        <v>-56.028644999999997</v>
      </c>
      <c r="T83" s="6">
        <f>'CL &amp; Data'!P505</f>
        <v>-50.340477</v>
      </c>
      <c r="X83" s="6">
        <v>10.945</v>
      </c>
      <c r="Z83" s="6">
        <v>-46.134205000000001</v>
      </c>
      <c r="AB83" s="6">
        <v>-21.892921000000001</v>
      </c>
      <c r="AD83" s="6">
        <v>-42.097392999999997</v>
      </c>
      <c r="AF83" s="6">
        <v>-35.924880999999999</v>
      </c>
    </row>
    <row r="84" spans="2:32" x14ac:dyDescent="0.25">
      <c r="B84" s="6">
        <f>'CL &amp; Data'!B506/1000000000</f>
        <v>31.305</v>
      </c>
      <c r="D84" s="6">
        <f>'CL &amp; Data'!C506</f>
        <v>-4.9623832999999999</v>
      </c>
      <c r="F84" s="6">
        <f>'CL &amp; Data'!D506</f>
        <v>-41.954712000000001</v>
      </c>
      <c r="H84" s="6">
        <f>'CL &amp; Data'!E506</f>
        <v>-50.849421999999997</v>
      </c>
      <c r="J84" s="6">
        <f>'CL &amp; Data'!F506</f>
        <v>-52.064898999999997</v>
      </c>
      <c r="L84" s="6">
        <f>'CL &amp; Data'!L506/1000000000</f>
        <v>31.305</v>
      </c>
      <c r="N84" s="6">
        <f>'CL &amp; Data'!M506</f>
        <v>-3.4151224999999998</v>
      </c>
      <c r="P84" s="6">
        <f>'CL &amp; Data'!N506</f>
        <v>-42.528548999999998</v>
      </c>
      <c r="R84" s="6">
        <f>'CL &amp; Data'!O506</f>
        <v>-55.542793000000003</v>
      </c>
      <c r="T84" s="6">
        <f>'CL &amp; Data'!P506</f>
        <v>-50.242820999999999</v>
      </c>
      <c r="X84" s="6">
        <v>11.0725</v>
      </c>
      <c r="Z84" s="6">
        <v>-46.080379000000001</v>
      </c>
      <c r="AB84" s="6">
        <v>-21.814216999999999</v>
      </c>
      <c r="AD84" s="6">
        <v>-42.622287999999998</v>
      </c>
      <c r="AF84" s="6">
        <v>-36.014026999999999</v>
      </c>
    </row>
    <row r="85" spans="2:32" x14ac:dyDescent="0.25">
      <c r="B85" s="6">
        <f>'CL &amp; Data'!B507/1000000000</f>
        <v>31.6</v>
      </c>
      <c r="D85" s="6">
        <f>'CL &amp; Data'!C507</f>
        <v>-4.7736263000000001</v>
      </c>
      <c r="F85" s="6">
        <f>'CL &amp; Data'!D507</f>
        <v>-41.458767000000002</v>
      </c>
      <c r="H85" s="6">
        <f>'CL &amp; Data'!E507</f>
        <v>-49.659717999999998</v>
      </c>
      <c r="J85" s="6">
        <f>'CL &amp; Data'!F507</f>
        <v>-49.851222999999997</v>
      </c>
      <c r="L85" s="6">
        <f>'CL &amp; Data'!L507/1000000000</f>
        <v>31.6</v>
      </c>
      <c r="N85" s="6">
        <f>'CL &amp; Data'!M507</f>
        <v>-3.1491343999999999</v>
      </c>
      <c r="P85" s="6">
        <f>'CL &amp; Data'!N507</f>
        <v>-41.657871</v>
      </c>
      <c r="R85" s="6">
        <f>'CL &amp; Data'!O507</f>
        <v>-52.787452999999999</v>
      </c>
      <c r="T85" s="6">
        <f>'CL &amp; Data'!P507</f>
        <v>-48.873730000000002</v>
      </c>
      <c r="X85" s="6">
        <v>11.2</v>
      </c>
      <c r="Z85" s="6">
        <v>-46.083309</v>
      </c>
      <c r="AB85" s="6">
        <v>-21.768523999999999</v>
      </c>
      <c r="AD85" s="6">
        <v>-43.146270999999999</v>
      </c>
      <c r="AF85" s="6">
        <v>-36.095959000000001</v>
      </c>
    </row>
    <row r="86" spans="2:32" x14ac:dyDescent="0.25">
      <c r="B86" s="6">
        <f>'CL &amp; Data'!B508/1000000000</f>
        <v>31.895</v>
      </c>
      <c r="D86" s="6">
        <f>'CL &amp; Data'!C508</f>
        <v>-4.8779019999999997</v>
      </c>
      <c r="F86" s="6">
        <f>'CL &amp; Data'!D508</f>
        <v>-40.541504000000003</v>
      </c>
      <c r="H86" s="6">
        <f>'CL &amp; Data'!E508</f>
        <v>-46.363396000000002</v>
      </c>
      <c r="J86" s="6">
        <f>'CL &amp; Data'!F508</f>
        <v>-49.788952000000002</v>
      </c>
      <c r="L86" s="6">
        <f>'CL &amp; Data'!L508/1000000000</f>
        <v>31.895</v>
      </c>
      <c r="N86" s="6">
        <f>'CL &amp; Data'!M508</f>
        <v>-3.1213405000000001</v>
      </c>
      <c r="P86" s="6">
        <f>'CL &amp; Data'!N508</f>
        <v>-40.700583999999999</v>
      </c>
      <c r="R86" s="6">
        <f>'CL &amp; Data'!O508</f>
        <v>-51.528075999999999</v>
      </c>
      <c r="T86" s="6">
        <f>'CL &amp; Data'!P508</f>
        <v>-45.704624000000003</v>
      </c>
      <c r="X86" s="6">
        <v>11.327500000000001</v>
      </c>
      <c r="Z86" s="6">
        <v>-46.024109000000003</v>
      </c>
      <c r="AB86" s="6">
        <v>-21.707159000000001</v>
      </c>
      <c r="AD86" s="6">
        <v>-43.699223000000003</v>
      </c>
      <c r="AF86" s="6">
        <v>-36.141528999999998</v>
      </c>
    </row>
    <row r="87" spans="2:32" x14ac:dyDescent="0.25">
      <c r="B87" s="6">
        <f>'CL &amp; Data'!B509/1000000000</f>
        <v>32.19</v>
      </c>
      <c r="D87" s="6">
        <f>'CL &amp; Data'!C509</f>
        <v>-4.9607619999999999</v>
      </c>
      <c r="F87" s="6">
        <f>'CL &amp; Data'!D509</f>
        <v>-40.022731999999998</v>
      </c>
      <c r="H87" s="6">
        <f>'CL &amp; Data'!E509</f>
        <v>-43.104247999999998</v>
      </c>
      <c r="J87" s="6">
        <f>'CL &amp; Data'!F509</f>
        <v>-49.785716999999998</v>
      </c>
      <c r="L87" s="6">
        <f>'CL &amp; Data'!L509/1000000000</f>
        <v>32.19</v>
      </c>
      <c r="N87" s="6">
        <f>'CL &amp; Data'!M509</f>
        <v>-3.0893153999999998</v>
      </c>
      <c r="P87" s="6">
        <f>'CL &amp; Data'!N509</f>
        <v>-40.158642</v>
      </c>
      <c r="R87" s="6">
        <f>'CL &amp; Data'!O509</f>
        <v>-50.334805000000003</v>
      </c>
      <c r="T87" s="6">
        <f>'CL &amp; Data'!P509</f>
        <v>-42.939919000000003</v>
      </c>
      <c r="X87" s="6">
        <v>11.455</v>
      </c>
      <c r="Z87" s="6">
        <v>-46.127879999999998</v>
      </c>
      <c r="AB87" s="6">
        <v>-21.644945</v>
      </c>
      <c r="AD87" s="6">
        <v>-44.285212999999999</v>
      </c>
      <c r="AF87" s="6">
        <v>-36.153689999999997</v>
      </c>
    </row>
    <row r="88" spans="2:32" x14ac:dyDescent="0.25">
      <c r="B88" s="6">
        <f>'CL &amp; Data'!B510/1000000000</f>
        <v>32.484999999999999</v>
      </c>
      <c r="D88" s="6">
        <f>'CL &amp; Data'!C510</f>
        <v>-5.1512302999999999</v>
      </c>
      <c r="F88" s="6">
        <f>'CL &amp; Data'!D510</f>
        <v>-39.702019</v>
      </c>
      <c r="H88" s="6">
        <f>'CL &amp; Data'!E510</f>
        <v>-40.807898999999999</v>
      </c>
      <c r="J88" s="6">
        <f>'CL &amp; Data'!F510</f>
        <v>-49.698681000000001</v>
      </c>
      <c r="L88" s="6">
        <f>'CL &amp; Data'!L510/1000000000</f>
        <v>32.484999999999999</v>
      </c>
      <c r="N88" s="6">
        <f>'CL &amp; Data'!M510</f>
        <v>-3.0692927999999999</v>
      </c>
      <c r="P88" s="6">
        <f>'CL &amp; Data'!N510</f>
        <v>-39.835171000000003</v>
      </c>
      <c r="R88" s="6">
        <f>'CL &amp; Data'!O510</f>
        <v>-50.036118000000002</v>
      </c>
      <c r="T88" s="6">
        <f>'CL &amp; Data'!P510</f>
        <v>-40.834823999999998</v>
      </c>
      <c r="X88" s="6">
        <v>11.5825</v>
      </c>
      <c r="Z88" s="6">
        <v>-46.294181999999999</v>
      </c>
      <c r="AB88" s="6">
        <v>-21.607959999999999</v>
      </c>
      <c r="AD88" s="6">
        <v>-44.943618999999998</v>
      </c>
      <c r="AF88" s="6">
        <v>-36.156033000000001</v>
      </c>
    </row>
    <row r="89" spans="2:32" x14ac:dyDescent="0.25">
      <c r="B89" s="6">
        <f>'CL &amp; Data'!B511/1000000000</f>
        <v>32.78</v>
      </c>
      <c r="D89" s="6">
        <f>'CL &amp; Data'!C511</f>
        <v>-5.6177248999999998</v>
      </c>
      <c r="F89" s="6">
        <f>'CL &amp; Data'!D511</f>
        <v>-39.514972999999998</v>
      </c>
      <c r="H89" s="6">
        <f>'CL &amp; Data'!E511</f>
        <v>-39.103828</v>
      </c>
      <c r="J89" s="6">
        <f>'CL &amp; Data'!F511</f>
        <v>-49.706947</v>
      </c>
      <c r="L89" s="6">
        <f>'CL &amp; Data'!L511/1000000000</f>
        <v>32.78</v>
      </c>
      <c r="N89" s="6">
        <f>'CL &amp; Data'!M511</f>
        <v>-3.0543258</v>
      </c>
      <c r="P89" s="6">
        <f>'CL &amp; Data'!N511</f>
        <v>-39.869602</v>
      </c>
      <c r="R89" s="6">
        <f>'CL &amp; Data'!O511</f>
        <v>-49.740639000000002</v>
      </c>
      <c r="T89" s="6">
        <f>'CL &amp; Data'!P511</f>
        <v>-39.117691000000001</v>
      </c>
      <c r="X89" s="6">
        <v>11.71</v>
      </c>
      <c r="Z89" s="6">
        <v>-46.414909000000002</v>
      </c>
      <c r="AB89" s="6">
        <v>-21.593060000000001</v>
      </c>
      <c r="AD89" s="6">
        <v>-45.691783999999998</v>
      </c>
      <c r="AF89" s="6">
        <v>-36.147457000000003</v>
      </c>
    </row>
    <row r="90" spans="2:32" x14ac:dyDescent="0.25">
      <c r="B90" s="6">
        <f>'CL &amp; Data'!B512/1000000000</f>
        <v>33.075000000000003</v>
      </c>
      <c r="D90" s="6">
        <f>'CL &amp; Data'!C512</f>
        <v>-6.1026559000000002</v>
      </c>
      <c r="F90" s="6">
        <f>'CL &amp; Data'!D512</f>
        <v>-39.571297000000001</v>
      </c>
      <c r="H90" s="6">
        <f>'CL &amp; Data'!E512</f>
        <v>-37.742916000000001</v>
      </c>
      <c r="J90" s="6">
        <f>'CL &amp; Data'!F512</f>
        <v>-49.804091999999997</v>
      </c>
      <c r="L90" s="6">
        <f>'CL &amp; Data'!L512/1000000000</f>
        <v>33.075000000000003</v>
      </c>
      <c r="N90" s="6">
        <f>'CL &amp; Data'!M512</f>
        <v>-3.0306682999999999</v>
      </c>
      <c r="P90" s="6">
        <f>'CL &amp; Data'!N512</f>
        <v>-40.128418000000003</v>
      </c>
      <c r="R90" s="6">
        <f>'CL &amp; Data'!O512</f>
        <v>-49.700802000000003</v>
      </c>
      <c r="T90" s="6">
        <f>'CL &amp; Data'!P512</f>
        <v>-37.696278</v>
      </c>
      <c r="X90" s="6">
        <v>11.8375</v>
      </c>
      <c r="Z90" s="6">
        <v>-46.533938999999997</v>
      </c>
      <c r="AB90" s="6">
        <v>-21.583286000000001</v>
      </c>
      <c r="AD90" s="6">
        <v>-46.771327999999997</v>
      </c>
      <c r="AF90" s="6">
        <v>-36.137993000000002</v>
      </c>
    </row>
    <row r="91" spans="2:32" x14ac:dyDescent="0.25">
      <c r="B91" s="6">
        <f>'CL &amp; Data'!B513/1000000000</f>
        <v>33.369999999999997</v>
      </c>
      <c r="D91" s="6">
        <f>'CL &amp; Data'!C513</f>
        <v>-6.796926</v>
      </c>
      <c r="F91" s="6">
        <f>'CL &amp; Data'!D513</f>
        <v>-39.752116999999998</v>
      </c>
      <c r="H91" s="6">
        <f>'CL &amp; Data'!E513</f>
        <v>-36.568519999999999</v>
      </c>
      <c r="J91" s="6">
        <f>'CL &amp; Data'!F513</f>
        <v>-49.80444</v>
      </c>
      <c r="L91" s="6">
        <f>'CL &amp; Data'!L513/1000000000</f>
        <v>33.369999999999997</v>
      </c>
      <c r="N91" s="6">
        <f>'CL &amp; Data'!M513</f>
        <v>-3.0039036000000001</v>
      </c>
      <c r="P91" s="6">
        <f>'CL &amp; Data'!N513</f>
        <v>-40.583373999999999</v>
      </c>
      <c r="R91" s="6">
        <f>'CL &amp; Data'!O513</f>
        <v>-49.723236</v>
      </c>
      <c r="T91" s="6">
        <f>'CL &amp; Data'!P513</f>
        <v>-36.509833999999998</v>
      </c>
      <c r="X91" s="6">
        <v>11.965</v>
      </c>
      <c r="Z91" s="6">
        <v>-46.644759999999998</v>
      </c>
      <c r="AB91" s="6">
        <v>-21.574795000000002</v>
      </c>
      <c r="AD91" s="6">
        <v>-48.198807000000002</v>
      </c>
      <c r="AF91" s="6">
        <v>-36.097946</v>
      </c>
    </row>
    <row r="92" spans="2:32" x14ac:dyDescent="0.25">
      <c r="B92" s="6">
        <f>'CL &amp; Data'!B514/1000000000</f>
        <v>33.664999999999999</v>
      </c>
      <c r="D92" s="6">
        <f>'CL &amp; Data'!C514</f>
        <v>-7.6461096</v>
      </c>
      <c r="F92" s="6">
        <f>'CL &amp; Data'!D514</f>
        <v>-40.034153000000003</v>
      </c>
      <c r="H92" s="6">
        <f>'CL &amp; Data'!E514</f>
        <v>-35.558532999999997</v>
      </c>
      <c r="J92" s="6">
        <f>'CL &amp; Data'!F514</f>
        <v>-49.821716000000002</v>
      </c>
      <c r="L92" s="6">
        <f>'CL &amp; Data'!L514/1000000000</f>
        <v>33.664999999999999</v>
      </c>
      <c r="N92" s="6">
        <f>'CL &amp; Data'!M514</f>
        <v>-2.9751337000000002</v>
      </c>
      <c r="P92" s="6">
        <f>'CL &amp; Data'!N514</f>
        <v>-41.126888000000001</v>
      </c>
      <c r="R92" s="6">
        <f>'CL &amp; Data'!O514</f>
        <v>-49.811656999999997</v>
      </c>
      <c r="T92" s="6">
        <f>'CL &amp; Data'!P514</f>
        <v>-35.497692000000001</v>
      </c>
      <c r="X92" s="6">
        <v>12.092499999999999</v>
      </c>
      <c r="Z92" s="6">
        <v>-46.768191999999999</v>
      </c>
      <c r="AB92" s="6">
        <v>-21.613686000000001</v>
      </c>
      <c r="AD92" s="6">
        <v>-49.461658</v>
      </c>
      <c r="AF92" s="6">
        <v>-36.082928000000003</v>
      </c>
    </row>
    <row r="93" spans="2:32" x14ac:dyDescent="0.25">
      <c r="B93" s="6">
        <f>'CL &amp; Data'!B515/1000000000</f>
        <v>33.96</v>
      </c>
      <c r="D93" s="6">
        <f>'CL &amp; Data'!C515</f>
        <v>-8.6157579000000002</v>
      </c>
      <c r="F93" s="6">
        <f>'CL &amp; Data'!D515</f>
        <v>-40.333083999999999</v>
      </c>
      <c r="H93" s="6">
        <f>'CL &amp; Data'!E515</f>
        <v>-34.662323000000001</v>
      </c>
      <c r="J93" s="6">
        <f>'CL &amp; Data'!F515</f>
        <v>-49.902721</v>
      </c>
      <c r="L93" s="6">
        <f>'CL &amp; Data'!L515/1000000000</f>
        <v>33.96</v>
      </c>
      <c r="N93" s="6">
        <f>'CL &amp; Data'!M515</f>
        <v>-2.9591653</v>
      </c>
      <c r="P93" s="6">
        <f>'CL &amp; Data'!N515</f>
        <v>-41.756191000000001</v>
      </c>
      <c r="R93" s="6">
        <f>'CL &amp; Data'!O515</f>
        <v>-49.844765000000002</v>
      </c>
      <c r="T93" s="6">
        <f>'CL &amp; Data'!P515</f>
        <v>-34.597759000000003</v>
      </c>
      <c r="X93" s="6">
        <v>12.22</v>
      </c>
      <c r="Z93" s="6">
        <v>-46.926501999999999</v>
      </c>
      <c r="AB93" s="6">
        <v>-21.627818999999999</v>
      </c>
      <c r="AD93" s="6">
        <v>-50.593552000000003</v>
      </c>
      <c r="AF93" s="6">
        <v>-36.044716000000001</v>
      </c>
    </row>
    <row r="94" spans="2:32" x14ac:dyDescent="0.25">
      <c r="B94" s="6">
        <f>'CL &amp; Data'!B516/1000000000</f>
        <v>34.255000000000003</v>
      </c>
      <c r="D94" s="6">
        <f>'CL &amp; Data'!C516</f>
        <v>-9.6726302999999998</v>
      </c>
      <c r="F94" s="6">
        <f>'CL &amp; Data'!D516</f>
        <v>-40.644886</v>
      </c>
      <c r="H94" s="6">
        <f>'CL &amp; Data'!E516</f>
        <v>-33.844448</v>
      </c>
      <c r="J94" s="6">
        <f>'CL &amp; Data'!F516</f>
        <v>-49.882976999999997</v>
      </c>
      <c r="L94" s="6">
        <f>'CL &amp; Data'!L516/1000000000</f>
        <v>34.255000000000003</v>
      </c>
      <c r="N94" s="6">
        <f>'CL &amp; Data'!M516</f>
        <v>-2.9429742999999999</v>
      </c>
      <c r="P94" s="6">
        <f>'CL &amp; Data'!N516</f>
        <v>-42.402206</v>
      </c>
      <c r="R94" s="6">
        <f>'CL &amp; Data'!O516</f>
        <v>-49.834957000000003</v>
      </c>
      <c r="T94" s="6">
        <f>'CL &amp; Data'!P516</f>
        <v>-33.781627999999998</v>
      </c>
      <c r="X94" s="6">
        <v>12.3475</v>
      </c>
      <c r="Z94" s="6">
        <v>-47.136088999999998</v>
      </c>
      <c r="AB94" s="6">
        <v>-21.660710999999999</v>
      </c>
      <c r="AD94" s="6">
        <v>-51.58643</v>
      </c>
      <c r="AF94" s="6">
        <v>-36.01144</v>
      </c>
    </row>
    <row r="95" spans="2:32" x14ac:dyDescent="0.25">
      <c r="B95" s="6">
        <f>'CL &amp; Data'!B517/1000000000</f>
        <v>34.549999999999997</v>
      </c>
      <c r="D95" s="6">
        <f>'CL &amp; Data'!C517</f>
        <v>-10.999618999999999</v>
      </c>
      <c r="F95" s="6">
        <f>'CL &amp; Data'!D517</f>
        <v>-40.899197000000001</v>
      </c>
      <c r="H95" s="6">
        <f>'CL &amp; Data'!E517</f>
        <v>-33.077247999999997</v>
      </c>
      <c r="J95" s="6">
        <f>'CL &amp; Data'!F517</f>
        <v>-49.549736000000003</v>
      </c>
      <c r="L95" s="6">
        <f>'CL &amp; Data'!L517/1000000000</f>
        <v>34.549999999999997</v>
      </c>
      <c r="N95" s="6">
        <f>'CL &amp; Data'!M517</f>
        <v>-2.9493079</v>
      </c>
      <c r="P95" s="6">
        <f>'CL &amp; Data'!N517</f>
        <v>-43.099251000000002</v>
      </c>
      <c r="R95" s="6">
        <f>'CL &amp; Data'!O517</f>
        <v>-49.595505000000003</v>
      </c>
      <c r="T95" s="6">
        <f>'CL &amp; Data'!P517</f>
        <v>-33.015884</v>
      </c>
      <c r="X95" s="6">
        <v>12.475</v>
      </c>
      <c r="Z95" s="6">
        <v>-47.406700000000001</v>
      </c>
      <c r="AB95" s="6">
        <v>-21.6709</v>
      </c>
      <c r="AD95" s="6">
        <v>-52.371239000000003</v>
      </c>
      <c r="AF95" s="6">
        <v>-35.974716000000001</v>
      </c>
    </row>
    <row r="96" spans="2:32" x14ac:dyDescent="0.25">
      <c r="B96" s="6">
        <f>'CL &amp; Data'!B518/1000000000</f>
        <v>34.844999999999999</v>
      </c>
      <c r="D96" s="6">
        <f>'CL &amp; Data'!C518</f>
        <v>-12.670137</v>
      </c>
      <c r="F96" s="6">
        <f>'CL &amp; Data'!D518</f>
        <v>-41.175033999999997</v>
      </c>
      <c r="H96" s="6">
        <f>'CL &amp; Data'!E518</f>
        <v>-32.353251999999998</v>
      </c>
      <c r="J96" s="6">
        <f>'CL &amp; Data'!F518</f>
        <v>-49.233809999999998</v>
      </c>
      <c r="L96" s="6">
        <f>'CL &amp; Data'!L518/1000000000</f>
        <v>34.844999999999999</v>
      </c>
      <c r="N96" s="6">
        <f>'CL &amp; Data'!M518</f>
        <v>-2.9682605</v>
      </c>
      <c r="P96" s="6">
        <f>'CL &amp; Data'!N518</f>
        <v>-43.708678999999997</v>
      </c>
      <c r="R96" s="6">
        <f>'CL &amp; Data'!O518</f>
        <v>-49.282021</v>
      </c>
      <c r="T96" s="6">
        <f>'CL &amp; Data'!P518</f>
        <v>-32.232784000000002</v>
      </c>
      <c r="X96" s="6">
        <v>12.602499999999999</v>
      </c>
      <c r="Z96" s="6">
        <v>-47.731383999999998</v>
      </c>
      <c r="AB96" s="6">
        <v>-21.650304999999999</v>
      </c>
      <c r="AD96" s="6">
        <v>-53.192131000000003</v>
      </c>
      <c r="AF96" s="6">
        <v>-35.919604999999997</v>
      </c>
    </row>
    <row r="97" spans="2:32" x14ac:dyDescent="0.25">
      <c r="B97" s="6">
        <f>'CL &amp; Data'!B519/1000000000</f>
        <v>35.14</v>
      </c>
      <c r="D97" s="6">
        <f>'CL &amp; Data'!C519</f>
        <v>-14.732479</v>
      </c>
      <c r="F97" s="6">
        <f>'CL &amp; Data'!D519</f>
        <v>-41.383003000000002</v>
      </c>
      <c r="H97" s="6">
        <f>'CL &amp; Data'!E519</f>
        <v>-31.635014000000002</v>
      </c>
      <c r="J97" s="6">
        <f>'CL &amp; Data'!F519</f>
        <v>-48.555157000000001</v>
      </c>
      <c r="L97" s="6">
        <f>'CL &amp; Data'!L519/1000000000</f>
        <v>35.14</v>
      </c>
      <c r="N97" s="6">
        <f>'CL &amp; Data'!M519</f>
        <v>-3.0283988000000002</v>
      </c>
      <c r="P97" s="6">
        <f>'CL &amp; Data'!N519</f>
        <v>-44.107985999999997</v>
      </c>
      <c r="R97" s="6">
        <f>'CL &amp; Data'!O519</f>
        <v>-48.647799999999997</v>
      </c>
      <c r="T97" s="6">
        <f>'CL &amp; Data'!P519</f>
        <v>-31.456171000000001</v>
      </c>
      <c r="X97" s="6">
        <v>12.73</v>
      </c>
      <c r="Z97" s="6">
        <v>-48.166015999999999</v>
      </c>
      <c r="AB97" s="6">
        <v>-21.654616999999998</v>
      </c>
      <c r="AD97" s="6">
        <v>-54.072842000000001</v>
      </c>
      <c r="AF97" s="6">
        <v>-35.874775</v>
      </c>
    </row>
    <row r="98" spans="2:32" x14ac:dyDescent="0.25">
      <c r="B98" s="6">
        <f>'CL &amp; Data'!B520/1000000000</f>
        <v>35.435000000000002</v>
      </c>
      <c r="D98" s="6">
        <f>'CL &amp; Data'!C520</f>
        <v>-16.889458000000001</v>
      </c>
      <c r="F98" s="6">
        <f>'CL &amp; Data'!D520</f>
        <v>-41.697147000000001</v>
      </c>
      <c r="H98" s="6">
        <f>'CL &amp; Data'!E520</f>
        <v>-30.932431999999999</v>
      </c>
      <c r="J98" s="6">
        <f>'CL &amp; Data'!F520</f>
        <v>-47.581490000000002</v>
      </c>
      <c r="L98" s="6">
        <f>'CL &amp; Data'!L520/1000000000</f>
        <v>35.435000000000002</v>
      </c>
      <c r="N98" s="6">
        <f>'CL &amp; Data'!M520</f>
        <v>-3.1049910000000001</v>
      </c>
      <c r="P98" s="6">
        <f>'CL &amp; Data'!N520</f>
        <v>-44.457873999999997</v>
      </c>
      <c r="R98" s="6">
        <f>'CL &amp; Data'!O520</f>
        <v>-47.764153</v>
      </c>
      <c r="T98" s="6">
        <f>'CL &amp; Data'!P520</f>
        <v>-30.684874000000001</v>
      </c>
      <c r="X98" s="6">
        <v>12.8575</v>
      </c>
      <c r="Z98" s="6">
        <v>-48.628326000000001</v>
      </c>
      <c r="AB98" s="6">
        <v>-21.641672</v>
      </c>
      <c r="AD98" s="6">
        <v>-54.951667999999998</v>
      </c>
      <c r="AF98" s="6">
        <v>-35.791187000000001</v>
      </c>
    </row>
    <row r="99" spans="2:32" x14ac:dyDescent="0.25">
      <c r="B99" s="6">
        <f>'CL &amp; Data'!B521/1000000000</f>
        <v>35.729999999999997</v>
      </c>
      <c r="D99" s="6">
        <f>'CL &amp; Data'!C521</f>
        <v>-18.348161999999999</v>
      </c>
      <c r="F99" s="6">
        <f>'CL &amp; Data'!D521</f>
        <v>-42.163207999999997</v>
      </c>
      <c r="H99" s="6">
        <f>'CL &amp; Data'!E521</f>
        <v>-30.245384000000001</v>
      </c>
      <c r="J99" s="6">
        <f>'CL &amp; Data'!F521</f>
        <v>-46.573261000000002</v>
      </c>
      <c r="L99" s="6">
        <f>'CL &amp; Data'!L521/1000000000</f>
        <v>35.729999999999997</v>
      </c>
      <c r="N99" s="6">
        <f>'CL &amp; Data'!M521</f>
        <v>-3.1856194000000002</v>
      </c>
      <c r="P99" s="6">
        <f>'CL &amp; Data'!N521</f>
        <v>-44.541015999999999</v>
      </c>
      <c r="R99" s="6">
        <f>'CL &amp; Data'!O521</f>
        <v>-46.807495000000003</v>
      </c>
      <c r="T99" s="6">
        <f>'CL &amp; Data'!P521</f>
        <v>-29.95682</v>
      </c>
      <c r="X99" s="6">
        <v>12.984999999999999</v>
      </c>
      <c r="Z99" s="6">
        <v>-48.955666000000001</v>
      </c>
      <c r="AB99" s="6">
        <v>-21.638287999999999</v>
      </c>
      <c r="AD99" s="6">
        <v>-55.767757000000003</v>
      </c>
      <c r="AF99" s="6">
        <v>-35.708401000000002</v>
      </c>
    </row>
    <row r="100" spans="2:32" x14ac:dyDescent="0.25">
      <c r="B100" s="6">
        <f>'CL &amp; Data'!B522/1000000000</f>
        <v>36.024999999999999</v>
      </c>
      <c r="D100" s="6">
        <f>'CL &amp; Data'!C522</f>
        <v>-18.678485999999999</v>
      </c>
      <c r="F100" s="6">
        <f>'CL &amp; Data'!D522</f>
        <v>-42.548302</v>
      </c>
      <c r="H100" s="6">
        <f>'CL &amp; Data'!E522</f>
        <v>-29.552672999999999</v>
      </c>
      <c r="J100" s="6">
        <f>'CL &amp; Data'!F522</f>
        <v>-45.630519999999997</v>
      </c>
      <c r="L100" s="6">
        <f>'CL &amp; Data'!L522/1000000000</f>
        <v>36.024999999999999</v>
      </c>
      <c r="N100" s="6">
        <f>'CL &amp; Data'!M522</f>
        <v>-3.2704856000000002</v>
      </c>
      <c r="P100" s="6">
        <f>'CL &amp; Data'!N522</f>
        <v>-44.414070000000002</v>
      </c>
      <c r="R100" s="6">
        <f>'CL &amp; Data'!O522</f>
        <v>-45.807406999999998</v>
      </c>
      <c r="T100" s="6">
        <f>'CL &amp; Data'!P522</f>
        <v>-29.300599999999999</v>
      </c>
      <c r="X100" s="6">
        <v>13.112500000000001</v>
      </c>
      <c r="Z100" s="6">
        <v>-49.202891999999999</v>
      </c>
      <c r="AB100" s="6">
        <v>-21.647551</v>
      </c>
      <c r="AD100" s="6">
        <v>-57.171149999999997</v>
      </c>
      <c r="AF100" s="6">
        <v>-35.611815999999997</v>
      </c>
    </row>
    <row r="101" spans="2:32" x14ac:dyDescent="0.25">
      <c r="B101" s="6">
        <f>'CL &amp; Data'!B523/1000000000</f>
        <v>36.32</v>
      </c>
      <c r="D101" s="6">
        <f>'CL &amp; Data'!C523</f>
        <v>-17.686209000000002</v>
      </c>
      <c r="F101" s="6">
        <f>'CL &amp; Data'!D523</f>
        <v>-42.805717000000001</v>
      </c>
      <c r="H101" s="6">
        <f>'CL &amp; Data'!E523</f>
        <v>-28.859542999999999</v>
      </c>
      <c r="J101" s="6">
        <f>'CL &amp; Data'!F523</f>
        <v>-44.731116999999998</v>
      </c>
      <c r="L101" s="6">
        <f>'CL &amp; Data'!L523/1000000000</f>
        <v>36.32</v>
      </c>
      <c r="N101" s="6">
        <f>'CL &amp; Data'!M523</f>
        <v>-3.3963985000000001</v>
      </c>
      <c r="P101" s="6">
        <f>'CL &amp; Data'!N523</f>
        <v>-44.094856</v>
      </c>
      <c r="R101" s="6">
        <f>'CL &amp; Data'!O523</f>
        <v>-44.852493000000003</v>
      </c>
      <c r="T101" s="6">
        <f>'CL &amp; Data'!P523</f>
        <v>-28.70553</v>
      </c>
      <c r="X101" s="6">
        <v>13.24</v>
      </c>
      <c r="Z101" s="6">
        <v>-49.269565999999998</v>
      </c>
      <c r="AB101" s="6">
        <v>-21.673296000000001</v>
      </c>
      <c r="AD101" s="6">
        <v>-59.137858999999999</v>
      </c>
      <c r="AF101" s="6">
        <v>-35.494469000000002</v>
      </c>
    </row>
    <row r="102" spans="2:32" x14ac:dyDescent="0.25">
      <c r="B102" s="6">
        <f>'CL &amp; Data'!B524/1000000000</f>
        <v>36.615000000000002</v>
      </c>
      <c r="D102" s="6">
        <f>'CL &amp; Data'!C524</f>
        <v>-15.755748000000001</v>
      </c>
      <c r="F102" s="6">
        <f>'CL &amp; Data'!D524</f>
        <v>-42.933906999999998</v>
      </c>
      <c r="H102" s="6">
        <f>'CL &amp; Data'!E524</f>
        <v>-28.204934999999999</v>
      </c>
      <c r="J102" s="6">
        <f>'CL &amp; Data'!F524</f>
        <v>-44.057907</v>
      </c>
      <c r="L102" s="6">
        <f>'CL &amp; Data'!L524/1000000000</f>
        <v>36.615000000000002</v>
      </c>
      <c r="N102" s="6">
        <f>'CL &amp; Data'!M524</f>
        <v>-3.5202551</v>
      </c>
      <c r="P102" s="6">
        <f>'CL &amp; Data'!N524</f>
        <v>-43.70776</v>
      </c>
      <c r="R102" s="6">
        <f>'CL &amp; Data'!O524</f>
        <v>-44.087921000000001</v>
      </c>
      <c r="T102" s="6">
        <f>'CL &amp; Data'!P524</f>
        <v>-28.135981000000001</v>
      </c>
      <c r="X102" s="6">
        <v>13.3675</v>
      </c>
      <c r="Z102" s="6">
        <v>-49.197868</v>
      </c>
      <c r="AB102" s="6">
        <v>-21.714217999999999</v>
      </c>
      <c r="AD102" s="6">
        <v>-59.868670999999999</v>
      </c>
      <c r="AF102" s="6">
        <v>-35.371169999999999</v>
      </c>
    </row>
    <row r="103" spans="2:32" x14ac:dyDescent="0.25">
      <c r="B103" s="6">
        <f>'CL &amp; Data'!B525/1000000000</f>
        <v>36.909999999999997</v>
      </c>
      <c r="D103" s="6">
        <f>'CL &amp; Data'!C525</f>
        <v>-13.327253000000001</v>
      </c>
      <c r="F103" s="6">
        <f>'CL &amp; Data'!D525</f>
        <v>-42.741985</v>
      </c>
      <c r="H103" s="6">
        <f>'CL &amp; Data'!E525</f>
        <v>-27.642075999999999</v>
      </c>
      <c r="J103" s="6">
        <f>'CL &amp; Data'!F525</f>
        <v>-43.581325999999997</v>
      </c>
      <c r="L103" s="6">
        <f>'CL &amp; Data'!L525/1000000000</f>
        <v>36.909999999999997</v>
      </c>
      <c r="N103" s="6">
        <f>'CL &amp; Data'!M525</f>
        <v>-3.6708107000000001</v>
      </c>
      <c r="P103" s="6">
        <f>'CL &amp; Data'!N525</f>
        <v>-43.160190999999998</v>
      </c>
      <c r="R103" s="6">
        <f>'CL &amp; Data'!O525</f>
        <v>-43.563758999999997</v>
      </c>
      <c r="T103" s="6">
        <f>'CL &amp; Data'!P525</f>
        <v>-27.665703000000001</v>
      </c>
      <c r="X103" s="6">
        <v>13.494999999999999</v>
      </c>
      <c r="Z103" s="6">
        <v>-49.044823000000001</v>
      </c>
      <c r="AB103" s="6">
        <v>-21.772797000000001</v>
      </c>
      <c r="AD103" s="6">
        <v>-60.331299000000001</v>
      </c>
      <c r="AF103" s="6">
        <v>-35.266258000000001</v>
      </c>
    </row>
    <row r="104" spans="2:32" x14ac:dyDescent="0.25">
      <c r="B104" s="6">
        <f>'CL &amp; Data'!B526/1000000000</f>
        <v>37.204999999999998</v>
      </c>
      <c r="D104" s="6">
        <f>'CL &amp; Data'!C526</f>
        <v>-11.047340999999999</v>
      </c>
      <c r="F104" s="6">
        <f>'CL &amp; Data'!D526</f>
        <v>-42.417675000000003</v>
      </c>
      <c r="H104" s="6">
        <f>'CL &amp; Data'!E526</f>
        <v>-27.189845999999999</v>
      </c>
      <c r="J104" s="6">
        <f>'CL &amp; Data'!F526</f>
        <v>-43.422527000000002</v>
      </c>
      <c r="L104" s="6">
        <f>'CL &amp; Data'!L526/1000000000</f>
        <v>37.204999999999998</v>
      </c>
      <c r="N104" s="6">
        <f>'CL &amp; Data'!M526</f>
        <v>-3.8770017999999999</v>
      </c>
      <c r="P104" s="6">
        <f>'CL &amp; Data'!N526</f>
        <v>-42.590260000000001</v>
      </c>
      <c r="R104" s="6">
        <f>'CL &amp; Data'!O526</f>
        <v>-43.386166000000003</v>
      </c>
      <c r="T104" s="6">
        <f>'CL &amp; Data'!P526</f>
        <v>-27.272223</v>
      </c>
      <c r="X104" s="6">
        <v>13.6225</v>
      </c>
      <c r="Z104" s="6">
        <v>-48.887473999999997</v>
      </c>
      <c r="AB104" s="6">
        <v>-21.84967</v>
      </c>
      <c r="AD104" s="6">
        <v>-60.401299000000002</v>
      </c>
      <c r="AF104" s="6">
        <v>-35.146599000000002</v>
      </c>
    </row>
    <row r="105" spans="2:32" x14ac:dyDescent="0.25">
      <c r="B105" s="6">
        <f>'CL &amp; Data'!B527/1000000000</f>
        <v>37.5</v>
      </c>
      <c r="D105" s="6">
        <f>'CL &amp; Data'!C527</f>
        <v>-9.4385051999999998</v>
      </c>
      <c r="F105" s="6">
        <f>'CL &amp; Data'!D527</f>
        <v>-42.100216000000003</v>
      </c>
      <c r="H105" s="6">
        <f>'CL &amp; Data'!E527</f>
        <v>-26.903327999999998</v>
      </c>
      <c r="J105" s="6">
        <f>'CL &amp; Data'!F527</f>
        <v>-43.476624000000001</v>
      </c>
      <c r="L105" s="6">
        <f>'CL &amp; Data'!L527/1000000000</f>
        <v>37.5</v>
      </c>
      <c r="N105" s="6">
        <f>'CL &amp; Data'!M527</f>
        <v>-4.1675943999999996</v>
      </c>
      <c r="P105" s="6">
        <f>'CL &amp; Data'!N527</f>
        <v>-42.000670999999997</v>
      </c>
      <c r="R105" s="6">
        <f>'CL &amp; Data'!O527</f>
        <v>-43.494297000000003</v>
      </c>
      <c r="T105" s="6">
        <f>'CL &amp; Data'!P527</f>
        <v>-26.985507999999999</v>
      </c>
      <c r="X105" s="6">
        <v>13.75</v>
      </c>
      <c r="Z105" s="6">
        <v>-48.797874</v>
      </c>
      <c r="AB105" s="6">
        <v>-21.954058</v>
      </c>
      <c r="AD105" s="6">
        <v>-61.574730000000002</v>
      </c>
      <c r="AF105" s="6">
        <v>-35.045932999999998</v>
      </c>
    </row>
    <row r="106" spans="2:32" x14ac:dyDescent="0.25">
      <c r="B106" s="6">
        <f>'CL &amp; Data'!B528/1000000000</f>
        <v>37.795000000000002</v>
      </c>
      <c r="D106" s="6">
        <f>'CL &amp; Data'!C528</f>
        <v>-8.5108852000000006</v>
      </c>
      <c r="F106" s="6">
        <f>'CL &amp; Data'!D528</f>
        <v>-41.894542999999999</v>
      </c>
      <c r="H106" s="6">
        <f>'CL &amp; Data'!E528</f>
        <v>-26.794512000000001</v>
      </c>
      <c r="J106" s="6">
        <f>'CL &amp; Data'!F528</f>
        <v>-43.969386999999998</v>
      </c>
      <c r="L106" s="6">
        <f>'CL &amp; Data'!L528/1000000000</f>
        <v>37.795000000000002</v>
      </c>
      <c r="N106" s="6">
        <f>'CL &amp; Data'!M528</f>
        <v>-4.4982652999999999</v>
      </c>
      <c r="P106" s="6">
        <f>'CL &amp; Data'!N528</f>
        <v>-41.623474000000002</v>
      </c>
      <c r="R106" s="6">
        <f>'CL &amp; Data'!O528</f>
        <v>-43.889308999999997</v>
      </c>
      <c r="T106" s="6">
        <f>'CL &amp; Data'!P528</f>
        <v>-26.822187</v>
      </c>
      <c r="X106" s="6">
        <v>13.8775</v>
      </c>
      <c r="Z106" s="6">
        <v>-48.693306</v>
      </c>
      <c r="AB106" s="6">
        <v>-22.044219999999999</v>
      </c>
      <c r="AD106" s="6">
        <v>-61.977741000000002</v>
      </c>
      <c r="AF106" s="6">
        <v>-34.949779999999997</v>
      </c>
    </row>
    <row r="107" spans="2:32" x14ac:dyDescent="0.25">
      <c r="B107" s="6">
        <f>'CL &amp; Data'!B529/1000000000</f>
        <v>38.090000000000003</v>
      </c>
      <c r="D107" s="6">
        <f>'CL &amp; Data'!C529</f>
        <v>-7.8522600999999996</v>
      </c>
      <c r="F107" s="6">
        <f>'CL &amp; Data'!D529</f>
        <v>-41.775620000000004</v>
      </c>
      <c r="H107" s="6">
        <f>'CL &amp; Data'!E529</f>
        <v>-26.826668000000002</v>
      </c>
      <c r="J107" s="6">
        <f>'CL &amp; Data'!F529</f>
        <v>-44.661762000000003</v>
      </c>
      <c r="L107" s="6">
        <f>'CL &amp; Data'!L529/1000000000</f>
        <v>38.090000000000003</v>
      </c>
      <c r="N107" s="6">
        <f>'CL &amp; Data'!M529</f>
        <v>-4.9141355000000004</v>
      </c>
      <c r="P107" s="6">
        <f>'CL &amp; Data'!N529</f>
        <v>-41.339367000000003</v>
      </c>
      <c r="R107" s="6">
        <f>'CL &amp; Data'!O529</f>
        <v>-44.716701999999998</v>
      </c>
      <c r="T107" s="6">
        <f>'CL &amp; Data'!P529</f>
        <v>-26.827120000000001</v>
      </c>
      <c r="X107" s="6">
        <v>14.005000000000001</v>
      </c>
      <c r="Z107" s="6">
        <v>-48.694716999999997</v>
      </c>
      <c r="AB107" s="6">
        <v>-22.145855000000001</v>
      </c>
      <c r="AD107" s="6">
        <v>-62.467250999999997</v>
      </c>
      <c r="AF107" s="6">
        <v>-34.870654999999999</v>
      </c>
    </row>
    <row r="108" spans="2:32" x14ac:dyDescent="0.25">
      <c r="B108" s="6">
        <f>'CL &amp; Data'!B530/1000000000</f>
        <v>38.384999999999998</v>
      </c>
      <c r="D108" s="6">
        <f>'CL &amp; Data'!C530</f>
        <v>-7.3711247000000002</v>
      </c>
      <c r="F108" s="6">
        <f>'CL &amp; Data'!D530</f>
        <v>-41.867462000000003</v>
      </c>
      <c r="H108" s="6">
        <f>'CL &amp; Data'!E530</f>
        <v>-26.973799</v>
      </c>
      <c r="J108" s="6">
        <f>'CL &amp; Data'!F530</f>
        <v>-45.599463999999998</v>
      </c>
      <c r="L108" s="6">
        <f>'CL &amp; Data'!L530/1000000000</f>
        <v>38.384999999999998</v>
      </c>
      <c r="N108" s="6">
        <f>'CL &amp; Data'!M530</f>
        <v>-5.4199723999999998</v>
      </c>
      <c r="P108" s="6">
        <f>'CL &amp; Data'!N530</f>
        <v>-41.086761000000003</v>
      </c>
      <c r="R108" s="6">
        <f>'CL &amp; Data'!O530</f>
        <v>-45.700657</v>
      </c>
      <c r="T108" s="6">
        <f>'CL &amp; Data'!P530</f>
        <v>-26.924423000000001</v>
      </c>
      <c r="X108" s="6">
        <v>14.1325</v>
      </c>
      <c r="Z108" s="6">
        <v>-48.724594000000003</v>
      </c>
      <c r="AB108" s="6">
        <v>-22.234355999999998</v>
      </c>
      <c r="AD108" s="6">
        <v>-63.136702999999997</v>
      </c>
      <c r="AF108" s="6">
        <v>-34.805244000000002</v>
      </c>
    </row>
    <row r="109" spans="2:32" x14ac:dyDescent="0.25">
      <c r="B109" s="6">
        <f>'CL &amp; Data'!B531/1000000000</f>
        <v>38.68</v>
      </c>
      <c r="D109" s="6">
        <f>'CL &amp; Data'!C531</f>
        <v>-7.0149913000000002</v>
      </c>
      <c r="F109" s="6">
        <f>'CL &amp; Data'!D531</f>
        <v>-42.001652</v>
      </c>
      <c r="H109" s="6">
        <f>'CL &amp; Data'!E531</f>
        <v>-27.188433</v>
      </c>
      <c r="J109" s="6">
        <f>'CL &amp; Data'!F531</f>
        <v>-46.611347000000002</v>
      </c>
      <c r="L109" s="6">
        <f>'CL &amp; Data'!L531/1000000000</f>
        <v>38.68</v>
      </c>
      <c r="N109" s="6">
        <f>'CL &amp; Data'!M531</f>
        <v>-6.0144367000000001</v>
      </c>
      <c r="P109" s="6">
        <f>'CL &amp; Data'!N531</f>
        <v>-40.979958000000003</v>
      </c>
      <c r="R109" s="6">
        <f>'CL &amp; Data'!O531</f>
        <v>-46.831935999999999</v>
      </c>
      <c r="T109" s="6">
        <f>'CL &amp; Data'!P531</f>
        <v>-27.123480000000001</v>
      </c>
      <c r="X109" s="6">
        <v>14.26</v>
      </c>
      <c r="Z109" s="6">
        <v>-48.783099999999997</v>
      </c>
      <c r="AB109" s="6">
        <v>-22.310773999999999</v>
      </c>
      <c r="AD109" s="6">
        <v>-63.411304000000001</v>
      </c>
      <c r="AF109" s="6">
        <v>-34.751766000000003</v>
      </c>
    </row>
    <row r="110" spans="2:32" x14ac:dyDescent="0.25">
      <c r="B110" s="6">
        <f>'CL &amp; Data'!B532/1000000000</f>
        <v>38.975000000000001</v>
      </c>
      <c r="D110" s="6">
        <f>'CL &amp; Data'!C532</f>
        <v>-6.7702751000000001</v>
      </c>
      <c r="F110" s="6">
        <f>'CL &amp; Data'!D532</f>
        <v>-41.979351000000001</v>
      </c>
      <c r="H110" s="6">
        <f>'CL &amp; Data'!E532</f>
        <v>-27.459330000000001</v>
      </c>
      <c r="J110" s="6">
        <f>'CL &amp; Data'!F532</f>
        <v>-47.842964000000002</v>
      </c>
      <c r="L110" s="6">
        <f>'CL &amp; Data'!L532/1000000000</f>
        <v>38.975000000000001</v>
      </c>
      <c r="N110" s="6">
        <f>'CL &amp; Data'!M532</f>
        <v>-6.6420158999999996</v>
      </c>
      <c r="P110" s="6">
        <f>'CL &amp; Data'!N532</f>
        <v>-41.037354000000001</v>
      </c>
      <c r="R110" s="6">
        <f>'CL &amp; Data'!O532</f>
        <v>-47.888786000000003</v>
      </c>
      <c r="T110" s="6">
        <f>'CL &amp; Data'!P532</f>
        <v>-27.362082000000001</v>
      </c>
      <c r="X110" s="6">
        <v>14.387499999999999</v>
      </c>
      <c r="Z110" s="6">
        <v>-48.957756000000003</v>
      </c>
      <c r="AB110" s="6">
        <v>-22.373982999999999</v>
      </c>
      <c r="AD110" s="6">
        <v>-63.495628000000004</v>
      </c>
      <c r="AF110" s="6">
        <v>-34.710158999999997</v>
      </c>
    </row>
    <row r="111" spans="2:32" x14ac:dyDescent="0.25">
      <c r="B111" s="6">
        <f>'CL &amp; Data'!B533/1000000000</f>
        <v>39.270000000000003</v>
      </c>
      <c r="D111" s="6">
        <f>'CL &amp; Data'!C533</f>
        <v>-6.5902352000000004</v>
      </c>
      <c r="F111" s="6">
        <f>'CL &amp; Data'!D533</f>
        <v>-42.010151</v>
      </c>
      <c r="H111" s="6">
        <f>'CL &amp; Data'!E533</f>
        <v>-27.73414</v>
      </c>
      <c r="J111" s="6">
        <f>'CL &amp; Data'!F533</f>
        <v>-48.526646</v>
      </c>
      <c r="L111" s="6">
        <f>'CL &amp; Data'!L533/1000000000</f>
        <v>39.270000000000003</v>
      </c>
      <c r="N111" s="6">
        <f>'CL &amp; Data'!M533</f>
        <v>-7.3398705</v>
      </c>
      <c r="P111" s="6">
        <f>'CL &amp; Data'!N533</f>
        <v>-40.987583000000001</v>
      </c>
      <c r="R111" s="6">
        <f>'CL &amp; Data'!O533</f>
        <v>-48.746398999999997</v>
      </c>
      <c r="T111" s="6">
        <f>'CL &amp; Data'!P533</f>
        <v>-27.631762999999999</v>
      </c>
      <c r="X111" s="6">
        <v>14.515000000000001</v>
      </c>
      <c r="Z111" s="6">
        <v>-49.09346</v>
      </c>
      <c r="AB111" s="6">
        <v>-22.42944</v>
      </c>
      <c r="AD111" s="6">
        <v>-63.135696000000003</v>
      </c>
      <c r="AF111" s="6">
        <v>-34.662891000000002</v>
      </c>
    </row>
    <row r="112" spans="2:32" x14ac:dyDescent="0.25">
      <c r="B112" s="6">
        <f>'CL &amp; Data'!B534/1000000000</f>
        <v>39.564999999999998</v>
      </c>
      <c r="D112" s="6">
        <f>'CL &amp; Data'!C534</f>
        <v>-6.4985723000000002</v>
      </c>
      <c r="F112" s="6">
        <f>'CL &amp; Data'!D534</f>
        <v>-41.988815000000002</v>
      </c>
      <c r="H112" s="6">
        <f>'CL &amp; Data'!E534</f>
        <v>-28.035933</v>
      </c>
      <c r="J112" s="6">
        <f>'CL &amp; Data'!F534</f>
        <v>-49.68544</v>
      </c>
      <c r="L112" s="6">
        <f>'CL &amp; Data'!L534/1000000000</f>
        <v>39.564999999999998</v>
      </c>
      <c r="N112" s="6">
        <f>'CL &amp; Data'!M534</f>
        <v>-8.3006983000000005</v>
      </c>
      <c r="P112" s="6">
        <f>'CL &amp; Data'!N534</f>
        <v>-41.372444000000002</v>
      </c>
      <c r="R112" s="6">
        <f>'CL &amp; Data'!O534</f>
        <v>-49.773314999999997</v>
      </c>
      <c r="T112" s="6">
        <f>'CL &amp; Data'!P534</f>
        <v>-27.927026999999999</v>
      </c>
      <c r="X112" s="6">
        <v>14.6425</v>
      </c>
      <c r="Z112" s="6">
        <v>-49.126083000000001</v>
      </c>
      <c r="AB112" s="6">
        <v>-22.459602</v>
      </c>
      <c r="AD112" s="6">
        <v>-62.419936999999997</v>
      </c>
      <c r="AF112" s="6">
        <v>-34.614773</v>
      </c>
    </row>
    <row r="113" spans="2:32" x14ac:dyDescent="0.25">
      <c r="B113" s="6">
        <f>'CL &amp; Data'!B535/1000000000</f>
        <v>39.86</v>
      </c>
      <c r="D113" s="6">
        <f>'CL &amp; Data'!C535</f>
        <v>-6.4581156000000002</v>
      </c>
      <c r="F113" s="6">
        <f>'CL &amp; Data'!D535</f>
        <v>-41.968043999999999</v>
      </c>
      <c r="H113" s="6">
        <f>'CL &amp; Data'!E535</f>
        <v>-28.322123000000001</v>
      </c>
      <c r="J113" s="6">
        <f>'CL &amp; Data'!F535</f>
        <v>-50.721687000000003</v>
      </c>
      <c r="L113" s="6">
        <f>'CL &amp; Data'!L535/1000000000</f>
        <v>39.86</v>
      </c>
      <c r="N113" s="6">
        <f>'CL &amp; Data'!M535</f>
        <v>-9.0256824000000009</v>
      </c>
      <c r="P113" s="6">
        <f>'CL &amp; Data'!N535</f>
        <v>-41.801670000000001</v>
      </c>
      <c r="R113" s="6">
        <f>'CL &amp; Data'!O535</f>
        <v>-50.315337999999997</v>
      </c>
      <c r="T113" s="6">
        <f>'CL &amp; Data'!P535</f>
        <v>-28.219078</v>
      </c>
      <c r="X113" s="6">
        <v>14.77</v>
      </c>
      <c r="Z113" s="6">
        <v>-49.143250000000002</v>
      </c>
      <c r="AB113" s="6">
        <v>-22.482469999999999</v>
      </c>
      <c r="AD113" s="6">
        <v>-61.843604999999997</v>
      </c>
      <c r="AF113" s="6">
        <v>-34.567276</v>
      </c>
    </row>
    <row r="114" spans="2:32" x14ac:dyDescent="0.25">
      <c r="B114" s="6">
        <f>'CL &amp; Data'!B536/1000000000</f>
        <v>40.155000000000001</v>
      </c>
      <c r="D114" s="6">
        <f>'CL &amp; Data'!C536</f>
        <v>-6.4319701</v>
      </c>
      <c r="F114" s="6">
        <f>'CL &amp; Data'!D536</f>
        <v>-41.78698</v>
      </c>
      <c r="H114" s="6">
        <f>'CL &amp; Data'!E536</f>
        <v>-28.656279000000001</v>
      </c>
      <c r="J114" s="6">
        <f>'CL &amp; Data'!F536</f>
        <v>-51.631419999999999</v>
      </c>
      <c r="L114" s="6">
        <f>'CL &amp; Data'!L536/1000000000</f>
        <v>40.155000000000001</v>
      </c>
      <c r="N114" s="6">
        <f>'CL &amp; Data'!M536</f>
        <v>-9.7319859999999991</v>
      </c>
      <c r="P114" s="6">
        <f>'CL &amp; Data'!N536</f>
        <v>-42.114666</v>
      </c>
      <c r="R114" s="6">
        <f>'CL &amp; Data'!O536</f>
        <v>-50.416213999999997</v>
      </c>
      <c r="T114" s="6">
        <f>'CL &amp; Data'!P536</f>
        <v>-28.503765000000001</v>
      </c>
      <c r="X114" s="6">
        <v>14.897500000000001</v>
      </c>
      <c r="Z114" s="6">
        <v>-49.077404000000001</v>
      </c>
      <c r="AB114" s="6">
        <v>-22.503672000000002</v>
      </c>
      <c r="AD114" s="6">
        <v>-61.270423999999998</v>
      </c>
      <c r="AF114" s="6">
        <v>-34.508220999999999</v>
      </c>
    </row>
    <row r="115" spans="2:32" x14ac:dyDescent="0.25">
      <c r="B115" s="6">
        <f>'CL &amp; Data'!B537/1000000000</f>
        <v>40.450000000000003</v>
      </c>
      <c r="D115" s="6">
        <f>'CL &amp; Data'!C537</f>
        <v>-6.4449133999999999</v>
      </c>
      <c r="F115" s="6">
        <f>'CL &amp; Data'!D537</f>
        <v>-41.690604999999998</v>
      </c>
      <c r="H115" s="6">
        <f>'CL &amp; Data'!E537</f>
        <v>-28.924402000000001</v>
      </c>
      <c r="J115" s="6">
        <f>'CL &amp; Data'!F537</f>
        <v>-50.152546000000001</v>
      </c>
      <c r="L115" s="6">
        <f>'CL &amp; Data'!L537/1000000000</f>
        <v>40.450000000000003</v>
      </c>
      <c r="N115" s="6">
        <f>'CL &amp; Data'!M537</f>
        <v>-10.23119</v>
      </c>
      <c r="P115" s="6">
        <f>'CL &amp; Data'!N537</f>
        <v>-42.249507999999999</v>
      </c>
      <c r="R115" s="6">
        <f>'CL &amp; Data'!O537</f>
        <v>-49.090347000000001</v>
      </c>
      <c r="T115" s="6">
        <f>'CL &amp; Data'!P537</f>
        <v>-28.796495</v>
      </c>
      <c r="X115" s="6">
        <v>15.025</v>
      </c>
      <c r="Z115" s="6">
        <v>-49.019424000000001</v>
      </c>
      <c r="AB115" s="6">
        <v>-22.526516000000001</v>
      </c>
      <c r="AD115" s="6">
        <v>-60.742061999999997</v>
      </c>
      <c r="AF115" s="6">
        <v>-34.438853999999999</v>
      </c>
    </row>
    <row r="116" spans="2:32" x14ac:dyDescent="0.25">
      <c r="B116" s="6">
        <f>'CL &amp; Data'!B538/1000000000</f>
        <v>40.744999999999997</v>
      </c>
      <c r="D116" s="6">
        <f>'CL &amp; Data'!C538</f>
        <v>-6.4650888000000002</v>
      </c>
      <c r="F116" s="6">
        <f>'CL &amp; Data'!D538</f>
        <v>-40.973343</v>
      </c>
      <c r="H116" s="6">
        <f>'CL &amp; Data'!E538</f>
        <v>-29.065595999999999</v>
      </c>
      <c r="J116" s="6">
        <f>'CL &amp; Data'!F538</f>
        <v>-46.902805000000001</v>
      </c>
      <c r="L116" s="6">
        <f>'CL &amp; Data'!L538/1000000000</f>
        <v>40.744999999999997</v>
      </c>
      <c r="N116" s="6">
        <f>'CL &amp; Data'!M538</f>
        <v>-10.430664999999999</v>
      </c>
      <c r="P116" s="6">
        <f>'CL &amp; Data'!N538</f>
        <v>-41.994843000000003</v>
      </c>
      <c r="R116" s="6">
        <f>'CL &amp; Data'!O538</f>
        <v>-45.758209000000001</v>
      </c>
      <c r="T116" s="6">
        <f>'CL &amp; Data'!P538</f>
        <v>-28.950533</v>
      </c>
      <c r="X116" s="6">
        <v>15.1525</v>
      </c>
      <c r="Z116" s="6">
        <v>-48.917442000000001</v>
      </c>
      <c r="AB116" s="6">
        <v>-22.558928000000002</v>
      </c>
      <c r="AD116" s="6">
        <v>-60.405124999999998</v>
      </c>
      <c r="AF116" s="6">
        <v>-34.364063000000002</v>
      </c>
    </row>
    <row r="117" spans="2:32" x14ac:dyDescent="0.25">
      <c r="B117" s="6">
        <f>'CL &amp; Data'!B539/1000000000</f>
        <v>41.04</v>
      </c>
      <c r="D117" s="6">
        <f>'CL &amp; Data'!C539</f>
        <v>-6.4412006999999996</v>
      </c>
      <c r="F117" s="6">
        <f>'CL &amp; Data'!D539</f>
        <v>-40.490333999999997</v>
      </c>
      <c r="H117" s="6">
        <f>'CL &amp; Data'!E539</f>
        <v>-28.610043000000001</v>
      </c>
      <c r="J117" s="6">
        <f>'CL &amp; Data'!F539</f>
        <v>-42.920959000000003</v>
      </c>
      <c r="L117" s="6">
        <f>'CL &amp; Data'!L539/1000000000</f>
        <v>41.04</v>
      </c>
      <c r="N117" s="6">
        <f>'CL &amp; Data'!M539</f>
        <v>-10.319115999999999</v>
      </c>
      <c r="P117" s="6">
        <f>'CL &amp; Data'!N539</f>
        <v>-41.543385000000001</v>
      </c>
      <c r="R117" s="6">
        <f>'CL &amp; Data'!O539</f>
        <v>-41.676968000000002</v>
      </c>
      <c r="T117" s="6">
        <f>'CL &amp; Data'!P539</f>
        <v>-28.488937</v>
      </c>
      <c r="X117" s="6">
        <v>15.28</v>
      </c>
      <c r="Z117" s="6">
        <v>-48.751964999999998</v>
      </c>
      <c r="AB117" s="6">
        <v>-22.608315000000001</v>
      </c>
      <c r="AD117" s="6">
        <v>-59.969741999999997</v>
      </c>
      <c r="AF117" s="6">
        <v>-34.278720999999997</v>
      </c>
    </row>
    <row r="118" spans="2:32" x14ac:dyDescent="0.25">
      <c r="B118" s="6">
        <f>'CL &amp; Data'!B540/1000000000</f>
        <v>41.335000000000001</v>
      </c>
      <c r="D118" s="6">
        <f>'CL &amp; Data'!C540</f>
        <v>-6.3348494000000004</v>
      </c>
      <c r="F118" s="6">
        <f>'CL &amp; Data'!D540</f>
        <v>-40.067123000000002</v>
      </c>
      <c r="H118" s="6">
        <f>'CL &amp; Data'!E540</f>
        <v>-28.013249999999999</v>
      </c>
      <c r="J118" s="6">
        <f>'CL &amp; Data'!F540</f>
        <v>-39.404373</v>
      </c>
      <c r="L118" s="6">
        <f>'CL &amp; Data'!L540/1000000000</f>
        <v>41.335000000000001</v>
      </c>
      <c r="N118" s="6">
        <f>'CL &amp; Data'!M540</f>
        <v>-10.143821000000001</v>
      </c>
      <c r="P118" s="6">
        <f>'CL &amp; Data'!N540</f>
        <v>-41.125641000000002</v>
      </c>
      <c r="R118" s="6">
        <f>'CL &amp; Data'!O540</f>
        <v>-38.482449000000003</v>
      </c>
      <c r="T118" s="6">
        <f>'CL &amp; Data'!P540</f>
        <v>-27.875854</v>
      </c>
      <c r="X118" s="6">
        <v>15.407500000000001</v>
      </c>
      <c r="Z118" s="6">
        <v>-48.441048000000002</v>
      </c>
      <c r="AB118" s="6">
        <v>-22.671939999999999</v>
      </c>
      <c r="AD118" s="6">
        <v>-59.393622999999998</v>
      </c>
      <c r="AF118" s="6">
        <v>-34.183574999999998</v>
      </c>
    </row>
    <row r="119" spans="2:32" x14ac:dyDescent="0.25">
      <c r="B119" s="6">
        <f>'CL &amp; Data'!B541/1000000000</f>
        <v>41.63</v>
      </c>
      <c r="D119" s="6">
        <f>'CL &amp; Data'!C541</f>
        <v>-6.2460947000000004</v>
      </c>
      <c r="F119" s="6">
        <f>'CL &amp; Data'!D541</f>
        <v>-39.354038000000003</v>
      </c>
      <c r="H119" s="6">
        <f>'CL &amp; Data'!E541</f>
        <v>-27.422011999999999</v>
      </c>
      <c r="J119" s="6">
        <f>'CL &amp; Data'!F541</f>
        <v>-35.969658000000003</v>
      </c>
      <c r="L119" s="6">
        <f>'CL &amp; Data'!L541/1000000000</f>
        <v>41.63</v>
      </c>
      <c r="N119" s="6">
        <f>'CL &amp; Data'!M541</f>
        <v>-9.6975861000000005</v>
      </c>
      <c r="P119" s="6">
        <f>'CL &amp; Data'!N541</f>
        <v>-40.385868000000002</v>
      </c>
      <c r="R119" s="6">
        <f>'CL &amp; Data'!O541</f>
        <v>-35.710917999999999</v>
      </c>
      <c r="T119" s="6">
        <f>'CL &amp; Data'!P541</f>
        <v>-27.315480999999998</v>
      </c>
      <c r="X119" s="6">
        <v>15.535</v>
      </c>
      <c r="Z119" s="6">
        <v>-48.091208999999999</v>
      </c>
      <c r="AB119" s="6">
        <v>-22.750256</v>
      </c>
      <c r="AD119" s="6">
        <v>-58.672508000000001</v>
      </c>
      <c r="AF119" s="6">
        <v>-34.075660999999997</v>
      </c>
    </row>
    <row r="120" spans="2:32" x14ac:dyDescent="0.25">
      <c r="B120" s="6">
        <f>'CL &amp; Data'!B542/1000000000</f>
        <v>41.924999999999997</v>
      </c>
      <c r="D120" s="6">
        <f>'CL &amp; Data'!C542</f>
        <v>-6.1533522999999999</v>
      </c>
      <c r="F120" s="6">
        <f>'CL &amp; Data'!D542</f>
        <v>-38.293807999999999</v>
      </c>
      <c r="H120" s="6">
        <f>'CL &amp; Data'!E542</f>
        <v>-26.819838000000001</v>
      </c>
      <c r="J120" s="6">
        <f>'CL &amp; Data'!F542</f>
        <v>-34.698391000000001</v>
      </c>
      <c r="L120" s="6">
        <f>'CL &amp; Data'!L542/1000000000</f>
        <v>41.924999999999997</v>
      </c>
      <c r="N120" s="6">
        <f>'CL &amp; Data'!M542</f>
        <v>-9.2258425000000006</v>
      </c>
      <c r="P120" s="6">
        <f>'CL &amp; Data'!N542</f>
        <v>-39.278984000000001</v>
      </c>
      <c r="R120" s="6">
        <f>'CL &amp; Data'!O542</f>
        <v>-34.456161000000002</v>
      </c>
      <c r="T120" s="6">
        <f>'CL &amp; Data'!P542</f>
        <v>-26.697012000000001</v>
      </c>
      <c r="X120" s="6">
        <v>15.6625</v>
      </c>
      <c r="Z120" s="6">
        <v>-47.815331</v>
      </c>
      <c r="AB120" s="6">
        <v>-22.834693999999999</v>
      </c>
      <c r="AD120" s="6">
        <v>-57.943728999999998</v>
      </c>
      <c r="AF120" s="6">
        <v>-33.969470999999999</v>
      </c>
    </row>
    <row r="121" spans="2:32" x14ac:dyDescent="0.25">
      <c r="B121" s="6">
        <f>'CL &amp; Data'!B543/1000000000</f>
        <v>42.22</v>
      </c>
      <c r="D121" s="6">
        <f>'CL &amp; Data'!C543</f>
        <v>-6.0219196999999998</v>
      </c>
      <c r="F121" s="6">
        <f>'CL &amp; Data'!D543</f>
        <v>-37.555709999999998</v>
      </c>
      <c r="H121" s="6">
        <f>'CL &amp; Data'!E543</f>
        <v>-26.400075999999999</v>
      </c>
      <c r="J121" s="6">
        <f>'CL &amp; Data'!F543</f>
        <v>-35.437984</v>
      </c>
      <c r="L121" s="6">
        <f>'CL &amp; Data'!L543/1000000000</f>
        <v>42.22</v>
      </c>
      <c r="N121" s="6">
        <f>'CL &amp; Data'!M543</f>
        <v>-8.7727565999999992</v>
      </c>
      <c r="P121" s="6">
        <f>'CL &amp; Data'!N543</f>
        <v>-38.459007</v>
      </c>
      <c r="R121" s="6">
        <f>'CL &amp; Data'!O543</f>
        <v>-35.200851</v>
      </c>
      <c r="T121" s="6">
        <f>'CL &amp; Data'!P543</f>
        <v>-26.276486999999999</v>
      </c>
      <c r="X121" s="6">
        <v>15.79</v>
      </c>
      <c r="Z121" s="6">
        <v>-47.607852999999999</v>
      </c>
      <c r="AB121" s="6">
        <v>-22.929978999999999</v>
      </c>
      <c r="AD121" s="6">
        <v>-56.540675999999998</v>
      </c>
      <c r="AF121" s="6">
        <v>-33.859810000000003</v>
      </c>
    </row>
    <row r="122" spans="2:32" x14ac:dyDescent="0.25">
      <c r="B122" s="6">
        <f>'CL &amp; Data'!B544/1000000000</f>
        <v>42.515000000000001</v>
      </c>
      <c r="D122" s="6">
        <f>'CL &amp; Data'!C544</f>
        <v>-5.8585434000000003</v>
      </c>
      <c r="F122" s="6">
        <f>'CL &amp; Data'!D544</f>
        <v>-37.191707999999998</v>
      </c>
      <c r="H122" s="6">
        <f>'CL &amp; Data'!E544</f>
        <v>-26.445772000000002</v>
      </c>
      <c r="J122" s="6">
        <f>'CL &amp; Data'!F544</f>
        <v>-36.48386</v>
      </c>
      <c r="L122" s="6">
        <f>'CL &amp; Data'!L544/1000000000</f>
        <v>42.515000000000001</v>
      </c>
      <c r="N122" s="6">
        <f>'CL &amp; Data'!M544</f>
        <v>-8.2099609000000004</v>
      </c>
      <c r="P122" s="6">
        <f>'CL &amp; Data'!N544</f>
        <v>-38.097515000000001</v>
      </c>
      <c r="R122" s="6">
        <f>'CL &amp; Data'!O544</f>
        <v>-36.35915</v>
      </c>
      <c r="T122" s="6">
        <f>'CL &amp; Data'!P544</f>
        <v>-26.320501</v>
      </c>
      <c r="X122" s="6">
        <v>15.9175</v>
      </c>
      <c r="Z122" s="6">
        <v>-47.597248</v>
      </c>
      <c r="AB122" s="6">
        <v>-23.025143</v>
      </c>
      <c r="AD122" s="6">
        <v>-54.526291000000001</v>
      </c>
      <c r="AF122" s="6">
        <v>-33.762466000000003</v>
      </c>
    </row>
    <row r="123" spans="2:32" x14ac:dyDescent="0.25">
      <c r="B123" s="6">
        <f>'CL &amp; Data'!B545/1000000000</f>
        <v>42.81</v>
      </c>
      <c r="D123" s="6">
        <f>'CL &amp; Data'!C545</f>
        <v>-5.7519073000000001</v>
      </c>
      <c r="F123" s="6">
        <f>'CL &amp; Data'!D545</f>
        <v>-36.704498000000001</v>
      </c>
      <c r="H123" s="6">
        <f>'CL &amp; Data'!E545</f>
        <v>-26.487352000000001</v>
      </c>
      <c r="J123" s="6">
        <f>'CL &amp; Data'!F545</f>
        <v>-37.105671000000001</v>
      </c>
      <c r="L123" s="6">
        <f>'CL &amp; Data'!L545/1000000000</f>
        <v>42.81</v>
      </c>
      <c r="N123" s="6">
        <f>'CL &amp; Data'!M545</f>
        <v>-7.7108169000000002</v>
      </c>
      <c r="P123" s="6">
        <f>'CL &amp; Data'!N545</f>
        <v>-37.607815000000002</v>
      </c>
      <c r="R123" s="6">
        <f>'CL &amp; Data'!O545</f>
        <v>-37.068438999999998</v>
      </c>
      <c r="T123" s="6">
        <f>'CL &amp; Data'!P545</f>
        <v>-26.400835000000001</v>
      </c>
      <c r="X123" s="6">
        <v>16.045000000000002</v>
      </c>
      <c r="Z123" s="6">
        <v>-47.840221</v>
      </c>
      <c r="AB123" s="6">
        <v>-23.126732000000001</v>
      </c>
      <c r="AD123" s="6">
        <v>-53.693935000000003</v>
      </c>
      <c r="AF123" s="6">
        <v>-33.657963000000002</v>
      </c>
    </row>
    <row r="124" spans="2:32" x14ac:dyDescent="0.25">
      <c r="B124" s="6">
        <f>'CL &amp; Data'!B546/1000000000</f>
        <v>43.104999999999997</v>
      </c>
      <c r="D124" s="6">
        <f>'CL &amp; Data'!C546</f>
        <v>-5.6374554999999997</v>
      </c>
      <c r="F124" s="6">
        <f>'CL &amp; Data'!D546</f>
        <v>-36.546191999999998</v>
      </c>
      <c r="H124" s="6">
        <f>'CL &amp; Data'!E546</f>
        <v>-26.311727999999999</v>
      </c>
      <c r="J124" s="6">
        <f>'CL &amp; Data'!F546</f>
        <v>-37.575820999999998</v>
      </c>
      <c r="L124" s="6">
        <f>'CL &amp; Data'!L546/1000000000</f>
        <v>43.104999999999997</v>
      </c>
      <c r="N124" s="6">
        <f>'CL &amp; Data'!M546</f>
        <v>-7.3028430999999996</v>
      </c>
      <c r="P124" s="6">
        <f>'CL &amp; Data'!N546</f>
        <v>-37.413975000000001</v>
      </c>
      <c r="R124" s="6">
        <f>'CL &amp; Data'!O546</f>
        <v>-37.522457000000003</v>
      </c>
      <c r="T124" s="6">
        <f>'CL &amp; Data'!P546</f>
        <v>-26.270776999999999</v>
      </c>
      <c r="X124" s="6">
        <v>16.172499999999999</v>
      </c>
      <c r="Z124" s="6">
        <v>-48.224781</v>
      </c>
      <c r="AB124" s="6">
        <v>-23.236664000000001</v>
      </c>
      <c r="AD124" s="6">
        <v>-53.095897999999998</v>
      </c>
      <c r="AF124" s="6">
        <v>-33.544410999999997</v>
      </c>
    </row>
    <row r="125" spans="2:32" x14ac:dyDescent="0.25">
      <c r="B125" s="6">
        <f>'CL &amp; Data'!B547/1000000000</f>
        <v>43.4</v>
      </c>
      <c r="D125" s="6">
        <f>'CL &amp; Data'!C547</f>
        <v>-5.4681176999999996</v>
      </c>
      <c r="F125" s="6">
        <f>'CL &amp; Data'!D547</f>
        <v>-36.632190999999999</v>
      </c>
      <c r="H125" s="6">
        <f>'CL &amp; Data'!E547</f>
        <v>-26.047809999999998</v>
      </c>
      <c r="J125" s="6">
        <f>'CL &amp; Data'!F547</f>
        <v>-37.906277000000003</v>
      </c>
      <c r="L125" s="6">
        <f>'CL &amp; Data'!L547/1000000000</f>
        <v>43.4</v>
      </c>
      <c r="N125" s="6">
        <f>'CL &amp; Data'!M547</f>
        <v>-6.9051118000000002</v>
      </c>
      <c r="P125" s="6">
        <f>'CL &amp; Data'!N547</f>
        <v>-37.575226000000001</v>
      </c>
      <c r="R125" s="6">
        <f>'CL &amp; Data'!O547</f>
        <v>-37.873595999999999</v>
      </c>
      <c r="T125" s="6">
        <f>'CL &amp; Data'!P547</f>
        <v>-26.061098000000001</v>
      </c>
      <c r="X125" s="6">
        <v>16.3</v>
      </c>
      <c r="Z125" s="6">
        <v>-48.717098</v>
      </c>
      <c r="AB125" s="6">
        <v>-23.346105999999999</v>
      </c>
      <c r="AD125" s="6">
        <v>-52.826832000000003</v>
      </c>
      <c r="AF125" s="6">
        <v>-33.438965000000003</v>
      </c>
    </row>
    <row r="126" spans="2:32" x14ac:dyDescent="0.25">
      <c r="B126" s="6">
        <f>'CL &amp; Data'!B548/1000000000</f>
        <v>43.695</v>
      </c>
      <c r="D126" s="6">
        <f>'CL &amp; Data'!C548</f>
        <v>-5.3708777000000003</v>
      </c>
      <c r="F126" s="6">
        <f>'CL &amp; Data'!D548</f>
        <v>-36.858500999999997</v>
      </c>
      <c r="H126" s="6">
        <f>'CL &amp; Data'!E548</f>
        <v>-25.610220000000002</v>
      </c>
      <c r="J126" s="6">
        <f>'CL &amp; Data'!F548</f>
        <v>-38.235439</v>
      </c>
      <c r="L126" s="6">
        <f>'CL &amp; Data'!L548/1000000000</f>
        <v>43.695</v>
      </c>
      <c r="N126" s="6">
        <f>'CL &amp; Data'!M548</f>
        <v>-6.5573759000000003</v>
      </c>
      <c r="P126" s="6">
        <f>'CL &amp; Data'!N548</f>
        <v>-37.822918000000001</v>
      </c>
      <c r="R126" s="6">
        <f>'CL &amp; Data'!O548</f>
        <v>-38.241844</v>
      </c>
      <c r="T126" s="6">
        <f>'CL &amp; Data'!P548</f>
        <v>-25.635283000000001</v>
      </c>
      <c r="X126" s="6">
        <v>16.427499999999998</v>
      </c>
      <c r="Z126" s="6">
        <v>-49.264366000000003</v>
      </c>
      <c r="AB126" s="6">
        <v>-23.452351</v>
      </c>
      <c r="AD126" s="6">
        <v>-51.455649999999999</v>
      </c>
      <c r="AF126" s="6">
        <v>-33.334499000000001</v>
      </c>
    </row>
    <row r="127" spans="2:32" x14ac:dyDescent="0.25">
      <c r="B127" s="6">
        <f>'CL &amp; Data'!B549/1000000000</f>
        <v>43.99</v>
      </c>
      <c r="D127" s="6">
        <f>'CL &amp; Data'!C549</f>
        <v>-5.3172417000000003</v>
      </c>
      <c r="F127" s="6">
        <f>'CL &amp; Data'!D549</f>
        <v>-36.448284000000001</v>
      </c>
      <c r="H127" s="6">
        <f>'CL &amp; Data'!E549</f>
        <v>-25.145703999999999</v>
      </c>
      <c r="J127" s="6">
        <f>'CL &amp; Data'!F549</f>
        <v>-38.415913000000003</v>
      </c>
      <c r="L127" s="6">
        <f>'CL &amp; Data'!L549/1000000000</f>
        <v>43.99</v>
      </c>
      <c r="N127" s="6">
        <f>'CL &amp; Data'!M549</f>
        <v>-6.2277069000000003</v>
      </c>
      <c r="P127" s="6">
        <f>'CL &amp; Data'!N549</f>
        <v>-37.325619000000003</v>
      </c>
      <c r="R127" s="6">
        <f>'CL &amp; Data'!O549</f>
        <v>-38.428310000000003</v>
      </c>
      <c r="T127" s="6">
        <f>'CL &amp; Data'!P549</f>
        <v>-25.213341</v>
      </c>
      <c r="X127" s="6">
        <v>16.555</v>
      </c>
      <c r="Z127" s="6">
        <v>-49.942219000000001</v>
      </c>
      <c r="AB127" s="6">
        <v>-23.552741999999999</v>
      </c>
      <c r="AD127" s="6">
        <v>-50.874634</v>
      </c>
      <c r="AF127" s="6">
        <v>-33.229084</v>
      </c>
    </row>
    <row r="128" spans="2:32" x14ac:dyDescent="0.25">
      <c r="B128" s="6">
        <f>'CL &amp; Data'!B550/1000000000</f>
        <v>44.284999999999997</v>
      </c>
      <c r="D128" s="6">
        <f>'CL &amp; Data'!C550</f>
        <v>-5.2891531000000001</v>
      </c>
      <c r="F128" s="6">
        <f>'CL &amp; Data'!D550</f>
        <v>-35.971054000000002</v>
      </c>
      <c r="H128" s="6">
        <f>'CL &amp; Data'!E550</f>
        <v>-24.725162999999998</v>
      </c>
      <c r="J128" s="6">
        <f>'CL &amp; Data'!F550</f>
        <v>-38.459023000000002</v>
      </c>
      <c r="L128" s="6">
        <f>'CL &amp; Data'!L550/1000000000</f>
        <v>44.284999999999997</v>
      </c>
      <c r="N128" s="6">
        <f>'CL &amp; Data'!M550</f>
        <v>-5.9127039999999997</v>
      </c>
      <c r="P128" s="6">
        <f>'CL &amp; Data'!N550</f>
        <v>-36.836472000000001</v>
      </c>
      <c r="R128" s="6">
        <f>'CL &amp; Data'!O550</f>
        <v>-38.514999000000003</v>
      </c>
      <c r="T128" s="6">
        <f>'CL &amp; Data'!P550</f>
        <v>-24.799735999999999</v>
      </c>
      <c r="X128" s="6">
        <v>16.682500000000001</v>
      </c>
      <c r="Z128" s="6">
        <v>-50.792521999999998</v>
      </c>
      <c r="AB128" s="6">
        <v>-23.648164999999999</v>
      </c>
      <c r="AD128" s="6">
        <v>-50.218086</v>
      </c>
      <c r="AF128" s="6">
        <v>-33.117538000000003</v>
      </c>
    </row>
    <row r="129" spans="2:32" x14ac:dyDescent="0.25">
      <c r="B129" s="6">
        <f>'CL &amp; Data'!B551/1000000000</f>
        <v>44.58</v>
      </c>
      <c r="D129" s="6">
        <f>'CL &amp; Data'!C551</f>
        <v>-5.2721887000000001</v>
      </c>
      <c r="F129" s="6">
        <f>'CL &amp; Data'!D551</f>
        <v>-35.488807999999999</v>
      </c>
      <c r="H129" s="6">
        <f>'CL &amp; Data'!E551</f>
        <v>-24.335968000000001</v>
      </c>
      <c r="J129" s="6">
        <f>'CL &amp; Data'!F551</f>
        <v>-38.586472000000001</v>
      </c>
      <c r="L129" s="6">
        <f>'CL &amp; Data'!L551/1000000000</f>
        <v>44.58</v>
      </c>
      <c r="N129" s="6">
        <f>'CL &amp; Data'!M551</f>
        <v>-5.6107373000000003</v>
      </c>
      <c r="P129" s="6">
        <f>'CL &amp; Data'!N551</f>
        <v>-36.370429999999999</v>
      </c>
      <c r="R129" s="6">
        <f>'CL &amp; Data'!O551</f>
        <v>-38.616100000000003</v>
      </c>
      <c r="T129" s="6">
        <f>'CL &amp; Data'!P551</f>
        <v>-24.408234</v>
      </c>
      <c r="X129" s="6">
        <v>16.809999999999999</v>
      </c>
      <c r="Z129" s="6">
        <v>-51.611880999999997</v>
      </c>
      <c r="AB129" s="6">
        <v>-23.724924000000001</v>
      </c>
      <c r="AD129" s="6">
        <v>-49.315246999999999</v>
      </c>
      <c r="AF129" s="6">
        <v>-33.009757999999998</v>
      </c>
    </row>
    <row r="130" spans="2:32" x14ac:dyDescent="0.25">
      <c r="B130" s="6">
        <f>'CL &amp; Data'!B552/1000000000</f>
        <v>44.875</v>
      </c>
      <c r="D130" s="6">
        <f>'CL &amp; Data'!C552</f>
        <v>-5.3016977000000001</v>
      </c>
      <c r="F130" s="6">
        <f>'CL &amp; Data'!D552</f>
        <v>-35.123432000000001</v>
      </c>
      <c r="H130" s="6">
        <f>'CL &amp; Data'!E552</f>
        <v>-23.963991</v>
      </c>
      <c r="J130" s="6">
        <f>'CL &amp; Data'!F552</f>
        <v>-38.727283</v>
      </c>
      <c r="L130" s="6">
        <f>'CL &amp; Data'!L552/1000000000</f>
        <v>44.875</v>
      </c>
      <c r="N130" s="6">
        <f>'CL &amp; Data'!M552</f>
        <v>-5.3567352000000001</v>
      </c>
      <c r="P130" s="6">
        <f>'CL &amp; Data'!N552</f>
        <v>-35.969849000000004</v>
      </c>
      <c r="R130" s="6">
        <f>'CL &amp; Data'!O552</f>
        <v>-38.769706999999997</v>
      </c>
      <c r="T130" s="6">
        <f>'CL &amp; Data'!P552</f>
        <v>-24.034013999999999</v>
      </c>
      <c r="X130" s="6">
        <v>16.9375</v>
      </c>
      <c r="Z130" s="6">
        <v>-52.086575000000003</v>
      </c>
      <c r="AB130" s="6">
        <v>-23.798752</v>
      </c>
      <c r="AD130" s="6">
        <v>-48.707436000000001</v>
      </c>
      <c r="AF130" s="6">
        <v>-32.886958999999997</v>
      </c>
    </row>
    <row r="131" spans="2:32" x14ac:dyDescent="0.25">
      <c r="B131" s="6">
        <f>'CL &amp; Data'!B553/1000000000</f>
        <v>45.17</v>
      </c>
      <c r="D131" s="6">
        <f>'CL &amp; Data'!C553</f>
        <v>-5.3316989000000001</v>
      </c>
      <c r="F131" s="6">
        <f>'CL &amp; Data'!D553</f>
        <v>-34.800502999999999</v>
      </c>
      <c r="H131" s="6">
        <f>'CL &amp; Data'!E553</f>
        <v>-23.611789999999999</v>
      </c>
      <c r="J131" s="6">
        <f>'CL &amp; Data'!F553</f>
        <v>-38.868037999999999</v>
      </c>
      <c r="L131" s="6">
        <f>'CL &amp; Data'!L553/1000000000</f>
        <v>45.17</v>
      </c>
      <c r="N131" s="6">
        <f>'CL &amp; Data'!M553</f>
        <v>-5.1170406000000002</v>
      </c>
      <c r="P131" s="6">
        <f>'CL &amp; Data'!N553</f>
        <v>-35.607230999999999</v>
      </c>
      <c r="R131" s="6">
        <f>'CL &amp; Data'!O553</f>
        <v>-38.942321999999997</v>
      </c>
      <c r="T131" s="6">
        <f>'CL &amp; Data'!P553</f>
        <v>-23.687656</v>
      </c>
      <c r="X131" s="6">
        <v>17.065000000000001</v>
      </c>
      <c r="Z131" s="6">
        <v>-52.471328999999997</v>
      </c>
      <c r="AB131" s="6">
        <v>-23.861507</v>
      </c>
      <c r="AD131" s="6">
        <v>-48.101455999999999</v>
      </c>
      <c r="AF131" s="6">
        <v>-32.779411000000003</v>
      </c>
    </row>
    <row r="132" spans="2:32" x14ac:dyDescent="0.25">
      <c r="B132" s="6">
        <f>'CL &amp; Data'!B554/1000000000</f>
        <v>45.465000000000003</v>
      </c>
      <c r="D132" s="6">
        <f>'CL &amp; Data'!C554</f>
        <v>-5.4157928999999996</v>
      </c>
      <c r="F132" s="6">
        <f>'CL &amp; Data'!D554</f>
        <v>-34.592888000000002</v>
      </c>
      <c r="H132" s="6">
        <f>'CL &amp; Data'!E554</f>
        <v>-23.289173000000002</v>
      </c>
      <c r="J132" s="6">
        <f>'CL &amp; Data'!F554</f>
        <v>-39.046303000000002</v>
      </c>
      <c r="L132" s="6">
        <f>'CL &amp; Data'!L554/1000000000</f>
        <v>45.465000000000003</v>
      </c>
      <c r="N132" s="6">
        <f>'CL &amp; Data'!M554</f>
        <v>-4.8669986999999999</v>
      </c>
      <c r="P132" s="6">
        <f>'CL &amp; Data'!N554</f>
        <v>-35.353473999999999</v>
      </c>
      <c r="R132" s="6">
        <f>'CL &amp; Data'!O554</f>
        <v>-39.100470999999999</v>
      </c>
      <c r="T132" s="6">
        <f>'CL &amp; Data'!P554</f>
        <v>-23.357700000000001</v>
      </c>
      <c r="X132" s="6">
        <v>17.192499999999999</v>
      </c>
      <c r="Z132" s="6">
        <v>-52.973568</v>
      </c>
      <c r="AB132" s="6">
        <v>-23.922623000000002</v>
      </c>
      <c r="AD132" s="6">
        <v>-47.641478999999997</v>
      </c>
      <c r="AF132" s="6">
        <v>-32.674380999999997</v>
      </c>
    </row>
    <row r="133" spans="2:32" x14ac:dyDescent="0.25">
      <c r="B133" s="6">
        <f>'CL &amp; Data'!B555/1000000000</f>
        <v>45.76</v>
      </c>
      <c r="D133" s="6">
        <f>'CL &amp; Data'!C555</f>
        <v>-5.5508899999999999</v>
      </c>
      <c r="F133" s="6">
        <f>'CL &amp; Data'!D555</f>
        <v>-34.424809000000003</v>
      </c>
      <c r="H133" s="6">
        <f>'CL &amp; Data'!E555</f>
        <v>-22.954653</v>
      </c>
      <c r="J133" s="6">
        <f>'CL &amp; Data'!F555</f>
        <v>-39.240313999999998</v>
      </c>
      <c r="L133" s="6">
        <f>'CL &amp; Data'!L555/1000000000</f>
        <v>45.76</v>
      </c>
      <c r="N133" s="6">
        <f>'CL &amp; Data'!M555</f>
        <v>-4.6728133999999999</v>
      </c>
      <c r="P133" s="6">
        <f>'CL &amp; Data'!N555</f>
        <v>-35.134822999999997</v>
      </c>
      <c r="R133" s="6">
        <f>'CL &amp; Data'!O555</f>
        <v>-39.210845999999997</v>
      </c>
      <c r="T133" s="6">
        <f>'CL &amp; Data'!P555</f>
        <v>-23.033204999999999</v>
      </c>
      <c r="X133" s="6">
        <v>17.32</v>
      </c>
      <c r="Z133" s="6">
        <v>-53.502087000000003</v>
      </c>
      <c r="AB133" s="6">
        <v>-23.981760000000001</v>
      </c>
      <c r="AD133" s="6">
        <v>-47.307175000000001</v>
      </c>
      <c r="AF133" s="6">
        <v>-32.581947</v>
      </c>
    </row>
    <row r="134" spans="2:32" x14ac:dyDescent="0.25">
      <c r="B134" s="6">
        <f>'CL &amp; Data'!B556/1000000000</f>
        <v>46.055</v>
      </c>
      <c r="D134" s="6">
        <f>'CL &amp; Data'!C556</f>
        <v>-5.7256020999999997</v>
      </c>
      <c r="F134" s="6">
        <f>'CL &amp; Data'!D556</f>
        <v>-34.366089000000002</v>
      </c>
      <c r="H134" s="6">
        <f>'CL &amp; Data'!E556</f>
        <v>-22.623339000000001</v>
      </c>
      <c r="J134" s="6">
        <f>'CL &amp; Data'!F556</f>
        <v>-39.345889999999997</v>
      </c>
      <c r="L134" s="6">
        <f>'CL &amp; Data'!L556/1000000000</f>
        <v>46.055</v>
      </c>
      <c r="N134" s="6">
        <f>'CL &amp; Data'!M556</f>
        <v>-4.4842358000000004</v>
      </c>
      <c r="P134" s="6">
        <f>'CL &amp; Data'!N556</f>
        <v>-35.036678000000002</v>
      </c>
      <c r="R134" s="6">
        <f>'CL &amp; Data'!O556</f>
        <v>-39.369987000000002</v>
      </c>
      <c r="T134" s="6">
        <f>'CL &amp; Data'!P556</f>
        <v>-22.711017999999999</v>
      </c>
      <c r="X134" s="6">
        <v>17.447500000000002</v>
      </c>
      <c r="Z134" s="6">
        <v>-54.048198999999997</v>
      </c>
      <c r="AB134" s="6">
        <v>-24.039155999999998</v>
      </c>
      <c r="AD134" s="6">
        <v>-47.054625999999999</v>
      </c>
      <c r="AF134" s="6">
        <v>-32.497723000000001</v>
      </c>
    </row>
    <row r="135" spans="2:32" x14ac:dyDescent="0.25">
      <c r="B135" s="6">
        <f>'CL &amp; Data'!B557/1000000000</f>
        <v>46.35</v>
      </c>
      <c r="D135" s="6">
        <f>'CL &amp; Data'!C557</f>
        <v>-5.8991208000000004</v>
      </c>
      <c r="F135" s="6">
        <f>'CL &amp; Data'!D557</f>
        <v>-34.347938999999997</v>
      </c>
      <c r="H135" s="6">
        <f>'CL &amp; Data'!E557</f>
        <v>-22.302962999999998</v>
      </c>
      <c r="J135" s="6">
        <f>'CL &amp; Data'!F557</f>
        <v>-39.480910999999999</v>
      </c>
      <c r="L135" s="6">
        <f>'CL &amp; Data'!L557/1000000000</f>
        <v>46.35</v>
      </c>
      <c r="N135" s="6">
        <f>'CL &amp; Data'!M557</f>
        <v>-4.3270011000000004</v>
      </c>
      <c r="P135" s="6">
        <f>'CL &amp; Data'!N557</f>
        <v>-34.998778999999999</v>
      </c>
      <c r="R135" s="6">
        <f>'CL &amp; Data'!O557</f>
        <v>-39.496586000000001</v>
      </c>
      <c r="T135" s="6">
        <f>'CL &amp; Data'!P557</f>
        <v>-22.407520000000002</v>
      </c>
      <c r="X135" s="6">
        <v>17.574999999999999</v>
      </c>
      <c r="Z135" s="6">
        <v>-54.696854000000002</v>
      </c>
      <c r="AB135" s="6">
        <v>-24.089435999999999</v>
      </c>
      <c r="AD135" s="6">
        <v>-46.877991000000002</v>
      </c>
      <c r="AF135" s="6">
        <v>-32.430186999999997</v>
      </c>
    </row>
    <row r="136" spans="2:32" x14ac:dyDescent="0.25">
      <c r="B136" s="6">
        <f>'CL &amp; Data'!B558/1000000000</f>
        <v>46.645000000000003</v>
      </c>
      <c r="D136" s="6">
        <f>'CL &amp; Data'!C558</f>
        <v>-6.1015873000000003</v>
      </c>
      <c r="F136" s="6">
        <f>'CL &amp; Data'!D558</f>
        <v>-34.39217</v>
      </c>
      <c r="H136" s="6">
        <f>'CL &amp; Data'!E558</f>
        <v>-22.005735000000001</v>
      </c>
      <c r="J136" s="6">
        <f>'CL &amp; Data'!F558</f>
        <v>-39.574924000000003</v>
      </c>
      <c r="L136" s="6">
        <f>'CL &amp; Data'!L558/1000000000</f>
        <v>46.645000000000003</v>
      </c>
      <c r="N136" s="6">
        <f>'CL &amp; Data'!M558</f>
        <v>-4.1928935000000003</v>
      </c>
      <c r="P136" s="6">
        <f>'CL &amp; Data'!N558</f>
        <v>-35.007148999999998</v>
      </c>
      <c r="R136" s="6">
        <f>'CL &amp; Data'!O558</f>
        <v>-39.547553999999998</v>
      </c>
      <c r="T136" s="6">
        <f>'CL &amp; Data'!P558</f>
        <v>-22.115504999999999</v>
      </c>
      <c r="X136" s="6">
        <v>17.702500000000001</v>
      </c>
      <c r="Z136" s="6">
        <v>-55.325588000000003</v>
      </c>
      <c r="AB136" s="6">
        <v>-24.130534999999998</v>
      </c>
      <c r="AD136" s="6">
        <v>-46.736874</v>
      </c>
      <c r="AF136" s="6">
        <v>-32.375759000000002</v>
      </c>
    </row>
    <row r="137" spans="2:32" x14ac:dyDescent="0.25">
      <c r="B137" s="6">
        <f>'CL &amp; Data'!B559/1000000000</f>
        <v>46.94</v>
      </c>
      <c r="D137" s="6">
        <f>'CL &amp; Data'!C559</f>
        <v>-6.2915492000000004</v>
      </c>
      <c r="F137" s="6">
        <f>'CL &amp; Data'!D559</f>
        <v>-34.500388999999998</v>
      </c>
      <c r="H137" s="6">
        <f>'CL &amp; Data'!E559</f>
        <v>-21.716743000000001</v>
      </c>
      <c r="J137" s="6">
        <f>'CL &amp; Data'!F559</f>
        <v>-39.619888000000003</v>
      </c>
      <c r="L137" s="6">
        <f>'CL &amp; Data'!L559/1000000000</f>
        <v>46.94</v>
      </c>
      <c r="N137" s="6">
        <f>'CL &amp; Data'!M559</f>
        <v>-4.0885920999999996</v>
      </c>
      <c r="P137" s="6">
        <f>'CL &amp; Data'!N559</f>
        <v>-35.043503000000001</v>
      </c>
      <c r="R137" s="6">
        <f>'CL &amp; Data'!O559</f>
        <v>-39.599632</v>
      </c>
      <c r="T137" s="6">
        <f>'CL &amp; Data'!P559</f>
        <v>-21.833361</v>
      </c>
      <c r="X137" s="6">
        <v>17.829999999999998</v>
      </c>
      <c r="Z137" s="6">
        <v>-55.933216000000002</v>
      </c>
      <c r="AB137" s="6">
        <v>-24.177305</v>
      </c>
      <c r="AD137" s="6">
        <v>-46.538291999999998</v>
      </c>
      <c r="AF137" s="6">
        <v>-32.327869</v>
      </c>
    </row>
    <row r="138" spans="2:32" x14ac:dyDescent="0.25">
      <c r="B138" s="6">
        <f>'CL &amp; Data'!B560/1000000000</f>
        <v>47.234999999999999</v>
      </c>
      <c r="D138" s="6">
        <f>'CL &amp; Data'!C560</f>
        <v>-6.4586759000000002</v>
      </c>
      <c r="F138" s="6">
        <f>'CL &amp; Data'!D560</f>
        <v>-34.706820999999998</v>
      </c>
      <c r="H138" s="6">
        <f>'CL &amp; Data'!E560</f>
        <v>-21.461689</v>
      </c>
      <c r="J138" s="6">
        <f>'CL &amp; Data'!F560</f>
        <v>-39.704529000000001</v>
      </c>
      <c r="L138" s="6">
        <f>'CL &amp; Data'!L560/1000000000</f>
        <v>47.234999999999999</v>
      </c>
      <c r="N138" s="6">
        <f>'CL &amp; Data'!M560</f>
        <v>-3.9869945000000002</v>
      </c>
      <c r="P138" s="6">
        <f>'CL &amp; Data'!N560</f>
        <v>-35.208995999999999</v>
      </c>
      <c r="R138" s="6">
        <f>'CL &amp; Data'!O560</f>
        <v>-39.699767999999999</v>
      </c>
      <c r="T138" s="6">
        <f>'CL &amp; Data'!P560</f>
        <v>-21.575773000000002</v>
      </c>
      <c r="X138" s="6">
        <v>17.9575</v>
      </c>
      <c r="Z138" s="6">
        <v>-56.510371999999997</v>
      </c>
      <c r="AB138" s="6">
        <v>-24.230452</v>
      </c>
      <c r="AD138" s="6">
        <v>-46.304417000000001</v>
      </c>
      <c r="AF138" s="6">
        <v>-32.296669000000001</v>
      </c>
    </row>
    <row r="139" spans="2:32" x14ac:dyDescent="0.25">
      <c r="B139" s="6">
        <f>'CL &amp; Data'!B561/1000000000</f>
        <v>47.53</v>
      </c>
      <c r="D139" s="6">
        <f>'CL &amp; Data'!C561</f>
        <v>-6.5602980000000004</v>
      </c>
      <c r="F139" s="6">
        <f>'CL &amp; Data'!D561</f>
        <v>-34.960262</v>
      </c>
      <c r="H139" s="6">
        <f>'CL &amp; Data'!E561</f>
        <v>-21.267745999999999</v>
      </c>
      <c r="J139" s="6">
        <f>'CL &amp; Data'!F561</f>
        <v>-39.843792000000001</v>
      </c>
      <c r="L139" s="6">
        <f>'CL &amp; Data'!L561/1000000000</f>
        <v>47.53</v>
      </c>
      <c r="N139" s="6">
        <f>'CL &amp; Data'!M561</f>
        <v>-3.9252956000000001</v>
      </c>
      <c r="P139" s="6">
        <f>'CL &amp; Data'!N561</f>
        <v>-35.431441999999997</v>
      </c>
      <c r="R139" s="6">
        <f>'CL &amp; Data'!O561</f>
        <v>-39.789149999999999</v>
      </c>
      <c r="T139" s="6">
        <f>'CL &amp; Data'!P561</f>
        <v>-21.348904000000001</v>
      </c>
      <c r="X139" s="6">
        <v>18.085000000000001</v>
      </c>
      <c r="Z139" s="6">
        <v>-57.075935000000001</v>
      </c>
      <c r="AB139" s="6">
        <v>-24.284565000000001</v>
      </c>
      <c r="AD139" s="6">
        <v>-46.069797999999999</v>
      </c>
      <c r="AF139" s="6">
        <v>-32.280467999999999</v>
      </c>
    </row>
    <row r="140" spans="2:32" x14ac:dyDescent="0.25">
      <c r="B140" s="6">
        <f>'CL &amp; Data'!B562/1000000000</f>
        <v>47.825000000000003</v>
      </c>
      <c r="D140" s="6">
        <f>'CL &amp; Data'!C562</f>
        <v>-6.6485124000000004</v>
      </c>
      <c r="F140" s="6">
        <f>'CL &amp; Data'!D562</f>
        <v>-35.353340000000003</v>
      </c>
      <c r="H140" s="6">
        <f>'CL &amp; Data'!E562</f>
        <v>-21.117740999999999</v>
      </c>
      <c r="J140" s="6">
        <f>'CL &amp; Data'!F562</f>
        <v>-39.996600999999998</v>
      </c>
      <c r="L140" s="6">
        <f>'CL &amp; Data'!L562/1000000000</f>
        <v>47.825000000000003</v>
      </c>
      <c r="N140" s="6">
        <f>'CL &amp; Data'!M562</f>
        <v>-3.8663675999999998</v>
      </c>
      <c r="P140" s="6">
        <f>'CL &amp; Data'!N562</f>
        <v>-35.731242999999999</v>
      </c>
      <c r="R140" s="6">
        <f>'CL &amp; Data'!O562</f>
        <v>-39.931972999999999</v>
      </c>
      <c r="T140" s="6">
        <f>'CL &amp; Data'!P562</f>
        <v>-21.15279</v>
      </c>
      <c r="X140" s="6">
        <v>18.212499999999999</v>
      </c>
      <c r="Z140" s="6">
        <v>-57.606029999999997</v>
      </c>
      <c r="AB140" s="6">
        <v>-24.332263999999999</v>
      </c>
      <c r="AD140" s="6">
        <v>-45.848025999999997</v>
      </c>
      <c r="AF140" s="6">
        <v>-32.284897000000001</v>
      </c>
    </row>
    <row r="141" spans="2:32" x14ac:dyDescent="0.25">
      <c r="B141" s="6">
        <f>'CL &amp; Data'!B563/1000000000</f>
        <v>48.12</v>
      </c>
      <c r="D141" s="6">
        <f>'CL &amp; Data'!C563</f>
        <v>-6.6568946999999996</v>
      </c>
      <c r="F141" s="6">
        <f>'CL &amp; Data'!D563</f>
        <v>-35.743606999999997</v>
      </c>
      <c r="H141" s="6">
        <f>'CL &amp; Data'!E563</f>
        <v>-20.970461</v>
      </c>
      <c r="J141" s="6">
        <f>'CL &amp; Data'!F563</f>
        <v>-40.208401000000002</v>
      </c>
      <c r="L141" s="6">
        <f>'CL &amp; Data'!L563/1000000000</f>
        <v>48.12</v>
      </c>
      <c r="N141" s="6">
        <f>'CL &amp; Data'!M563</f>
        <v>-3.8371198</v>
      </c>
      <c r="P141" s="6">
        <f>'CL &amp; Data'!N563</f>
        <v>-36.166840000000001</v>
      </c>
      <c r="R141" s="6">
        <f>'CL &amp; Data'!O563</f>
        <v>-40.127693000000001</v>
      </c>
      <c r="T141" s="6">
        <f>'CL &amp; Data'!P563</f>
        <v>-20.988810000000001</v>
      </c>
      <c r="X141" s="6">
        <v>18.34</v>
      </c>
      <c r="Z141" s="6">
        <v>-58.001815999999998</v>
      </c>
      <c r="AB141" s="6">
        <v>-24.388705999999999</v>
      </c>
      <c r="AD141" s="6">
        <v>-45.611651999999999</v>
      </c>
      <c r="AF141" s="6">
        <v>-32.289700000000003</v>
      </c>
    </row>
    <row r="142" spans="2:32" x14ac:dyDescent="0.25">
      <c r="B142" s="6">
        <f>'CL &amp; Data'!B564/1000000000</f>
        <v>48.414999999999999</v>
      </c>
      <c r="D142" s="6">
        <f>'CL &amp; Data'!C564</f>
        <v>-6.6124406000000002</v>
      </c>
      <c r="F142" s="6">
        <f>'CL &amp; Data'!D564</f>
        <v>-36.248924000000002</v>
      </c>
      <c r="H142" s="6">
        <f>'CL &amp; Data'!E564</f>
        <v>-20.853816999999999</v>
      </c>
      <c r="J142" s="6">
        <f>'CL &amp; Data'!F564</f>
        <v>-40.469192999999997</v>
      </c>
      <c r="L142" s="6">
        <f>'CL &amp; Data'!L564/1000000000</f>
        <v>48.414999999999999</v>
      </c>
      <c r="N142" s="6">
        <f>'CL &amp; Data'!M564</f>
        <v>-3.8274032999999998</v>
      </c>
      <c r="P142" s="6">
        <f>'CL &amp; Data'!N564</f>
        <v>-36.743586999999998</v>
      </c>
      <c r="R142" s="6">
        <f>'CL &amp; Data'!O564</f>
        <v>-40.258347000000001</v>
      </c>
      <c r="T142" s="6">
        <f>'CL &amp; Data'!P564</f>
        <v>-20.842627</v>
      </c>
      <c r="X142" s="6">
        <v>18.467500000000001</v>
      </c>
      <c r="Z142" s="6">
        <v>-58.223877000000002</v>
      </c>
      <c r="AB142" s="6">
        <v>-24.433347999999999</v>
      </c>
      <c r="AD142" s="6">
        <v>-45.363624999999999</v>
      </c>
      <c r="AF142" s="6">
        <v>-32.321357999999996</v>
      </c>
    </row>
    <row r="143" spans="2:32" x14ac:dyDescent="0.25">
      <c r="B143" s="6">
        <f>'CL &amp; Data'!B565/1000000000</f>
        <v>48.71</v>
      </c>
      <c r="D143" s="6">
        <f>'CL &amp; Data'!C565</f>
        <v>-6.5138512000000004</v>
      </c>
      <c r="F143" s="6">
        <f>'CL &amp; Data'!D565</f>
        <v>-36.895428000000003</v>
      </c>
      <c r="H143" s="6">
        <f>'CL &amp; Data'!E565</f>
        <v>-20.733923000000001</v>
      </c>
      <c r="J143" s="6">
        <f>'CL &amp; Data'!F565</f>
        <v>-40.591343000000002</v>
      </c>
      <c r="L143" s="6">
        <f>'CL &amp; Data'!L565/1000000000</f>
        <v>48.71</v>
      </c>
      <c r="N143" s="6">
        <f>'CL &amp; Data'!M565</f>
        <v>-3.8530845999999999</v>
      </c>
      <c r="P143" s="6">
        <f>'CL &amp; Data'!N565</f>
        <v>-37.439297000000003</v>
      </c>
      <c r="R143" s="6">
        <f>'CL &amp; Data'!O565</f>
        <v>-40.457442999999998</v>
      </c>
      <c r="T143" s="6">
        <f>'CL &amp; Data'!P565</f>
        <v>-20.680406999999999</v>
      </c>
      <c r="X143" s="6">
        <v>18.594999999999999</v>
      </c>
      <c r="Z143" s="6">
        <v>-58.344028000000002</v>
      </c>
      <c r="AB143" s="6">
        <v>-24.464893</v>
      </c>
      <c r="AD143" s="6">
        <v>-45.144806000000003</v>
      </c>
      <c r="AF143" s="6">
        <v>-32.365775999999997</v>
      </c>
    </row>
    <row r="144" spans="2:32" x14ac:dyDescent="0.25">
      <c r="B144" s="6">
        <f>'CL &amp; Data'!B566/1000000000</f>
        <v>49.005000000000003</v>
      </c>
      <c r="D144" s="6">
        <f>'CL &amp; Data'!C566</f>
        <v>-6.4236617000000003</v>
      </c>
      <c r="F144" s="6">
        <f>'CL &amp; Data'!D566</f>
        <v>-37.708312999999997</v>
      </c>
      <c r="H144" s="6">
        <f>'CL &amp; Data'!E566</f>
        <v>-20.571663000000001</v>
      </c>
      <c r="J144" s="6">
        <f>'CL &amp; Data'!F566</f>
        <v>-40.622261000000002</v>
      </c>
      <c r="L144" s="6">
        <f>'CL &amp; Data'!L566/1000000000</f>
        <v>49.005000000000003</v>
      </c>
      <c r="N144" s="6">
        <f>'CL &amp; Data'!M566</f>
        <v>-3.8674366</v>
      </c>
      <c r="P144" s="6">
        <f>'CL &amp; Data'!N566</f>
        <v>-38.144669</v>
      </c>
      <c r="R144" s="6">
        <f>'CL &amp; Data'!O566</f>
        <v>-40.560592999999997</v>
      </c>
      <c r="T144" s="6">
        <f>'CL &amp; Data'!P566</f>
        <v>-20.487911</v>
      </c>
      <c r="X144" s="6">
        <v>18.7225</v>
      </c>
      <c r="Z144" s="6">
        <v>-58.295296</v>
      </c>
      <c r="AB144" s="6">
        <v>-24.488576999999999</v>
      </c>
      <c r="AD144" s="6">
        <v>-44.956691999999997</v>
      </c>
      <c r="AF144" s="6">
        <v>-32.447535999999999</v>
      </c>
    </row>
    <row r="145" spans="2:32" x14ac:dyDescent="0.25">
      <c r="B145" s="6">
        <f>'CL &amp; Data'!B567/1000000000</f>
        <v>49.3</v>
      </c>
      <c r="D145" s="6">
        <f>'CL &amp; Data'!C567</f>
        <v>-6.3107486000000002</v>
      </c>
      <c r="F145" s="6">
        <f>'CL &amp; Data'!D567</f>
        <v>-38.435428999999999</v>
      </c>
      <c r="H145" s="6">
        <f>'CL &amp; Data'!E567</f>
        <v>-20.364756</v>
      </c>
      <c r="J145" s="6">
        <f>'CL &amp; Data'!F567</f>
        <v>-40.659897000000001</v>
      </c>
      <c r="L145" s="6">
        <f>'CL &amp; Data'!L567/1000000000</f>
        <v>49.3</v>
      </c>
      <c r="N145" s="6">
        <f>'CL &amp; Data'!M567</f>
        <v>-3.8929136</v>
      </c>
      <c r="P145" s="6">
        <f>'CL &amp; Data'!N567</f>
        <v>-39.074584999999999</v>
      </c>
      <c r="R145" s="6">
        <f>'CL &amp; Data'!O567</f>
        <v>-40.588473999999998</v>
      </c>
      <c r="T145" s="6">
        <f>'CL &amp; Data'!P567</f>
        <v>-20.255313999999998</v>
      </c>
      <c r="X145" s="6">
        <v>18.850000000000001</v>
      </c>
      <c r="Z145" s="6">
        <v>-58.111336000000001</v>
      </c>
      <c r="AB145" s="6">
        <v>-24.499881999999999</v>
      </c>
      <c r="AD145" s="6">
        <v>-44.805832000000002</v>
      </c>
      <c r="AF145" s="6">
        <v>-32.544609000000001</v>
      </c>
    </row>
    <row r="146" spans="2:32" x14ac:dyDescent="0.25">
      <c r="B146" s="6">
        <f>'CL &amp; Data'!B568/1000000000</f>
        <v>49.594999999999999</v>
      </c>
      <c r="D146" s="6">
        <f>'CL &amp; Data'!C568</f>
        <v>-6.1943130000000002</v>
      </c>
      <c r="F146" s="6">
        <f>'CL &amp; Data'!D568</f>
        <v>-39.398463999999997</v>
      </c>
      <c r="H146" s="6">
        <f>'CL &amp; Data'!E568</f>
        <v>-20.093491</v>
      </c>
      <c r="J146" s="6">
        <f>'CL &amp; Data'!F568</f>
        <v>-40.547203000000003</v>
      </c>
      <c r="L146" s="6">
        <f>'CL &amp; Data'!L568/1000000000</f>
        <v>49.594999999999999</v>
      </c>
      <c r="N146" s="6">
        <f>'CL &amp; Data'!M568</f>
        <v>-3.9433813</v>
      </c>
      <c r="P146" s="6">
        <f>'CL &amp; Data'!N568</f>
        <v>-40.000919000000003</v>
      </c>
      <c r="R146" s="6">
        <f>'CL &amp; Data'!O568</f>
        <v>-40.492252000000001</v>
      </c>
      <c r="T146" s="6">
        <f>'CL &amp; Data'!P568</f>
        <v>-19.959658000000001</v>
      </c>
      <c r="X146" s="6">
        <v>18.977499999999999</v>
      </c>
      <c r="Z146" s="6">
        <v>-57.782485999999999</v>
      </c>
      <c r="AB146" s="6">
        <v>-24.517337999999999</v>
      </c>
      <c r="AD146" s="6">
        <v>-44.700394000000003</v>
      </c>
      <c r="AF146" s="6">
        <v>-32.651302000000001</v>
      </c>
    </row>
    <row r="147" spans="2:32" x14ac:dyDescent="0.25">
      <c r="B147" s="6">
        <f>'CL &amp; Data'!B569/1000000000</f>
        <v>49.89</v>
      </c>
      <c r="D147" s="6">
        <f>'CL &amp; Data'!C569</f>
        <v>-6.1133533</v>
      </c>
      <c r="F147" s="6">
        <f>'CL &amp; Data'!D569</f>
        <v>-40.317894000000003</v>
      </c>
      <c r="H147" s="6">
        <f>'CL &amp; Data'!E569</f>
        <v>-19.758496999999998</v>
      </c>
      <c r="J147" s="6">
        <f>'CL &amp; Data'!F569</f>
        <v>-40.288040000000002</v>
      </c>
      <c r="L147" s="6">
        <f>'CL &amp; Data'!L569/1000000000</f>
        <v>49.89</v>
      </c>
      <c r="N147" s="6">
        <f>'CL &amp; Data'!M569</f>
        <v>-4.0017233000000001</v>
      </c>
      <c r="P147" s="6">
        <f>'CL &amp; Data'!N569</f>
        <v>-40.943615000000001</v>
      </c>
      <c r="R147" s="6">
        <f>'CL &amp; Data'!O569</f>
        <v>-40.314835000000002</v>
      </c>
      <c r="T147" s="6">
        <f>'CL &amp; Data'!P569</f>
        <v>-19.584866000000002</v>
      </c>
      <c r="X147" s="6">
        <v>19.105</v>
      </c>
      <c r="Z147" s="6">
        <v>-57.316147000000001</v>
      </c>
      <c r="AB147" s="6">
        <v>-24.541014000000001</v>
      </c>
      <c r="AD147" s="6">
        <v>-44.599505999999998</v>
      </c>
      <c r="AF147" s="6">
        <v>-32.759602000000001</v>
      </c>
    </row>
    <row r="148" spans="2:32" x14ac:dyDescent="0.25">
      <c r="B148" s="6">
        <f>'CL &amp; Data'!B570/1000000000</f>
        <v>50.185000000000002</v>
      </c>
      <c r="D148" s="6">
        <f>'CL &amp; Data'!C570</f>
        <v>-6.0633330000000001</v>
      </c>
      <c r="F148" s="6">
        <f>'CL &amp; Data'!D570</f>
        <v>-41.085579000000003</v>
      </c>
      <c r="H148" s="6">
        <f>'CL &amp; Data'!E570</f>
        <v>-19.349218</v>
      </c>
      <c r="J148" s="6">
        <f>'CL &amp; Data'!F570</f>
        <v>-39.934730999999999</v>
      </c>
      <c r="L148" s="6">
        <f>'CL &amp; Data'!L570/1000000000</f>
        <v>50.185000000000002</v>
      </c>
      <c r="N148" s="6">
        <f>'CL &amp; Data'!M570</f>
        <v>-4.0570735999999998</v>
      </c>
      <c r="P148" s="6">
        <f>'CL &amp; Data'!N570</f>
        <v>-41.856506000000003</v>
      </c>
      <c r="R148" s="6">
        <f>'CL &amp; Data'!O570</f>
        <v>-39.988064000000001</v>
      </c>
      <c r="T148" s="6">
        <f>'CL &amp; Data'!P570</f>
        <v>-19.187871999999999</v>
      </c>
      <c r="X148" s="6">
        <v>19.232500000000002</v>
      </c>
      <c r="Z148" s="6">
        <v>-56.658520000000003</v>
      </c>
      <c r="AB148" s="6">
        <v>-24.577551</v>
      </c>
      <c r="AD148" s="6">
        <v>-44.533073000000002</v>
      </c>
      <c r="AF148" s="6">
        <v>-32.846066</v>
      </c>
    </row>
    <row r="149" spans="2:32" x14ac:dyDescent="0.25">
      <c r="B149" s="6">
        <f>'CL &amp; Data'!B571/1000000000</f>
        <v>50.48</v>
      </c>
      <c r="D149" s="6">
        <f>'CL &amp; Data'!C571</f>
        <v>-6.0422215000000001</v>
      </c>
      <c r="F149" s="6">
        <f>'CL &amp; Data'!D571</f>
        <v>-41.850631999999997</v>
      </c>
      <c r="H149" s="6">
        <f>'CL &amp; Data'!E571</f>
        <v>-18.864100000000001</v>
      </c>
      <c r="J149" s="6">
        <f>'CL &amp; Data'!F571</f>
        <v>-39.542675000000003</v>
      </c>
      <c r="L149" s="6">
        <f>'CL &amp; Data'!L571/1000000000</f>
        <v>50.48</v>
      </c>
      <c r="N149" s="6">
        <f>'CL &amp; Data'!M571</f>
        <v>-4.1056271000000004</v>
      </c>
      <c r="P149" s="6">
        <f>'CL &amp; Data'!N571</f>
        <v>-42.849747000000001</v>
      </c>
      <c r="R149" s="6">
        <f>'CL &amp; Data'!O571</f>
        <v>-39.466106000000003</v>
      </c>
      <c r="T149" s="6">
        <f>'CL &amp; Data'!P571</f>
        <v>-18.736792000000001</v>
      </c>
      <c r="X149" s="6">
        <v>19.36</v>
      </c>
      <c r="Z149" s="6">
        <v>-55.766692999999997</v>
      </c>
      <c r="AB149" s="6">
        <v>-24.620794</v>
      </c>
      <c r="AD149" s="6">
        <v>-44.450671999999997</v>
      </c>
      <c r="AF149" s="6">
        <v>-32.891441</v>
      </c>
    </row>
    <row r="150" spans="2:32" x14ac:dyDescent="0.25">
      <c r="B150" s="6">
        <f>'CL &amp; Data'!B572/1000000000</f>
        <v>50.774999999999999</v>
      </c>
      <c r="D150" s="6">
        <f>'CL &amp; Data'!C572</f>
        <v>-6.0572299999999997</v>
      </c>
      <c r="F150" s="6">
        <f>'CL &amp; Data'!D572</f>
        <v>-42.710003</v>
      </c>
      <c r="H150" s="6">
        <f>'CL &amp; Data'!E572</f>
        <v>-18.334617999999999</v>
      </c>
      <c r="J150" s="6">
        <f>'CL &amp; Data'!F572</f>
        <v>-38.912754</v>
      </c>
      <c r="L150" s="6">
        <f>'CL &amp; Data'!L572/1000000000</f>
        <v>50.774999999999999</v>
      </c>
      <c r="N150" s="6">
        <f>'CL &amp; Data'!M572</f>
        <v>-4.1795496999999999</v>
      </c>
      <c r="P150" s="6">
        <f>'CL &amp; Data'!N572</f>
        <v>-43.607849000000002</v>
      </c>
      <c r="R150" s="6">
        <f>'CL &amp; Data'!O572</f>
        <v>-38.872292000000002</v>
      </c>
      <c r="T150" s="6">
        <f>'CL &amp; Data'!P572</f>
        <v>-18.248835</v>
      </c>
      <c r="X150" s="6">
        <v>19.487500000000001</v>
      </c>
      <c r="Z150" s="6">
        <v>-54.889954000000003</v>
      </c>
      <c r="AB150" s="6">
        <v>-24.714594000000002</v>
      </c>
      <c r="AD150" s="6">
        <v>-44.377014000000003</v>
      </c>
      <c r="AF150" s="6">
        <v>-32.876911</v>
      </c>
    </row>
    <row r="151" spans="2:32" x14ac:dyDescent="0.25">
      <c r="B151" s="6">
        <f>'CL &amp; Data'!B573/1000000000</f>
        <v>51.07</v>
      </c>
      <c r="D151" s="6">
        <f>'CL &amp; Data'!C573</f>
        <v>-6.0991467999999998</v>
      </c>
      <c r="F151" s="6">
        <f>'CL &amp; Data'!D573</f>
        <v>-43.169544000000002</v>
      </c>
      <c r="H151" s="6">
        <f>'CL &amp; Data'!E573</f>
        <v>-17.810751</v>
      </c>
      <c r="J151" s="6">
        <f>'CL &amp; Data'!F573</f>
        <v>-38.230823999999998</v>
      </c>
      <c r="L151" s="6">
        <f>'CL &amp; Data'!L573/1000000000</f>
        <v>51.07</v>
      </c>
      <c r="N151" s="6">
        <f>'CL &amp; Data'!M573</f>
        <v>-4.2506694999999999</v>
      </c>
      <c r="P151" s="6">
        <f>'CL &amp; Data'!N573</f>
        <v>-44.332169</v>
      </c>
      <c r="R151" s="6">
        <f>'CL &amp; Data'!O573</f>
        <v>-38.203163000000004</v>
      </c>
      <c r="T151" s="6">
        <f>'CL &amp; Data'!P573</f>
        <v>-17.752693000000001</v>
      </c>
      <c r="X151" s="6">
        <v>19.614999999999998</v>
      </c>
      <c r="Z151" s="6">
        <v>-54.303463000000001</v>
      </c>
      <c r="AB151" s="6">
        <v>-24.812073000000002</v>
      </c>
      <c r="AD151" s="6">
        <v>-44.342751</v>
      </c>
      <c r="AF151" s="6">
        <v>-32.886887000000002</v>
      </c>
    </row>
    <row r="152" spans="2:32" x14ac:dyDescent="0.25">
      <c r="B152" s="6">
        <f>'CL &amp; Data'!B574/1000000000</f>
        <v>51.365000000000002</v>
      </c>
      <c r="D152" s="6">
        <f>'CL &amp; Data'!C574</f>
        <v>-6.1705961</v>
      </c>
      <c r="F152" s="6">
        <f>'CL &amp; Data'!D574</f>
        <v>-43.604953999999999</v>
      </c>
      <c r="H152" s="6">
        <f>'CL &amp; Data'!E574</f>
        <v>-17.307039</v>
      </c>
      <c r="J152" s="6">
        <f>'CL &amp; Data'!F574</f>
        <v>-37.502453000000003</v>
      </c>
      <c r="L152" s="6">
        <f>'CL &amp; Data'!L574/1000000000</f>
        <v>51.365000000000002</v>
      </c>
      <c r="N152" s="6">
        <f>'CL &amp; Data'!M574</f>
        <v>-4.3168844999999996</v>
      </c>
      <c r="P152" s="6">
        <f>'CL &amp; Data'!N574</f>
        <v>-44.866039000000001</v>
      </c>
      <c r="R152" s="6">
        <f>'CL &amp; Data'!O574</f>
        <v>-37.517384</v>
      </c>
      <c r="T152" s="6">
        <f>'CL &amp; Data'!P574</f>
        <v>-17.298824</v>
      </c>
      <c r="X152" s="6">
        <v>19.7425</v>
      </c>
      <c r="Z152" s="6">
        <v>-53.748375000000003</v>
      </c>
      <c r="AB152" s="6">
        <v>-24.880638000000001</v>
      </c>
      <c r="AD152" s="6">
        <v>-44.392615999999997</v>
      </c>
      <c r="AF152" s="6">
        <v>-32.884326999999999</v>
      </c>
    </row>
    <row r="153" spans="2:32" x14ac:dyDescent="0.25">
      <c r="B153" s="6">
        <f>'CL &amp; Data'!B575/1000000000</f>
        <v>51.66</v>
      </c>
      <c r="D153" s="6">
        <f>'CL &amp; Data'!C575</f>
        <v>-6.2760954</v>
      </c>
      <c r="F153" s="6">
        <f>'CL &amp; Data'!D575</f>
        <v>-43.860805999999997</v>
      </c>
      <c r="H153" s="6">
        <f>'CL &amp; Data'!E575</f>
        <v>-16.874779</v>
      </c>
      <c r="J153" s="6">
        <f>'CL &amp; Data'!F575</f>
        <v>-36.806969000000002</v>
      </c>
      <c r="L153" s="6">
        <f>'CL &amp; Data'!L575/1000000000</f>
        <v>51.66</v>
      </c>
      <c r="N153" s="6">
        <f>'CL &amp; Data'!M575</f>
        <v>-4.3858600000000001</v>
      </c>
      <c r="P153" s="6">
        <f>'CL &amp; Data'!N575</f>
        <v>-44.849072</v>
      </c>
      <c r="R153" s="6">
        <f>'CL &amp; Data'!O575</f>
        <v>-36.755501000000002</v>
      </c>
      <c r="T153" s="6">
        <f>'CL &amp; Data'!P575</f>
        <v>-16.887132999999999</v>
      </c>
      <c r="X153" s="6">
        <v>19.87</v>
      </c>
      <c r="Z153" s="6">
        <v>-53.117111000000001</v>
      </c>
      <c r="AB153" s="6">
        <v>-24.951499999999999</v>
      </c>
      <c r="AD153" s="6">
        <v>-44.380180000000003</v>
      </c>
      <c r="AF153" s="6">
        <v>-32.849964</v>
      </c>
    </row>
    <row r="154" spans="2:32" x14ac:dyDescent="0.25">
      <c r="B154" s="6">
        <f>'CL &amp; Data'!B576/1000000000</f>
        <v>51.954999999999998</v>
      </c>
      <c r="D154" s="6">
        <f>'CL &amp; Data'!C576</f>
        <v>-6.3550801000000003</v>
      </c>
      <c r="F154" s="6">
        <f>'CL &amp; Data'!D576</f>
        <v>-43.718494</v>
      </c>
      <c r="H154" s="6">
        <f>'CL &amp; Data'!E576</f>
        <v>-16.572697000000002</v>
      </c>
      <c r="J154" s="6">
        <f>'CL &amp; Data'!F576</f>
        <v>-36.121364999999997</v>
      </c>
      <c r="L154" s="6">
        <f>'CL &amp; Data'!L576/1000000000</f>
        <v>51.954999999999998</v>
      </c>
      <c r="N154" s="6">
        <f>'CL &amp; Data'!M576</f>
        <v>-4.5012612000000001</v>
      </c>
      <c r="P154" s="6">
        <f>'CL &amp; Data'!N576</f>
        <v>-44.661273999999999</v>
      </c>
      <c r="R154" s="6">
        <f>'CL &amp; Data'!O576</f>
        <v>-36.118954000000002</v>
      </c>
      <c r="T154" s="6">
        <f>'CL &amp; Data'!P576</f>
        <v>-16.593266</v>
      </c>
      <c r="X154" s="6">
        <v>19.997499999999999</v>
      </c>
      <c r="Z154" s="6">
        <v>-52.453789</v>
      </c>
      <c r="AB154" s="6">
        <v>-25.020769000000001</v>
      </c>
      <c r="AD154" s="6">
        <v>-44.277560999999999</v>
      </c>
      <c r="AF154" s="6">
        <v>-32.776501000000003</v>
      </c>
    </row>
    <row r="155" spans="2:32" x14ac:dyDescent="0.25">
      <c r="B155" s="6">
        <f>'CL &amp; Data'!B577/1000000000</f>
        <v>52.25</v>
      </c>
      <c r="D155" s="6">
        <f>'CL &amp; Data'!C577</f>
        <v>-6.4870714999999999</v>
      </c>
      <c r="F155" s="6">
        <f>'CL &amp; Data'!D577</f>
        <v>-43.056441999999997</v>
      </c>
      <c r="H155" s="6">
        <f>'CL &amp; Data'!E577</f>
        <v>-16.387754000000001</v>
      </c>
      <c r="J155" s="6">
        <f>'CL &amp; Data'!F577</f>
        <v>-35.532238</v>
      </c>
      <c r="L155" s="6">
        <f>'CL &amp; Data'!L577/1000000000</f>
        <v>52.25</v>
      </c>
      <c r="N155" s="6">
        <f>'CL &amp; Data'!M577</f>
        <v>-4.6032647999999998</v>
      </c>
      <c r="P155" s="6">
        <f>'CL &amp; Data'!N577</f>
        <v>-43.991805999999997</v>
      </c>
      <c r="R155" s="6">
        <f>'CL &amp; Data'!O577</f>
        <v>-35.490710999999997</v>
      </c>
      <c r="T155" s="6">
        <f>'CL &amp; Data'!P577</f>
        <v>-16.415752000000001</v>
      </c>
      <c r="X155" s="6">
        <v>20.125</v>
      </c>
      <c r="Z155" s="6">
        <v>-51.720860000000002</v>
      </c>
      <c r="AB155" s="6">
        <v>-25.076794</v>
      </c>
      <c r="AD155" s="6">
        <v>-44.147109999999998</v>
      </c>
      <c r="AF155" s="6">
        <v>-32.669002999999996</v>
      </c>
    </row>
    <row r="156" spans="2:32" x14ac:dyDescent="0.25">
      <c r="B156" s="6">
        <f>'CL &amp; Data'!B578/1000000000</f>
        <v>52.545000000000002</v>
      </c>
      <c r="D156" s="6">
        <f>'CL &amp; Data'!C578</f>
        <v>-6.6008338999999996</v>
      </c>
      <c r="F156" s="6">
        <f>'CL &amp; Data'!D578</f>
        <v>-42.983719000000001</v>
      </c>
      <c r="H156" s="6">
        <f>'CL &amp; Data'!E578</f>
        <v>-16.339758</v>
      </c>
      <c r="J156" s="6">
        <f>'CL &amp; Data'!F578</f>
        <v>-34.957863000000003</v>
      </c>
      <c r="L156" s="6">
        <f>'CL &amp; Data'!L578/1000000000</f>
        <v>52.545000000000002</v>
      </c>
      <c r="N156" s="6">
        <f>'CL &amp; Data'!M578</f>
        <v>-4.7247934000000003</v>
      </c>
      <c r="P156" s="6">
        <f>'CL &amp; Data'!N578</f>
        <v>-43.648342</v>
      </c>
      <c r="R156" s="6">
        <f>'CL &amp; Data'!O578</f>
        <v>-34.927031999999997</v>
      </c>
      <c r="T156" s="6">
        <f>'CL &amp; Data'!P578</f>
        <v>-16.362946000000001</v>
      </c>
      <c r="X156" s="6">
        <v>20.252500000000001</v>
      </c>
      <c r="Z156" s="6">
        <v>-50.871037000000001</v>
      </c>
      <c r="AB156" s="6">
        <v>-25.139483999999999</v>
      </c>
      <c r="AD156" s="6">
        <v>-43.989460000000001</v>
      </c>
      <c r="AF156" s="6">
        <v>-32.535792999999998</v>
      </c>
    </row>
    <row r="157" spans="2:32" x14ac:dyDescent="0.25">
      <c r="B157" s="6">
        <f>'CL &amp; Data'!B579/1000000000</f>
        <v>52.84</v>
      </c>
      <c r="D157" s="6">
        <f>'CL &amp; Data'!C579</f>
        <v>-6.6753201000000004</v>
      </c>
      <c r="F157" s="6">
        <f>'CL &amp; Data'!D579</f>
        <v>-42.606976000000003</v>
      </c>
      <c r="H157" s="6">
        <f>'CL &amp; Data'!E579</f>
        <v>-16.431643000000001</v>
      </c>
      <c r="J157" s="6">
        <f>'CL &amp; Data'!F579</f>
        <v>-34.431469</v>
      </c>
      <c r="L157" s="6">
        <f>'CL &amp; Data'!L579/1000000000</f>
        <v>52.84</v>
      </c>
      <c r="N157" s="6">
        <f>'CL &amp; Data'!M579</f>
        <v>-4.8870038999999998</v>
      </c>
      <c r="P157" s="6">
        <f>'CL &amp; Data'!N579</f>
        <v>-42.974018000000001</v>
      </c>
      <c r="R157" s="6">
        <f>'CL &amp; Data'!O579</f>
        <v>-34.350135999999999</v>
      </c>
      <c r="T157" s="6">
        <f>'CL &amp; Data'!P579</f>
        <v>-16.462872999999998</v>
      </c>
      <c r="X157" s="6">
        <v>20.38</v>
      </c>
      <c r="Z157" s="6">
        <v>-49.963180999999999</v>
      </c>
      <c r="AB157" s="6">
        <v>-25.202998999999998</v>
      </c>
      <c r="AD157" s="6">
        <v>-43.825642000000002</v>
      </c>
      <c r="AF157" s="6">
        <v>-32.394390000000001</v>
      </c>
    </row>
    <row r="158" spans="2:32" x14ac:dyDescent="0.25">
      <c r="B158" s="6">
        <f>'CL &amp; Data'!B580/1000000000</f>
        <v>53.134999999999998</v>
      </c>
      <c r="D158" s="6">
        <f>'CL &amp; Data'!C580</f>
        <v>-6.7251706000000002</v>
      </c>
      <c r="F158" s="6">
        <f>'CL &amp; Data'!D580</f>
        <v>-42.103634</v>
      </c>
      <c r="H158" s="6">
        <f>'CL &amp; Data'!E580</f>
        <v>-16.701896999999999</v>
      </c>
      <c r="J158" s="6">
        <f>'CL &amp; Data'!F580</f>
        <v>-33.883839000000002</v>
      </c>
      <c r="L158" s="6">
        <f>'CL &amp; Data'!L580/1000000000</f>
        <v>53.134999999999998</v>
      </c>
      <c r="N158" s="6">
        <f>'CL &amp; Data'!M580</f>
        <v>-5.0519265999999998</v>
      </c>
      <c r="P158" s="6">
        <f>'CL &amp; Data'!N580</f>
        <v>-42.590313000000002</v>
      </c>
      <c r="R158" s="6">
        <f>'CL &amp; Data'!O580</f>
        <v>-33.705832999999998</v>
      </c>
      <c r="T158" s="6">
        <f>'CL &amp; Data'!P580</f>
        <v>-16.725204000000002</v>
      </c>
      <c r="X158" s="6">
        <v>20.5075</v>
      </c>
      <c r="Z158" s="6">
        <v>-49.102428000000003</v>
      </c>
      <c r="AB158" s="6">
        <v>-25.26943</v>
      </c>
      <c r="AD158" s="6">
        <v>-43.659053999999998</v>
      </c>
      <c r="AF158" s="6">
        <v>-32.245514</v>
      </c>
    </row>
    <row r="159" spans="2:32" x14ac:dyDescent="0.25">
      <c r="B159" s="6">
        <f>'CL &amp; Data'!B581/1000000000</f>
        <v>53.43</v>
      </c>
      <c r="D159" s="6">
        <f>'CL &amp; Data'!C581</f>
        <v>-6.7566280000000001</v>
      </c>
      <c r="F159" s="6">
        <f>'CL &amp; Data'!D581</f>
        <v>-41.839908999999999</v>
      </c>
      <c r="H159" s="6">
        <f>'CL &amp; Data'!E581</f>
        <v>-17.187819999999999</v>
      </c>
      <c r="J159" s="6">
        <f>'CL &amp; Data'!F581</f>
        <v>-33.123050999999997</v>
      </c>
      <c r="L159" s="6">
        <f>'CL &amp; Data'!L581/1000000000</f>
        <v>53.43</v>
      </c>
      <c r="N159" s="6">
        <f>'CL &amp; Data'!M581</f>
        <v>-5.2180729000000001</v>
      </c>
      <c r="P159" s="6">
        <f>'CL &amp; Data'!N581</f>
        <v>-42.157524000000002</v>
      </c>
      <c r="R159" s="6">
        <f>'CL &amp; Data'!O581</f>
        <v>-32.945469000000003</v>
      </c>
      <c r="T159" s="6">
        <f>'CL &amp; Data'!P581</f>
        <v>-17.204704</v>
      </c>
      <c r="X159" s="6">
        <v>20.635000000000002</v>
      </c>
      <c r="Z159" s="6">
        <v>-48.341213000000003</v>
      </c>
      <c r="AB159" s="6">
        <v>-25.349696999999999</v>
      </c>
      <c r="AD159" s="6">
        <v>-43.585479999999997</v>
      </c>
      <c r="AF159" s="6">
        <v>-32.076842999999997</v>
      </c>
    </row>
    <row r="160" spans="2:32" x14ac:dyDescent="0.25">
      <c r="B160" s="6">
        <f>'CL &amp; Data'!B582/1000000000</f>
        <v>53.725000000000001</v>
      </c>
      <c r="D160" s="6">
        <f>'CL &amp; Data'!C582</f>
        <v>-6.6883549999999996</v>
      </c>
      <c r="F160" s="6">
        <f>'CL &amp; Data'!D582</f>
        <v>-41.804653000000002</v>
      </c>
      <c r="H160" s="6">
        <f>'CL &amp; Data'!E582</f>
        <v>-17.947621999999999</v>
      </c>
      <c r="J160" s="6">
        <f>'CL &amp; Data'!F582</f>
        <v>-32.155312000000002</v>
      </c>
      <c r="L160" s="6">
        <f>'CL &amp; Data'!L582/1000000000</f>
        <v>53.725000000000001</v>
      </c>
      <c r="N160" s="6">
        <f>'CL &amp; Data'!M582</f>
        <v>-5.4184251000000003</v>
      </c>
      <c r="P160" s="6">
        <f>'CL &amp; Data'!N582</f>
        <v>-42.062472999999997</v>
      </c>
      <c r="R160" s="6">
        <f>'CL &amp; Data'!O582</f>
        <v>-32.004078</v>
      </c>
      <c r="T160" s="6">
        <f>'CL &amp; Data'!P582</f>
        <v>-17.965661999999998</v>
      </c>
      <c r="X160" s="6">
        <v>20.762499999999999</v>
      </c>
      <c r="Z160" s="6">
        <v>-47.610698999999997</v>
      </c>
      <c r="AB160" s="6">
        <v>-25.417753000000001</v>
      </c>
      <c r="AD160" s="6">
        <v>-43.749789999999997</v>
      </c>
      <c r="AF160" s="6">
        <v>-31.884699000000001</v>
      </c>
    </row>
    <row r="161" spans="2:32" x14ac:dyDescent="0.25">
      <c r="B161" s="6">
        <f>'CL &amp; Data'!B583/1000000000</f>
        <v>54.02</v>
      </c>
      <c r="D161" s="6">
        <f>'CL &amp; Data'!C583</f>
        <v>-6.6003118000000001</v>
      </c>
      <c r="F161" s="6">
        <f>'CL &amp; Data'!D583</f>
        <v>-41.126708999999998</v>
      </c>
      <c r="H161" s="6">
        <f>'CL &amp; Data'!E583</f>
        <v>-18.994247000000001</v>
      </c>
      <c r="J161" s="6">
        <f>'CL &amp; Data'!F583</f>
        <v>-31.027090000000001</v>
      </c>
      <c r="L161" s="6">
        <f>'CL &amp; Data'!L583/1000000000</f>
        <v>54.02</v>
      </c>
      <c r="N161" s="6">
        <f>'CL &amp; Data'!M583</f>
        <v>-5.6487198000000003</v>
      </c>
      <c r="P161" s="6">
        <f>'CL &amp; Data'!N583</f>
        <v>-41.35812</v>
      </c>
      <c r="R161" s="6">
        <f>'CL &amp; Data'!O583</f>
        <v>-30.882487999999999</v>
      </c>
      <c r="T161" s="6">
        <f>'CL &amp; Data'!P583</f>
        <v>-19.023098000000001</v>
      </c>
      <c r="X161" s="6">
        <v>20.89</v>
      </c>
      <c r="Z161" s="6">
        <v>-46.888077000000003</v>
      </c>
      <c r="AB161" s="6">
        <v>-25.480308999999998</v>
      </c>
      <c r="AD161" s="6">
        <v>-43.805885000000004</v>
      </c>
      <c r="AF161" s="6">
        <v>-31.688725000000002</v>
      </c>
    </row>
    <row r="162" spans="2:32" x14ac:dyDescent="0.25">
      <c r="B162" s="6">
        <f>'CL &amp; Data'!B584/1000000000</f>
        <v>54.314999999999998</v>
      </c>
      <c r="D162" s="6">
        <f>'CL &amp; Data'!C584</f>
        <v>-6.4818559000000002</v>
      </c>
      <c r="F162" s="6">
        <f>'CL &amp; Data'!D584</f>
        <v>-40.549427000000001</v>
      </c>
      <c r="H162" s="6">
        <f>'CL &amp; Data'!E584</f>
        <v>-20.217434000000001</v>
      </c>
      <c r="J162" s="6">
        <f>'CL &amp; Data'!F584</f>
        <v>-29.754581000000002</v>
      </c>
      <c r="L162" s="6">
        <f>'CL &amp; Data'!L584/1000000000</f>
        <v>54.314999999999998</v>
      </c>
      <c r="N162" s="6">
        <f>'CL &amp; Data'!M584</f>
        <v>-5.8738827999999996</v>
      </c>
      <c r="P162" s="6">
        <f>'CL &amp; Data'!N584</f>
        <v>-40.930981000000003</v>
      </c>
      <c r="R162" s="6">
        <f>'CL &amp; Data'!O584</f>
        <v>-29.657684</v>
      </c>
      <c r="T162" s="6">
        <f>'CL &amp; Data'!P584</f>
        <v>-20.241938000000001</v>
      </c>
      <c r="X162" s="6">
        <v>21.017499999999998</v>
      </c>
      <c r="Z162" s="6">
        <v>-46.288231000000003</v>
      </c>
      <c r="AB162" s="6">
        <v>-25.544443000000001</v>
      </c>
      <c r="AD162" s="6">
        <v>-43.819510999999999</v>
      </c>
      <c r="AF162" s="6">
        <v>-31.491275999999999</v>
      </c>
    </row>
    <row r="163" spans="2:32" x14ac:dyDescent="0.25">
      <c r="B163" s="6">
        <f>'CL &amp; Data'!B585/1000000000</f>
        <v>54.61</v>
      </c>
      <c r="D163" s="6">
        <f>'CL &amp; Data'!C585</f>
        <v>-6.3223824999999998</v>
      </c>
      <c r="F163" s="6">
        <f>'CL &amp; Data'!D585</f>
        <v>-40.309441</v>
      </c>
      <c r="H163" s="6">
        <f>'CL &amp; Data'!E585</f>
        <v>-21.365528000000001</v>
      </c>
      <c r="J163" s="6">
        <f>'CL &amp; Data'!F585</f>
        <v>-28.460750999999998</v>
      </c>
      <c r="L163" s="6">
        <f>'CL &amp; Data'!L585/1000000000</f>
        <v>54.61</v>
      </c>
      <c r="N163" s="6">
        <f>'CL &amp; Data'!M585</f>
        <v>-6.1822742999999996</v>
      </c>
      <c r="P163" s="6">
        <f>'CL &amp; Data'!N585</f>
        <v>-40.496383999999999</v>
      </c>
      <c r="R163" s="6">
        <f>'CL &amp; Data'!O585</f>
        <v>-28.477467000000001</v>
      </c>
      <c r="T163" s="6">
        <f>'CL &amp; Data'!P585</f>
        <v>-21.397652000000001</v>
      </c>
      <c r="X163" s="6">
        <v>21.145</v>
      </c>
      <c r="Z163" s="6">
        <v>-45.859596000000003</v>
      </c>
      <c r="AB163" s="6">
        <v>-25.614204000000001</v>
      </c>
      <c r="AD163" s="6">
        <v>-43.957366999999998</v>
      </c>
      <c r="AF163" s="6">
        <v>-31.279045</v>
      </c>
    </row>
    <row r="164" spans="2:32" x14ac:dyDescent="0.25">
      <c r="B164" s="6">
        <f>'CL &amp; Data'!B586/1000000000</f>
        <v>54.905000000000001</v>
      </c>
      <c r="D164" s="6">
        <f>'CL &amp; Data'!C586</f>
        <v>-6.1596694000000003</v>
      </c>
      <c r="F164" s="6">
        <f>'CL &amp; Data'!D586</f>
        <v>-40.070644000000001</v>
      </c>
      <c r="H164" s="6">
        <f>'CL &amp; Data'!E586</f>
        <v>-22.194545999999999</v>
      </c>
      <c r="J164" s="6">
        <f>'CL &amp; Data'!F586</f>
        <v>-27.271595000000001</v>
      </c>
      <c r="L164" s="6">
        <f>'CL &amp; Data'!L586/1000000000</f>
        <v>54.905000000000001</v>
      </c>
      <c r="N164" s="6">
        <f>'CL &amp; Data'!M586</f>
        <v>-6.5151215000000002</v>
      </c>
      <c r="P164" s="6">
        <f>'CL &amp; Data'!N586</f>
        <v>-40.346156999999998</v>
      </c>
      <c r="R164" s="6">
        <f>'CL &amp; Data'!O586</f>
        <v>-27.356089000000001</v>
      </c>
      <c r="T164" s="6">
        <f>'CL &amp; Data'!P586</f>
        <v>-22.222662</v>
      </c>
      <c r="X164" s="6">
        <v>21.272500000000001</v>
      </c>
      <c r="Z164" s="6">
        <v>-45.520598999999997</v>
      </c>
      <c r="AB164" s="6">
        <v>-25.702787000000001</v>
      </c>
      <c r="AD164" s="6">
        <v>-44.261574000000003</v>
      </c>
      <c r="AF164" s="6">
        <v>-31.054216</v>
      </c>
    </row>
    <row r="165" spans="2:32" x14ac:dyDescent="0.25">
      <c r="B165" s="6">
        <f>'CL &amp; Data'!B587/1000000000</f>
        <v>55.2</v>
      </c>
      <c r="D165" s="6">
        <f>'CL &amp; Data'!C587</f>
        <v>-5.9407845000000004</v>
      </c>
      <c r="F165" s="6">
        <f>'CL &amp; Data'!D587</f>
        <v>-39.650902000000002</v>
      </c>
      <c r="H165" s="6">
        <f>'CL &amp; Data'!E587</f>
        <v>-22.615950000000002</v>
      </c>
      <c r="J165" s="6">
        <f>'CL &amp; Data'!F587</f>
        <v>-26.288460000000001</v>
      </c>
      <c r="L165" s="6">
        <f>'CL &amp; Data'!L587/1000000000</f>
        <v>55.2</v>
      </c>
      <c r="N165" s="6">
        <f>'CL &amp; Data'!M587</f>
        <v>-6.9412140999999998</v>
      </c>
      <c r="P165" s="6">
        <f>'CL &amp; Data'!N587</f>
        <v>-39.939776999999999</v>
      </c>
      <c r="R165" s="6">
        <f>'CL &amp; Data'!O587</f>
        <v>-26.400770000000001</v>
      </c>
      <c r="T165" s="6">
        <f>'CL &amp; Data'!P587</f>
        <v>-22.6374</v>
      </c>
      <c r="X165" s="6">
        <v>21.4</v>
      </c>
      <c r="Z165" s="6">
        <v>-45.204250000000002</v>
      </c>
      <c r="AB165" s="6">
        <v>-25.797915</v>
      </c>
      <c r="AD165" s="6">
        <v>-44.898445000000002</v>
      </c>
      <c r="AF165" s="6">
        <v>-30.799033999999999</v>
      </c>
    </row>
    <row r="166" spans="2:32" x14ac:dyDescent="0.25">
      <c r="B166" s="6">
        <f>'CL &amp; Data'!B588/1000000000</f>
        <v>55.494999999999997</v>
      </c>
      <c r="D166" s="6">
        <f>'CL &amp; Data'!C588</f>
        <v>-5.7783718000000004</v>
      </c>
      <c r="F166" s="6">
        <f>'CL &amp; Data'!D588</f>
        <v>-39.218800000000002</v>
      </c>
      <c r="H166" s="6">
        <f>'CL &amp; Data'!E588</f>
        <v>-22.599115000000001</v>
      </c>
      <c r="J166" s="6">
        <f>'CL &amp; Data'!F588</f>
        <v>-25.566237999999998</v>
      </c>
      <c r="L166" s="6">
        <f>'CL &amp; Data'!L588/1000000000</f>
        <v>55.494999999999997</v>
      </c>
      <c r="N166" s="6">
        <f>'CL &amp; Data'!M588</f>
        <v>-7.3262362000000003</v>
      </c>
      <c r="P166" s="6">
        <f>'CL &amp; Data'!N588</f>
        <v>-39.340069</v>
      </c>
      <c r="R166" s="6">
        <f>'CL &amp; Data'!O588</f>
        <v>-25.689325</v>
      </c>
      <c r="T166" s="6">
        <f>'CL &amp; Data'!P588</f>
        <v>-22.615269000000001</v>
      </c>
      <c r="X166" s="6">
        <v>21.5275</v>
      </c>
      <c r="Z166" s="6">
        <v>-44.908230000000003</v>
      </c>
      <c r="AB166" s="6">
        <v>-25.910591</v>
      </c>
      <c r="AD166" s="6">
        <v>-46.168953000000002</v>
      </c>
      <c r="AF166" s="6">
        <v>-30.533557999999999</v>
      </c>
    </row>
    <row r="167" spans="2:32" x14ac:dyDescent="0.25">
      <c r="B167" s="6">
        <f>'CL &amp; Data'!B589/1000000000</f>
        <v>55.79</v>
      </c>
      <c r="D167" s="6">
        <f>'CL &amp; Data'!C589</f>
        <v>-5.61972</v>
      </c>
      <c r="F167" s="6">
        <f>'CL &amp; Data'!D589</f>
        <v>-38.627090000000003</v>
      </c>
      <c r="H167" s="6">
        <f>'CL &amp; Data'!E589</f>
        <v>-22.257117999999998</v>
      </c>
      <c r="J167" s="6">
        <f>'CL &amp; Data'!F589</f>
        <v>-25.057300999999999</v>
      </c>
      <c r="L167" s="6">
        <f>'CL &amp; Data'!L589/1000000000</f>
        <v>55.79</v>
      </c>
      <c r="N167" s="6">
        <f>'CL &amp; Data'!M589</f>
        <v>-7.7277316999999996</v>
      </c>
      <c r="P167" s="6">
        <f>'CL &amp; Data'!N589</f>
        <v>-38.731330999999997</v>
      </c>
      <c r="R167" s="6">
        <f>'CL &amp; Data'!O589</f>
        <v>-25.195038</v>
      </c>
      <c r="T167" s="6">
        <f>'CL &amp; Data'!P589</f>
        <v>-22.264092999999999</v>
      </c>
      <c r="X167" s="6">
        <v>21.655000000000001</v>
      </c>
      <c r="Z167" s="6">
        <v>-44.636676999999999</v>
      </c>
      <c r="AB167" s="6">
        <v>-26.033939</v>
      </c>
      <c r="AD167" s="6">
        <v>-46.716442000000001</v>
      </c>
      <c r="AF167" s="6">
        <v>-30.272514000000001</v>
      </c>
    </row>
    <row r="168" spans="2:32" x14ac:dyDescent="0.25">
      <c r="B168" s="6">
        <f>'CL &amp; Data'!B590/1000000000</f>
        <v>56.085000000000001</v>
      </c>
      <c r="D168" s="6">
        <f>'CL &amp; Data'!C590</f>
        <v>-5.4615311999999996</v>
      </c>
      <c r="F168" s="6">
        <f>'CL &amp; Data'!D590</f>
        <v>-37.821776999999997</v>
      </c>
      <c r="H168" s="6">
        <f>'CL &amp; Data'!E590</f>
        <v>-21.779398</v>
      </c>
      <c r="J168" s="6">
        <f>'CL &amp; Data'!F590</f>
        <v>-24.771372</v>
      </c>
      <c r="L168" s="6">
        <f>'CL &amp; Data'!L590/1000000000</f>
        <v>56.085000000000001</v>
      </c>
      <c r="N168" s="6">
        <f>'CL &amp; Data'!M590</f>
        <v>-8.0461253999999993</v>
      </c>
      <c r="P168" s="6">
        <f>'CL &amp; Data'!N590</f>
        <v>-38.094577999999998</v>
      </c>
      <c r="R168" s="6">
        <f>'CL &amp; Data'!O590</f>
        <v>-24.888756000000001</v>
      </c>
      <c r="T168" s="6">
        <f>'CL &amp; Data'!P590</f>
        <v>-21.780531</v>
      </c>
      <c r="X168" s="6">
        <v>21.782499999999999</v>
      </c>
      <c r="Z168" s="6">
        <v>-44.430942999999999</v>
      </c>
      <c r="AB168" s="6">
        <v>-26.163128</v>
      </c>
      <c r="AD168" s="6">
        <v>-47.117171999999997</v>
      </c>
      <c r="AF168" s="6">
        <v>-30.023916</v>
      </c>
    </row>
    <row r="169" spans="2:32" x14ac:dyDescent="0.25">
      <c r="B169" s="6">
        <f>'CL &amp; Data'!B591/1000000000</f>
        <v>56.38</v>
      </c>
      <c r="D169" s="6">
        <f>'CL &amp; Data'!C591</f>
        <v>-5.3150462999999997</v>
      </c>
      <c r="F169" s="6">
        <f>'CL &amp; Data'!D591</f>
        <v>-36.905490999999998</v>
      </c>
      <c r="H169" s="6">
        <f>'CL &amp; Data'!E591</f>
        <v>-21.367028999999999</v>
      </c>
      <c r="J169" s="6">
        <f>'CL &amp; Data'!F591</f>
        <v>-24.685741</v>
      </c>
      <c r="L169" s="6">
        <f>'CL &amp; Data'!L591/1000000000</f>
        <v>56.38</v>
      </c>
      <c r="N169" s="6">
        <f>'CL &amp; Data'!M591</f>
        <v>-8.2691517000000001</v>
      </c>
      <c r="P169" s="6">
        <f>'CL &amp; Data'!N591</f>
        <v>-37.094852000000003</v>
      </c>
      <c r="R169" s="6">
        <f>'CL &amp; Data'!O591</f>
        <v>-24.778482</v>
      </c>
      <c r="T169" s="6">
        <f>'CL &amp; Data'!P591</f>
        <v>-21.354793999999998</v>
      </c>
      <c r="X169" s="6">
        <v>21.91</v>
      </c>
      <c r="Z169" s="6">
        <v>-44.297482000000002</v>
      </c>
      <c r="AB169" s="6">
        <v>-26.296866999999999</v>
      </c>
      <c r="AD169" s="6">
        <v>-47.486404</v>
      </c>
      <c r="AF169" s="6">
        <v>-29.804991000000001</v>
      </c>
    </row>
    <row r="170" spans="2:32" x14ac:dyDescent="0.25">
      <c r="B170" s="6">
        <f>'CL &amp; Data'!B592/1000000000</f>
        <v>56.674999999999997</v>
      </c>
      <c r="D170" s="6">
        <f>'CL &amp; Data'!C592</f>
        <v>-5.2734531999999996</v>
      </c>
      <c r="F170" s="6">
        <f>'CL &amp; Data'!D592</f>
        <v>-36.172294999999998</v>
      </c>
      <c r="H170" s="6">
        <f>'CL &amp; Data'!E592</f>
        <v>-21.044083000000001</v>
      </c>
      <c r="J170" s="6">
        <f>'CL &amp; Data'!F592</f>
        <v>-24.775175000000001</v>
      </c>
      <c r="L170" s="6">
        <f>'CL &amp; Data'!L592/1000000000</f>
        <v>56.674999999999997</v>
      </c>
      <c r="N170" s="6">
        <f>'CL &amp; Data'!M592</f>
        <v>-8.2483635</v>
      </c>
      <c r="P170" s="6">
        <f>'CL &amp; Data'!N592</f>
        <v>-36.338805999999998</v>
      </c>
      <c r="R170" s="6">
        <f>'CL &amp; Data'!O592</f>
        <v>-24.789421000000001</v>
      </c>
      <c r="T170" s="6">
        <f>'CL &amp; Data'!P592</f>
        <v>-20.996100999999999</v>
      </c>
      <c r="X170" s="6">
        <v>22.037500000000001</v>
      </c>
      <c r="Z170" s="6">
        <v>-44.266373000000002</v>
      </c>
      <c r="AB170" s="6">
        <v>-26.434017000000001</v>
      </c>
      <c r="AD170" s="6">
        <v>-47.980773999999997</v>
      </c>
      <c r="AF170" s="6">
        <v>-29.634540999999999</v>
      </c>
    </row>
    <row r="171" spans="2:32" x14ac:dyDescent="0.25">
      <c r="B171" s="6">
        <f>'CL &amp; Data'!B593/1000000000</f>
        <v>56.97</v>
      </c>
      <c r="D171" s="6">
        <f>'CL &amp; Data'!C593</f>
        <v>-5.2197781000000001</v>
      </c>
      <c r="F171" s="6">
        <f>'CL &amp; Data'!D593</f>
        <v>-35.583343999999997</v>
      </c>
      <c r="H171" s="6">
        <f>'CL &amp; Data'!E593</f>
        <v>-20.721170000000001</v>
      </c>
      <c r="J171" s="6">
        <f>'CL &amp; Data'!F593</f>
        <v>-24.876349999999999</v>
      </c>
      <c r="L171" s="6">
        <f>'CL &amp; Data'!L593/1000000000</f>
        <v>56.97</v>
      </c>
      <c r="N171" s="6">
        <f>'CL &amp; Data'!M593</f>
        <v>-8.1067066000000008</v>
      </c>
      <c r="P171" s="6">
        <f>'CL &amp; Data'!N593</f>
        <v>-35.842030000000001</v>
      </c>
      <c r="R171" s="6">
        <f>'CL &amp; Data'!O593</f>
        <v>-24.882888999999999</v>
      </c>
      <c r="T171" s="6">
        <f>'CL &amp; Data'!P593</f>
        <v>-20.682960999999999</v>
      </c>
      <c r="X171" s="6">
        <v>22.164999999999999</v>
      </c>
      <c r="Z171" s="6">
        <v>-44.372149999999998</v>
      </c>
      <c r="AB171" s="6">
        <v>-26.546845999999999</v>
      </c>
      <c r="AD171" s="6">
        <v>-48.611094999999999</v>
      </c>
      <c r="AF171" s="6">
        <v>-29.518263000000001</v>
      </c>
    </row>
    <row r="172" spans="2:32" x14ac:dyDescent="0.25">
      <c r="B172" s="6">
        <f>'CL &amp; Data'!B594/1000000000</f>
        <v>57.265000000000001</v>
      </c>
      <c r="D172" s="6">
        <f>'CL &amp; Data'!C594</f>
        <v>-5.2166319000000003</v>
      </c>
      <c r="F172" s="6">
        <f>'CL &amp; Data'!D594</f>
        <v>-35.214244999999998</v>
      </c>
      <c r="H172" s="6">
        <f>'CL &amp; Data'!E594</f>
        <v>-20.370622999999998</v>
      </c>
      <c r="J172" s="6">
        <f>'CL &amp; Data'!F594</f>
        <v>-25.013231000000001</v>
      </c>
      <c r="L172" s="6">
        <f>'CL &amp; Data'!L594/1000000000</f>
        <v>57.265000000000001</v>
      </c>
      <c r="N172" s="6">
        <f>'CL &amp; Data'!M594</f>
        <v>-7.7896042000000003</v>
      </c>
      <c r="P172" s="6">
        <f>'CL &amp; Data'!N594</f>
        <v>-35.369594999999997</v>
      </c>
      <c r="R172" s="6">
        <f>'CL &amp; Data'!O594</f>
        <v>-25.028798999999999</v>
      </c>
      <c r="T172" s="6">
        <f>'CL &amp; Data'!P594</f>
        <v>-20.355141</v>
      </c>
      <c r="X172" s="6">
        <v>22.2925</v>
      </c>
      <c r="Z172" s="6">
        <v>-44.570872999999999</v>
      </c>
      <c r="AB172" s="6">
        <v>-26.661601999999998</v>
      </c>
      <c r="AD172" s="6">
        <v>-49.299438000000002</v>
      </c>
      <c r="AF172" s="6">
        <v>-29.393929</v>
      </c>
    </row>
    <row r="173" spans="2:32" x14ac:dyDescent="0.25">
      <c r="B173" s="6">
        <f>'CL &amp; Data'!B595/1000000000</f>
        <v>57.56</v>
      </c>
      <c r="D173" s="6">
        <f>'CL &amp; Data'!C595</f>
        <v>-5.2619786</v>
      </c>
      <c r="F173" s="6">
        <f>'CL &amp; Data'!D595</f>
        <v>-34.861426999999999</v>
      </c>
      <c r="H173" s="6">
        <f>'CL &amp; Data'!E595</f>
        <v>-20.005671</v>
      </c>
      <c r="J173" s="6">
        <f>'CL &amp; Data'!F595</f>
        <v>-25.128395000000001</v>
      </c>
      <c r="L173" s="6">
        <f>'CL &amp; Data'!L595/1000000000</f>
        <v>57.56</v>
      </c>
      <c r="N173" s="6">
        <f>'CL &amp; Data'!M595</f>
        <v>-7.3872757</v>
      </c>
      <c r="P173" s="6">
        <f>'CL &amp; Data'!N595</f>
        <v>-34.941035999999997</v>
      </c>
      <c r="R173" s="6">
        <f>'CL &amp; Data'!O595</f>
        <v>-25.171968</v>
      </c>
      <c r="T173" s="6">
        <f>'CL &amp; Data'!P595</f>
        <v>-20.012744999999999</v>
      </c>
      <c r="X173" s="6">
        <v>22.42</v>
      </c>
      <c r="Z173" s="6">
        <v>-44.780330999999997</v>
      </c>
      <c r="AB173" s="6">
        <v>-26.815857000000001</v>
      </c>
      <c r="AD173" s="6">
        <v>-50.118523000000003</v>
      </c>
      <c r="AF173" s="6">
        <v>-29.266613</v>
      </c>
    </row>
    <row r="174" spans="2:32" x14ac:dyDescent="0.25">
      <c r="B174" s="6">
        <f>'CL &amp; Data'!B596/1000000000</f>
        <v>57.854999999999997</v>
      </c>
      <c r="D174" s="6">
        <f>'CL &amp; Data'!C596</f>
        <v>-5.3708830000000001</v>
      </c>
      <c r="F174" s="6">
        <f>'CL &amp; Data'!D596</f>
        <v>-34.434207999999998</v>
      </c>
      <c r="H174" s="6">
        <f>'CL &amp; Data'!E596</f>
        <v>-19.602919</v>
      </c>
      <c r="J174" s="6">
        <f>'CL &amp; Data'!F596</f>
        <v>-25.253371999999999</v>
      </c>
      <c r="L174" s="6">
        <f>'CL &amp; Data'!L596/1000000000</f>
        <v>57.854999999999997</v>
      </c>
      <c r="N174" s="6">
        <f>'CL &amp; Data'!M596</f>
        <v>-6.9007620999999997</v>
      </c>
      <c r="P174" s="6">
        <f>'CL &amp; Data'!N596</f>
        <v>-34.478642000000001</v>
      </c>
      <c r="R174" s="6">
        <f>'CL &amp; Data'!O596</f>
        <v>-25.293818000000002</v>
      </c>
      <c r="T174" s="6">
        <f>'CL &amp; Data'!P596</f>
        <v>-19.643495999999999</v>
      </c>
      <c r="X174" s="6">
        <v>22.547499999999999</v>
      </c>
      <c r="Z174" s="6">
        <v>-45.06673</v>
      </c>
      <c r="AB174" s="6">
        <v>-26.965111</v>
      </c>
      <c r="AD174" s="6">
        <v>-51.222175999999997</v>
      </c>
      <c r="AF174" s="6">
        <v>-29.169606999999999</v>
      </c>
    </row>
    <row r="175" spans="2:32" x14ac:dyDescent="0.25">
      <c r="B175" s="6">
        <f>'CL &amp; Data'!B597/1000000000</f>
        <v>58.15</v>
      </c>
      <c r="D175" s="6">
        <f>'CL &amp; Data'!C597</f>
        <v>-5.4907659999999998</v>
      </c>
      <c r="F175" s="6">
        <f>'CL &amp; Data'!D597</f>
        <v>-34.026347999999999</v>
      </c>
      <c r="H175" s="6">
        <f>'CL &amp; Data'!E597</f>
        <v>-19.150594999999999</v>
      </c>
      <c r="J175" s="6">
        <f>'CL &amp; Data'!F597</f>
        <v>-25.342459000000002</v>
      </c>
      <c r="L175" s="6">
        <f>'CL &amp; Data'!L597/1000000000</f>
        <v>58.15</v>
      </c>
      <c r="N175" s="6">
        <f>'CL &amp; Data'!M597</f>
        <v>-6.4338411999999998</v>
      </c>
      <c r="P175" s="6">
        <f>'CL &amp; Data'!N597</f>
        <v>-34.039195999999997</v>
      </c>
      <c r="R175" s="6">
        <f>'CL &amp; Data'!O597</f>
        <v>-25.458362999999999</v>
      </c>
      <c r="T175" s="6">
        <f>'CL &amp; Data'!P597</f>
        <v>-19.226799</v>
      </c>
      <c r="X175" s="6">
        <v>22.675000000000001</v>
      </c>
      <c r="Z175" s="6">
        <v>-45.459850000000003</v>
      </c>
      <c r="AB175" s="6">
        <v>-27.120062000000001</v>
      </c>
      <c r="AD175" s="6">
        <v>-52.359408999999999</v>
      </c>
      <c r="AF175" s="6">
        <v>-29.111979999999999</v>
      </c>
    </row>
    <row r="176" spans="2:32" x14ac:dyDescent="0.25">
      <c r="B176" s="6">
        <f>'CL &amp; Data'!B598/1000000000</f>
        <v>58.445</v>
      </c>
      <c r="D176" s="6">
        <f>'CL &amp; Data'!C598</f>
        <v>-5.6989112000000004</v>
      </c>
      <c r="F176" s="6">
        <f>'CL &amp; Data'!D598</f>
        <v>-33.476478999999998</v>
      </c>
      <c r="H176" s="6">
        <f>'CL &amp; Data'!E598</f>
        <v>-18.742764000000001</v>
      </c>
      <c r="J176" s="6">
        <f>'CL &amp; Data'!F598</f>
        <v>-25.540897000000001</v>
      </c>
      <c r="L176" s="6">
        <f>'CL &amp; Data'!L598/1000000000</f>
        <v>58.445</v>
      </c>
      <c r="N176" s="6">
        <f>'CL &amp; Data'!M598</f>
        <v>-5.9699011000000004</v>
      </c>
      <c r="P176" s="6">
        <f>'CL &amp; Data'!N598</f>
        <v>-33.566398999999997</v>
      </c>
      <c r="R176" s="6">
        <f>'CL &amp; Data'!O598</f>
        <v>-25.648140000000001</v>
      </c>
      <c r="T176" s="6">
        <f>'CL &amp; Data'!P598</f>
        <v>-18.822975</v>
      </c>
      <c r="X176" s="6">
        <v>22.802499999999998</v>
      </c>
      <c r="Z176" s="6">
        <v>-45.846012000000002</v>
      </c>
      <c r="AB176" s="6">
        <v>-27.281551</v>
      </c>
      <c r="AD176" s="6">
        <v>-53.415202999999998</v>
      </c>
      <c r="AF176" s="6">
        <v>-29.086137999999998</v>
      </c>
    </row>
    <row r="177" spans="2:32" x14ac:dyDescent="0.25">
      <c r="B177" s="6">
        <f>'CL &amp; Data'!B599/1000000000</f>
        <v>58.74</v>
      </c>
      <c r="D177" s="6">
        <f>'CL &amp; Data'!C599</f>
        <v>-5.9816073999999997</v>
      </c>
      <c r="F177" s="6">
        <f>'CL &amp; Data'!D599</f>
        <v>-32.853821000000003</v>
      </c>
      <c r="H177" s="6">
        <f>'CL &amp; Data'!E599</f>
        <v>-18.398125</v>
      </c>
      <c r="J177" s="6">
        <f>'CL &amp; Data'!F599</f>
        <v>-25.825239</v>
      </c>
      <c r="L177" s="6">
        <f>'CL &amp; Data'!L599/1000000000</f>
        <v>58.74</v>
      </c>
      <c r="N177" s="6">
        <f>'CL &amp; Data'!M599</f>
        <v>-5.5755781999999998</v>
      </c>
      <c r="P177" s="6">
        <f>'CL &amp; Data'!N599</f>
        <v>-32.961002000000001</v>
      </c>
      <c r="R177" s="6">
        <f>'CL &amp; Data'!O599</f>
        <v>-25.900358000000001</v>
      </c>
      <c r="T177" s="6">
        <f>'CL &amp; Data'!P599</f>
        <v>-18.45871</v>
      </c>
      <c r="X177" s="6">
        <v>22.93</v>
      </c>
      <c r="Z177" s="6">
        <v>-46.232188999999998</v>
      </c>
      <c r="AB177" s="6">
        <v>-27.436292999999999</v>
      </c>
      <c r="AD177" s="6">
        <v>-54.635936999999998</v>
      </c>
      <c r="AF177" s="6">
        <v>-29.078399999999998</v>
      </c>
    </row>
    <row r="178" spans="2:32" x14ac:dyDescent="0.25">
      <c r="B178" s="6">
        <f>'CL &amp; Data'!B600/1000000000</f>
        <v>59.034999999999997</v>
      </c>
      <c r="D178" s="6">
        <f>'CL &amp; Data'!C600</f>
        <v>-6.3463640000000003</v>
      </c>
      <c r="F178" s="6">
        <f>'CL &amp; Data'!D600</f>
        <v>-32.220042999999997</v>
      </c>
      <c r="H178" s="6">
        <f>'CL &amp; Data'!E600</f>
        <v>-18.090361000000001</v>
      </c>
      <c r="J178" s="6">
        <f>'CL &amp; Data'!F600</f>
        <v>-26.188044000000001</v>
      </c>
      <c r="L178" s="6">
        <f>'CL &amp; Data'!L600/1000000000</f>
        <v>59.034999999999997</v>
      </c>
      <c r="N178" s="6">
        <f>'CL &amp; Data'!M600</f>
        <v>-5.1630659000000003</v>
      </c>
      <c r="P178" s="6">
        <f>'CL &amp; Data'!N600</f>
        <v>-32.326594999999998</v>
      </c>
      <c r="R178" s="6">
        <f>'CL &amp; Data'!O600</f>
        <v>-26.264685</v>
      </c>
      <c r="T178" s="6">
        <f>'CL &amp; Data'!P600</f>
        <v>-18.126740000000002</v>
      </c>
      <c r="X178" s="6">
        <v>23.057500000000001</v>
      </c>
      <c r="Z178" s="6">
        <v>-46.599403000000002</v>
      </c>
      <c r="AB178" s="6">
        <v>-27.582802000000001</v>
      </c>
      <c r="AD178" s="6">
        <v>-56.008701000000002</v>
      </c>
      <c r="AF178" s="6">
        <v>-29.0777</v>
      </c>
    </row>
    <row r="179" spans="2:32" x14ac:dyDescent="0.25">
      <c r="B179" s="6">
        <f>'CL &amp; Data'!B601/1000000000</f>
        <v>59.33</v>
      </c>
      <c r="D179" s="6">
        <f>'CL &amp; Data'!C601</f>
        <v>-6.7832245999999996</v>
      </c>
      <c r="F179" s="6">
        <f>'CL &amp; Data'!D601</f>
        <v>-31.540789</v>
      </c>
      <c r="H179" s="6">
        <f>'CL &amp; Data'!E601</f>
        <v>-17.828918000000002</v>
      </c>
      <c r="J179" s="6">
        <f>'CL &amp; Data'!F601</f>
        <v>-26.681374000000002</v>
      </c>
      <c r="L179" s="6">
        <f>'CL &amp; Data'!L601/1000000000</f>
        <v>59.33</v>
      </c>
      <c r="N179" s="6">
        <f>'CL &amp; Data'!M601</f>
        <v>-4.8509454999999999</v>
      </c>
      <c r="P179" s="6">
        <f>'CL &amp; Data'!N601</f>
        <v>-31.744872999999998</v>
      </c>
      <c r="R179" s="6">
        <f>'CL &amp; Data'!O601</f>
        <v>-26.724046999999999</v>
      </c>
      <c r="T179" s="6">
        <f>'CL &amp; Data'!P601</f>
        <v>-17.830448000000001</v>
      </c>
      <c r="X179" s="6">
        <v>23.184999999999999</v>
      </c>
      <c r="Z179" s="6">
        <v>-46.901161000000002</v>
      </c>
      <c r="AB179" s="6">
        <v>-27.717130999999998</v>
      </c>
      <c r="AD179" s="6">
        <v>-57.518799000000001</v>
      </c>
      <c r="AF179" s="6">
        <v>-29.076363000000001</v>
      </c>
    </row>
    <row r="180" spans="2:32" x14ac:dyDescent="0.25">
      <c r="B180" s="6">
        <f>'CL &amp; Data'!B602/1000000000</f>
        <v>59.625</v>
      </c>
      <c r="D180" s="6">
        <f>'CL &amp; Data'!C602</f>
        <v>-7.3486346999999999</v>
      </c>
      <c r="F180" s="6">
        <f>'CL &amp; Data'!D602</f>
        <v>-30.872381000000001</v>
      </c>
      <c r="H180" s="6">
        <f>'CL &amp; Data'!E602</f>
        <v>-17.608231</v>
      </c>
      <c r="J180" s="6">
        <f>'CL &amp; Data'!F602</f>
        <v>-27.236248</v>
      </c>
      <c r="L180" s="6">
        <f>'CL &amp; Data'!L602/1000000000</f>
        <v>59.625</v>
      </c>
      <c r="N180" s="6">
        <f>'CL &amp; Data'!M602</f>
        <v>-4.5749974</v>
      </c>
      <c r="P180" s="6">
        <f>'CL &amp; Data'!N602</f>
        <v>-31.059258</v>
      </c>
      <c r="R180" s="6">
        <f>'CL &amp; Data'!O602</f>
        <v>-27.206876999999999</v>
      </c>
      <c r="T180" s="6">
        <f>'CL &amp; Data'!P602</f>
        <v>-17.595037000000001</v>
      </c>
      <c r="X180" s="6">
        <v>23.3125</v>
      </c>
      <c r="Z180" s="6">
        <v>-47.084904000000002</v>
      </c>
      <c r="AB180" s="6">
        <v>-27.826477000000001</v>
      </c>
      <c r="AD180" s="6">
        <v>-58.811957999999997</v>
      </c>
      <c r="AF180" s="6">
        <v>-29.080456000000002</v>
      </c>
    </row>
    <row r="181" spans="2:32" x14ac:dyDescent="0.25">
      <c r="B181" s="6">
        <f>'CL &amp; Data'!B603/1000000000</f>
        <v>59.92</v>
      </c>
      <c r="D181" s="6">
        <f>'CL &amp; Data'!C603</f>
        <v>-7.9785914</v>
      </c>
      <c r="F181" s="6">
        <f>'CL &amp; Data'!D603</f>
        <v>-30.237870999999998</v>
      </c>
      <c r="H181" s="6">
        <f>'CL &amp; Data'!E603</f>
        <v>-17.392761</v>
      </c>
      <c r="J181" s="6">
        <f>'CL &amp; Data'!F603</f>
        <v>-27.771536000000001</v>
      </c>
      <c r="L181" s="6">
        <f>'CL &amp; Data'!L603/1000000000</f>
        <v>59.92</v>
      </c>
      <c r="N181" s="6">
        <f>'CL &amp; Data'!M603</f>
        <v>-4.3905133999999997</v>
      </c>
      <c r="P181" s="6">
        <f>'CL &amp; Data'!N603</f>
        <v>-30.403219</v>
      </c>
      <c r="R181" s="6">
        <f>'CL &amp; Data'!O603</f>
        <v>-27.715198999999998</v>
      </c>
      <c r="T181" s="6">
        <f>'CL &amp; Data'!P603</f>
        <v>-17.350881999999999</v>
      </c>
      <c r="X181" s="6">
        <v>23.44</v>
      </c>
      <c r="Z181" s="6">
        <v>-47.220184000000003</v>
      </c>
      <c r="AB181" s="6">
        <v>-27.939060000000001</v>
      </c>
      <c r="AD181" s="6">
        <v>-59.565753999999998</v>
      </c>
      <c r="AF181" s="6">
        <v>-29.101986</v>
      </c>
    </row>
    <row r="182" spans="2:32" x14ac:dyDescent="0.25">
      <c r="B182" s="6">
        <f>'CL &amp; Data'!B604/1000000000</f>
        <v>60.215000000000003</v>
      </c>
      <c r="D182" s="6">
        <f>'CL &amp; Data'!C604</f>
        <v>-8.7876902000000001</v>
      </c>
      <c r="F182" s="6">
        <f>'CL &amp; Data'!D604</f>
        <v>-29.657475000000002</v>
      </c>
      <c r="H182" s="6">
        <f>'CL &amp; Data'!E604</f>
        <v>-17.155418000000001</v>
      </c>
      <c r="J182" s="6">
        <f>'CL &amp; Data'!F604</f>
        <v>-28.169063999999999</v>
      </c>
      <c r="L182" s="6">
        <f>'CL &amp; Data'!L604/1000000000</f>
        <v>60.215000000000003</v>
      </c>
      <c r="N182" s="6">
        <f>'CL &amp; Data'!M604</f>
        <v>-4.2144928000000004</v>
      </c>
      <c r="P182" s="6">
        <f>'CL &amp; Data'!N604</f>
        <v>-29.801141999999999</v>
      </c>
      <c r="R182" s="6">
        <f>'CL &amp; Data'!O604</f>
        <v>-28.1203</v>
      </c>
      <c r="T182" s="6">
        <f>'CL &amp; Data'!P604</f>
        <v>-17.090578000000001</v>
      </c>
      <c r="X182" s="6">
        <v>23.567499999999999</v>
      </c>
      <c r="Z182" s="6">
        <v>-47.304737000000003</v>
      </c>
      <c r="AB182" s="6">
        <v>-28.050861000000001</v>
      </c>
      <c r="AD182" s="6">
        <v>-60.287711999999999</v>
      </c>
      <c r="AF182" s="6">
        <v>-29.122169</v>
      </c>
    </row>
    <row r="183" spans="2:32" x14ac:dyDescent="0.25">
      <c r="B183" s="6">
        <f>'CL &amp; Data'!B605/1000000000</f>
        <v>60.51</v>
      </c>
      <c r="D183" s="6">
        <f>'CL &amp; Data'!C605</f>
        <v>-9.6809539999999998</v>
      </c>
      <c r="F183" s="6">
        <f>'CL &amp; Data'!D605</f>
        <v>-29.066220999999999</v>
      </c>
      <c r="H183" s="6">
        <f>'CL &amp; Data'!E605</f>
        <v>-16.874715999999999</v>
      </c>
      <c r="J183" s="6">
        <f>'CL &amp; Data'!F605</f>
        <v>-28.285049000000001</v>
      </c>
      <c r="L183" s="6">
        <f>'CL &amp; Data'!L605/1000000000</f>
        <v>60.51</v>
      </c>
      <c r="N183" s="6">
        <f>'CL &amp; Data'!M605</f>
        <v>-4.1471453</v>
      </c>
      <c r="P183" s="6">
        <f>'CL &amp; Data'!N605</f>
        <v>-29.257318000000001</v>
      </c>
      <c r="R183" s="6">
        <f>'CL &amp; Data'!O605</f>
        <v>-28.178331</v>
      </c>
      <c r="T183" s="6">
        <f>'CL &amp; Data'!P605</f>
        <v>-16.796377</v>
      </c>
      <c r="X183" s="6">
        <v>23.695</v>
      </c>
      <c r="Z183" s="6">
        <v>-47.347450000000002</v>
      </c>
      <c r="AB183" s="6">
        <v>-28.163115000000001</v>
      </c>
      <c r="AD183" s="6">
        <v>-60.854861999999997</v>
      </c>
      <c r="AF183" s="6">
        <v>-29.141732999999999</v>
      </c>
    </row>
    <row r="184" spans="2:32" x14ac:dyDescent="0.25">
      <c r="B184" s="6">
        <f>'CL &amp; Data'!B606/1000000000</f>
        <v>60.805</v>
      </c>
      <c r="D184" s="6">
        <f>'CL &amp; Data'!C606</f>
        <v>-10.832877</v>
      </c>
      <c r="F184" s="6">
        <f>'CL &amp; Data'!D606</f>
        <v>-28.620858999999999</v>
      </c>
      <c r="H184" s="6">
        <f>'CL &amp; Data'!E606</f>
        <v>-16.529119000000001</v>
      </c>
      <c r="J184" s="6">
        <f>'CL &amp; Data'!F606</f>
        <v>-27.906317000000001</v>
      </c>
      <c r="L184" s="6">
        <f>'CL &amp; Data'!L606/1000000000</f>
        <v>60.805</v>
      </c>
      <c r="N184" s="6">
        <f>'CL &amp; Data'!M606</f>
        <v>-4.0541935000000002</v>
      </c>
      <c r="P184" s="6">
        <f>'CL &amp; Data'!N606</f>
        <v>-28.759398999999998</v>
      </c>
      <c r="R184" s="6">
        <f>'CL &amp; Data'!O606</f>
        <v>-27.813321999999999</v>
      </c>
      <c r="T184" s="6">
        <f>'CL &amp; Data'!P606</f>
        <v>-16.452528000000001</v>
      </c>
      <c r="X184" s="6">
        <v>23.822500000000002</v>
      </c>
      <c r="Z184" s="6">
        <v>-47.364047999999997</v>
      </c>
      <c r="AB184" s="6">
        <v>-28.278137000000001</v>
      </c>
      <c r="AD184" s="6">
        <v>-61.266907000000003</v>
      </c>
      <c r="AF184" s="6">
        <v>-29.172215999999999</v>
      </c>
    </row>
    <row r="185" spans="2:32" x14ac:dyDescent="0.25">
      <c r="B185" s="6">
        <f>'CL &amp; Data'!B607/1000000000</f>
        <v>61.1</v>
      </c>
      <c r="D185" s="6">
        <f>'CL &amp; Data'!C607</f>
        <v>-12.082304000000001</v>
      </c>
      <c r="F185" s="6">
        <f>'CL &amp; Data'!D607</f>
        <v>-28.222925</v>
      </c>
      <c r="H185" s="6">
        <f>'CL &amp; Data'!E607</f>
        <v>-16.182110000000002</v>
      </c>
      <c r="J185" s="6">
        <f>'CL &amp; Data'!F607</f>
        <v>-27.203144000000002</v>
      </c>
      <c r="L185" s="6">
        <f>'CL &amp; Data'!L607/1000000000</f>
        <v>61.1</v>
      </c>
      <c r="N185" s="6">
        <f>'CL &amp; Data'!M607</f>
        <v>-4.0279036000000001</v>
      </c>
      <c r="P185" s="6">
        <f>'CL &amp; Data'!N607</f>
        <v>-28.378822</v>
      </c>
      <c r="R185" s="6">
        <f>'CL &amp; Data'!O607</f>
        <v>-27.142029000000001</v>
      </c>
      <c r="T185" s="6">
        <f>'CL &amp; Data'!P607</f>
        <v>-16.092896</v>
      </c>
      <c r="X185" s="6">
        <v>23.95</v>
      </c>
      <c r="Z185" s="6">
        <v>-47.336463999999999</v>
      </c>
      <c r="AB185" s="6">
        <v>-28.392733</v>
      </c>
      <c r="AD185" s="6">
        <v>-61.341431</v>
      </c>
      <c r="AF185" s="6">
        <v>-29.210075</v>
      </c>
    </row>
    <row r="186" spans="2:32" x14ac:dyDescent="0.25">
      <c r="B186" s="6">
        <f>'CL &amp; Data'!B608/1000000000</f>
        <v>61.395000000000003</v>
      </c>
      <c r="D186" s="6">
        <f>'CL &amp; Data'!C608</f>
        <v>-13.891988</v>
      </c>
      <c r="F186" s="6">
        <f>'CL &amp; Data'!D608</f>
        <v>-28.010045999999999</v>
      </c>
      <c r="H186" s="6">
        <f>'CL &amp; Data'!E608</f>
        <v>-15.837077000000001</v>
      </c>
      <c r="J186" s="6">
        <f>'CL &amp; Data'!F608</f>
        <v>-26.475484999999999</v>
      </c>
      <c r="L186" s="6">
        <f>'CL &amp; Data'!L608/1000000000</f>
        <v>61.395000000000003</v>
      </c>
      <c r="N186" s="6">
        <f>'CL &amp; Data'!M608</f>
        <v>-3.922107</v>
      </c>
      <c r="P186" s="6">
        <f>'CL &amp; Data'!N608</f>
        <v>-28.073929</v>
      </c>
      <c r="R186" s="6">
        <f>'CL &amp; Data'!O608</f>
        <v>-26.381920000000001</v>
      </c>
      <c r="T186" s="6">
        <f>'CL &amp; Data'!P608</f>
        <v>-15.734424000000001</v>
      </c>
      <c r="X186" s="6">
        <v>24.077500000000001</v>
      </c>
      <c r="Z186" s="6">
        <v>-47.311337000000002</v>
      </c>
      <c r="AB186" s="6">
        <v>-28.507881000000001</v>
      </c>
      <c r="AD186" s="6">
        <v>-60.980075999999997</v>
      </c>
      <c r="AF186" s="6">
        <v>-29.271056999999999</v>
      </c>
    </row>
    <row r="187" spans="2:32" x14ac:dyDescent="0.25">
      <c r="B187" s="6">
        <f>'CL &amp; Data'!B609/1000000000</f>
        <v>61.69</v>
      </c>
      <c r="D187" s="6">
        <f>'CL &amp; Data'!C609</f>
        <v>-15.756487</v>
      </c>
      <c r="F187" s="6">
        <f>'CL &amp; Data'!D609</f>
        <v>-28.032156000000001</v>
      </c>
      <c r="H187" s="6">
        <f>'CL &amp; Data'!E609</f>
        <v>-15.760225999999999</v>
      </c>
      <c r="J187" s="6">
        <f>'CL &amp; Data'!F609</f>
        <v>-25.852167000000001</v>
      </c>
      <c r="L187" s="6">
        <f>'CL &amp; Data'!L609/1000000000</f>
        <v>61.69</v>
      </c>
      <c r="N187" s="6">
        <f>'CL &amp; Data'!M609</f>
        <v>-3.8713316999999998</v>
      </c>
      <c r="P187" s="6">
        <f>'CL &amp; Data'!N609</f>
        <v>-28.104448000000001</v>
      </c>
      <c r="R187" s="6">
        <f>'CL &amp; Data'!O609</f>
        <v>-25.724202999999999</v>
      </c>
      <c r="T187" s="6">
        <f>'CL &amp; Data'!P609</f>
        <v>-15.648947</v>
      </c>
      <c r="X187" s="6">
        <v>24.204999999999998</v>
      </c>
      <c r="Z187" s="6">
        <v>-47.316459999999999</v>
      </c>
      <c r="AB187" s="6">
        <v>-28.615905999999999</v>
      </c>
      <c r="AD187" s="6">
        <v>-59.881027000000003</v>
      </c>
      <c r="AF187" s="6">
        <v>-29.348106000000001</v>
      </c>
    </row>
    <row r="188" spans="2:32" x14ac:dyDescent="0.25">
      <c r="B188" s="6">
        <f>'CL &amp; Data'!B610/1000000000</f>
        <v>61.984999999999999</v>
      </c>
      <c r="D188" s="6">
        <f>'CL &amp; Data'!C610</f>
        <v>-17.375952000000002</v>
      </c>
      <c r="F188" s="6">
        <f>'CL &amp; Data'!D610</f>
        <v>-28.518349000000001</v>
      </c>
      <c r="H188" s="6">
        <f>'CL &amp; Data'!E610</f>
        <v>-15.933004</v>
      </c>
      <c r="J188" s="6">
        <f>'CL &amp; Data'!F610</f>
        <v>-25.487024000000002</v>
      </c>
      <c r="L188" s="6">
        <f>'CL &amp; Data'!L610/1000000000</f>
        <v>61.984999999999999</v>
      </c>
      <c r="N188" s="6">
        <f>'CL &amp; Data'!M610</f>
        <v>-3.822397</v>
      </c>
      <c r="P188" s="6">
        <f>'CL &amp; Data'!N610</f>
        <v>-28.454644999999999</v>
      </c>
      <c r="R188" s="6">
        <f>'CL &amp; Data'!O610</f>
        <v>-25.387951000000001</v>
      </c>
      <c r="T188" s="6">
        <f>'CL &amp; Data'!P610</f>
        <v>-15.808992999999999</v>
      </c>
      <c r="X188" s="6">
        <v>24.3325</v>
      </c>
      <c r="Z188" s="6">
        <v>-47.372326000000001</v>
      </c>
      <c r="AB188" s="6">
        <v>-28.708400999999999</v>
      </c>
      <c r="AD188" s="6">
        <v>-59.452990999999997</v>
      </c>
      <c r="AF188" s="6">
        <v>-29.433755999999999</v>
      </c>
    </row>
    <row r="189" spans="2:32" x14ac:dyDescent="0.25">
      <c r="B189" s="6">
        <f>'CL &amp; Data'!B611/1000000000</f>
        <v>62.28</v>
      </c>
      <c r="D189" s="6">
        <f>'CL &amp; Data'!C611</f>
        <v>-18.001003000000001</v>
      </c>
      <c r="F189" s="6">
        <f>'CL &amp; Data'!D611</f>
        <v>-29.279844000000001</v>
      </c>
      <c r="H189" s="6">
        <f>'CL &amp; Data'!E611</f>
        <v>-16.178512999999999</v>
      </c>
      <c r="J189" s="6">
        <f>'CL &amp; Data'!F611</f>
        <v>-25.597985999999999</v>
      </c>
      <c r="L189" s="6">
        <f>'CL &amp; Data'!L611/1000000000</f>
        <v>62.28</v>
      </c>
      <c r="N189" s="6">
        <f>'CL &amp; Data'!M611</f>
        <v>-3.8182635</v>
      </c>
      <c r="P189" s="6">
        <f>'CL &amp; Data'!N611</f>
        <v>-29.208763000000001</v>
      </c>
      <c r="R189" s="6">
        <f>'CL &amp; Data'!O611</f>
        <v>-25.504929000000001</v>
      </c>
      <c r="T189" s="6">
        <f>'CL &amp; Data'!P611</f>
        <v>-16.051324999999999</v>
      </c>
      <c r="X189" s="6">
        <v>24.46</v>
      </c>
      <c r="Z189" s="6">
        <v>-47.432346000000003</v>
      </c>
      <c r="AB189" s="6">
        <v>-28.77825</v>
      </c>
      <c r="AD189" s="6">
        <v>-59.183754</v>
      </c>
      <c r="AF189" s="6">
        <v>-29.522341000000001</v>
      </c>
    </row>
    <row r="190" spans="2:32" x14ac:dyDescent="0.25">
      <c r="B190" s="6">
        <f>'CL &amp; Data'!B612/1000000000</f>
        <v>62.575000000000003</v>
      </c>
      <c r="D190" s="6">
        <f>'CL &amp; Data'!C612</f>
        <v>-17.896124</v>
      </c>
      <c r="F190" s="6">
        <f>'CL &amp; Data'!D612</f>
        <v>-30.779250999999999</v>
      </c>
      <c r="H190" s="6">
        <f>'CL &amp; Data'!E612</f>
        <v>-16.478957999999999</v>
      </c>
      <c r="J190" s="6">
        <f>'CL &amp; Data'!F612</f>
        <v>-26.020112999999998</v>
      </c>
      <c r="L190" s="6">
        <f>'CL &amp; Data'!L612/1000000000</f>
        <v>62.575000000000003</v>
      </c>
      <c r="N190" s="6">
        <f>'CL &amp; Data'!M612</f>
        <v>-3.7916539</v>
      </c>
      <c r="P190" s="6">
        <f>'CL &amp; Data'!N612</f>
        <v>-30.647881999999999</v>
      </c>
      <c r="R190" s="6">
        <f>'CL &amp; Data'!O612</f>
        <v>-25.947465999999999</v>
      </c>
      <c r="T190" s="6">
        <f>'CL &amp; Data'!P612</f>
        <v>-16.370571000000002</v>
      </c>
      <c r="X190" s="6">
        <v>24.587499999999999</v>
      </c>
      <c r="Z190" s="6">
        <v>-47.508633000000003</v>
      </c>
      <c r="AB190" s="6">
        <v>-28.817489999999999</v>
      </c>
      <c r="AD190" s="6">
        <v>-58.939731999999999</v>
      </c>
      <c r="AF190" s="6">
        <v>-29.613726</v>
      </c>
    </row>
    <row r="191" spans="2:32" x14ac:dyDescent="0.25">
      <c r="B191" s="6">
        <f>'CL &amp; Data'!B613/1000000000</f>
        <v>62.87</v>
      </c>
      <c r="D191" s="6">
        <f>'CL &amp; Data'!C613</f>
        <v>-16.651848000000001</v>
      </c>
      <c r="F191" s="6">
        <f>'CL &amp; Data'!D613</f>
        <v>-31.854897000000001</v>
      </c>
      <c r="H191" s="6">
        <f>'CL &amp; Data'!E613</f>
        <v>-16.876626999999999</v>
      </c>
      <c r="J191" s="6">
        <f>'CL &amp; Data'!F613</f>
        <v>-26.366154000000002</v>
      </c>
      <c r="L191" s="6">
        <f>'CL &amp; Data'!L613/1000000000</f>
        <v>62.87</v>
      </c>
      <c r="N191" s="6">
        <f>'CL &amp; Data'!M613</f>
        <v>-3.8113263000000002</v>
      </c>
      <c r="P191" s="6">
        <f>'CL &amp; Data'!N613</f>
        <v>-31.842452999999999</v>
      </c>
      <c r="R191" s="6">
        <f>'CL &amp; Data'!O613</f>
        <v>-26.365545000000001</v>
      </c>
      <c r="T191" s="6">
        <f>'CL &amp; Data'!P613</f>
        <v>-16.808947</v>
      </c>
      <c r="X191" s="6">
        <v>24.715</v>
      </c>
      <c r="Z191" s="6">
        <v>-47.51144</v>
      </c>
      <c r="AB191" s="6">
        <v>-28.826550999999998</v>
      </c>
      <c r="AD191" s="6">
        <v>-58.576850999999998</v>
      </c>
      <c r="AF191" s="6">
        <v>-29.702724</v>
      </c>
    </row>
    <row r="192" spans="2:32" x14ac:dyDescent="0.25">
      <c r="B192" s="6">
        <f>'CL &amp; Data'!B614/1000000000</f>
        <v>63.164999999999999</v>
      </c>
      <c r="D192" s="6">
        <f>'CL &amp; Data'!C614</f>
        <v>-14.762544999999999</v>
      </c>
      <c r="F192" s="6">
        <f>'CL &amp; Data'!D614</f>
        <v>-32.614306999999997</v>
      </c>
      <c r="H192" s="6">
        <f>'CL &amp; Data'!E614</f>
        <v>-17.124587999999999</v>
      </c>
      <c r="J192" s="6">
        <f>'CL &amp; Data'!F614</f>
        <v>-26.690483</v>
      </c>
      <c r="L192" s="6">
        <f>'CL &amp; Data'!L614/1000000000</f>
        <v>63.164999999999999</v>
      </c>
      <c r="N192" s="6">
        <f>'CL &amp; Data'!M614</f>
        <v>-3.7033100000000001</v>
      </c>
      <c r="P192" s="6">
        <f>'CL &amp; Data'!N614</f>
        <v>-32.603648999999997</v>
      </c>
      <c r="R192" s="6">
        <f>'CL &amp; Data'!O614</f>
        <v>-26.705400000000001</v>
      </c>
      <c r="T192" s="6">
        <f>'CL &amp; Data'!P614</f>
        <v>-17.086231000000002</v>
      </c>
      <c r="X192" s="6">
        <v>24.842500000000001</v>
      </c>
      <c r="Z192" s="6">
        <v>-47.389319999999998</v>
      </c>
      <c r="AB192" s="6">
        <v>-28.808478999999998</v>
      </c>
      <c r="AD192" s="6">
        <v>-58.091301000000001</v>
      </c>
      <c r="AF192" s="6">
        <v>-29.793033999999999</v>
      </c>
    </row>
    <row r="193" spans="2:32" x14ac:dyDescent="0.25">
      <c r="B193" s="6">
        <f>'CL &amp; Data'!B615/1000000000</f>
        <v>63.46</v>
      </c>
      <c r="D193" s="6">
        <f>'CL &amp; Data'!C615</f>
        <v>-12.587790999999999</v>
      </c>
      <c r="F193" s="6">
        <f>'CL &amp; Data'!D615</f>
        <v>-33.142600999999999</v>
      </c>
      <c r="H193" s="6">
        <f>'CL &amp; Data'!E615</f>
        <v>-17.352326999999999</v>
      </c>
      <c r="J193" s="6">
        <f>'CL &amp; Data'!F615</f>
        <v>-27.159714000000001</v>
      </c>
      <c r="L193" s="6">
        <f>'CL &amp; Data'!L615/1000000000</f>
        <v>63.46</v>
      </c>
      <c r="N193" s="6">
        <f>'CL &amp; Data'!M615</f>
        <v>-3.5069954000000001</v>
      </c>
      <c r="P193" s="6">
        <f>'CL &amp; Data'!N615</f>
        <v>-33.242756</v>
      </c>
      <c r="R193" s="6">
        <f>'CL &amp; Data'!O615</f>
        <v>-27.138151000000001</v>
      </c>
      <c r="T193" s="6">
        <f>'CL &amp; Data'!P615</f>
        <v>-17.300421</v>
      </c>
      <c r="X193" s="6">
        <v>24.97</v>
      </c>
      <c r="Z193" s="6">
        <v>-47.226714999999999</v>
      </c>
      <c r="AB193" s="6">
        <v>-28.759239000000001</v>
      </c>
      <c r="AD193" s="6">
        <v>-57.555816999999998</v>
      </c>
      <c r="AF193" s="6">
        <v>-29.873826999999999</v>
      </c>
    </row>
    <row r="194" spans="2:32" x14ac:dyDescent="0.25">
      <c r="B194" s="6">
        <f>'CL &amp; Data'!B616/1000000000</f>
        <v>63.755000000000003</v>
      </c>
      <c r="D194" s="6">
        <f>'CL &amp; Data'!C616</f>
        <v>-10.90799</v>
      </c>
      <c r="F194" s="6">
        <f>'CL &amp; Data'!D616</f>
        <v>-33.387756000000003</v>
      </c>
      <c r="H194" s="6">
        <f>'CL &amp; Data'!E616</f>
        <v>-17.634627999999999</v>
      </c>
      <c r="J194" s="6">
        <f>'CL &amp; Data'!F616</f>
        <v>-27.604151000000002</v>
      </c>
      <c r="L194" s="6">
        <f>'CL &amp; Data'!L616/1000000000</f>
        <v>63.755000000000003</v>
      </c>
      <c r="N194" s="6">
        <f>'CL &amp; Data'!M616</f>
        <v>-3.3247792999999999</v>
      </c>
      <c r="P194" s="6">
        <f>'CL &amp; Data'!N616</f>
        <v>-33.52317</v>
      </c>
      <c r="R194" s="6">
        <f>'CL &amp; Data'!O616</f>
        <v>-27.583368</v>
      </c>
      <c r="T194" s="6">
        <f>'CL &amp; Data'!P616</f>
        <v>-17.625357000000001</v>
      </c>
      <c r="X194" s="6">
        <v>25.0975</v>
      </c>
      <c r="Z194" s="6">
        <v>-47.077866</v>
      </c>
      <c r="AB194" s="6">
        <v>-28.686707999999999</v>
      </c>
      <c r="AD194" s="6">
        <v>-56.903488000000003</v>
      </c>
      <c r="AF194" s="6">
        <v>-29.95476</v>
      </c>
    </row>
    <row r="195" spans="2:32" x14ac:dyDescent="0.25">
      <c r="B195" s="6">
        <f>'CL &amp; Data'!B617/1000000000</f>
        <v>64.05</v>
      </c>
      <c r="D195" s="6">
        <f>'CL &amp; Data'!C617</f>
        <v>-9.5359496999999998</v>
      </c>
      <c r="F195" s="6">
        <f>'CL &amp; Data'!D617</f>
        <v>-32.931289999999997</v>
      </c>
      <c r="H195" s="6">
        <f>'CL &amp; Data'!E617</f>
        <v>-17.965865999999998</v>
      </c>
      <c r="J195" s="6">
        <f>'CL &amp; Data'!F617</f>
        <v>-28.058786000000001</v>
      </c>
      <c r="L195" s="6">
        <f>'CL &amp; Data'!L617/1000000000</f>
        <v>64.05</v>
      </c>
      <c r="N195" s="6">
        <f>'CL &amp; Data'!M617</f>
        <v>-3.1451159</v>
      </c>
      <c r="P195" s="6">
        <f>'CL &amp; Data'!N617</f>
        <v>-33.140647999999999</v>
      </c>
      <c r="R195" s="6">
        <f>'CL &amp; Data'!O617</f>
        <v>-28.037569000000001</v>
      </c>
      <c r="T195" s="6">
        <f>'CL &amp; Data'!P617</f>
        <v>-17.957901</v>
      </c>
      <c r="X195" s="6">
        <v>25.225000000000001</v>
      </c>
      <c r="Z195" s="6">
        <v>-46.859985000000002</v>
      </c>
      <c r="AB195" s="6">
        <v>-28.58877</v>
      </c>
      <c r="AD195" s="6">
        <v>-56.008842000000001</v>
      </c>
      <c r="AF195" s="6">
        <v>-30.035043999999999</v>
      </c>
    </row>
    <row r="196" spans="2:32" x14ac:dyDescent="0.25">
      <c r="B196" s="6">
        <f>'CL &amp; Data'!B618/1000000000</f>
        <v>64.344999999999999</v>
      </c>
      <c r="D196" s="6">
        <f>'CL &amp; Data'!C618</f>
        <v>-8.4359932000000004</v>
      </c>
      <c r="F196" s="6">
        <f>'CL &amp; Data'!D618</f>
        <v>-32.813400000000001</v>
      </c>
      <c r="H196" s="6">
        <f>'CL &amp; Data'!E618</f>
        <v>-18.301538000000001</v>
      </c>
      <c r="J196" s="6">
        <f>'CL &amp; Data'!F618</f>
        <v>-28.611795000000001</v>
      </c>
      <c r="L196" s="6">
        <f>'CL &amp; Data'!L618/1000000000</f>
        <v>64.344999999999999</v>
      </c>
      <c r="N196" s="6">
        <f>'CL &amp; Data'!M618</f>
        <v>-3.0037927999999998</v>
      </c>
      <c r="P196" s="6">
        <f>'CL &amp; Data'!N618</f>
        <v>-32.946551999999997</v>
      </c>
      <c r="R196" s="6">
        <f>'CL &amp; Data'!O618</f>
        <v>-28.546351999999999</v>
      </c>
      <c r="T196" s="6">
        <f>'CL &amp; Data'!P618</f>
        <v>-18.295496</v>
      </c>
      <c r="X196" s="6">
        <v>25.352499999999999</v>
      </c>
      <c r="Z196" s="6">
        <v>-46.608027999999997</v>
      </c>
      <c r="AB196" s="6">
        <v>-28.485534999999999</v>
      </c>
      <c r="AD196" s="6">
        <v>-55.095607999999999</v>
      </c>
      <c r="AF196" s="6">
        <v>-30.111124</v>
      </c>
    </row>
    <row r="197" spans="2:32" x14ac:dyDescent="0.25">
      <c r="B197" s="6">
        <f>'CL &amp; Data'!B619/1000000000</f>
        <v>64.64</v>
      </c>
      <c r="D197" s="6">
        <f>'CL &amp; Data'!C619</f>
        <v>-7.5547681000000004</v>
      </c>
      <c r="F197" s="6">
        <f>'CL &amp; Data'!D619</f>
        <v>-32.776653000000003</v>
      </c>
      <c r="H197" s="6">
        <f>'CL &amp; Data'!E619</f>
        <v>-18.652609000000002</v>
      </c>
      <c r="J197" s="6">
        <f>'CL &amp; Data'!F619</f>
        <v>-29.181253000000002</v>
      </c>
      <c r="L197" s="6">
        <f>'CL &amp; Data'!L619/1000000000</f>
        <v>64.64</v>
      </c>
      <c r="N197" s="6">
        <f>'CL &amp; Data'!M619</f>
        <v>-2.9739165000000001</v>
      </c>
      <c r="P197" s="6">
        <f>'CL &amp; Data'!N619</f>
        <v>-32.874451000000001</v>
      </c>
      <c r="R197" s="6">
        <f>'CL &amp; Data'!O619</f>
        <v>-29.120943</v>
      </c>
      <c r="T197" s="6">
        <f>'CL &amp; Data'!P619</f>
        <v>-18.644714</v>
      </c>
      <c r="X197" s="6">
        <v>25.48</v>
      </c>
      <c r="Z197" s="6">
        <v>-46.380291</v>
      </c>
      <c r="AB197" s="6">
        <v>-28.385743999999999</v>
      </c>
      <c r="AD197" s="6">
        <v>-54.279891999999997</v>
      </c>
      <c r="AF197" s="6">
        <v>-30.18816</v>
      </c>
    </row>
    <row r="198" spans="2:32" x14ac:dyDescent="0.25">
      <c r="B198" s="6">
        <f>'CL &amp; Data'!B620/1000000000</f>
        <v>64.935000000000002</v>
      </c>
      <c r="D198" s="6">
        <f>'CL &amp; Data'!C620</f>
        <v>-6.9526563000000001</v>
      </c>
      <c r="F198" s="6">
        <f>'CL &amp; Data'!D620</f>
        <v>-32.471789999999999</v>
      </c>
      <c r="H198" s="6">
        <f>'CL &amp; Data'!E620</f>
        <v>-18.897967999999999</v>
      </c>
      <c r="J198" s="6">
        <f>'CL &amp; Data'!F620</f>
        <v>-29.568209</v>
      </c>
      <c r="L198" s="6">
        <f>'CL &amp; Data'!L620/1000000000</f>
        <v>64.935000000000002</v>
      </c>
      <c r="N198" s="6">
        <f>'CL &amp; Data'!M620</f>
        <v>-3.0346109999999999</v>
      </c>
      <c r="P198" s="6">
        <f>'CL &amp; Data'!N620</f>
        <v>-32.521377999999999</v>
      </c>
      <c r="R198" s="6">
        <f>'CL &amp; Data'!O620</f>
        <v>-29.505281</v>
      </c>
      <c r="T198" s="6">
        <f>'CL &amp; Data'!P620</f>
        <v>-18.948471000000001</v>
      </c>
      <c r="X198" s="6">
        <v>25.607500000000002</v>
      </c>
      <c r="Z198" s="6">
        <v>-46.179462000000001</v>
      </c>
      <c r="AB198" s="6">
        <v>-28.288301000000001</v>
      </c>
      <c r="AD198" s="6">
        <v>-53.301665999999997</v>
      </c>
      <c r="AF198" s="6">
        <v>-30.264216999999999</v>
      </c>
    </row>
    <row r="199" spans="2:32" x14ac:dyDescent="0.25">
      <c r="B199" s="6">
        <f>'CL &amp; Data'!B621/1000000000</f>
        <v>65.23</v>
      </c>
      <c r="D199" s="6">
        <f>'CL &amp; Data'!C621</f>
        <v>-6.3534126000000004</v>
      </c>
      <c r="F199" s="6">
        <f>'CL &amp; Data'!D621</f>
        <v>-32.050133000000002</v>
      </c>
      <c r="H199" s="6">
        <f>'CL &amp; Data'!E621</f>
        <v>-19.18261</v>
      </c>
      <c r="J199" s="6">
        <f>'CL &amp; Data'!F621</f>
        <v>-29.883866999999999</v>
      </c>
      <c r="L199" s="6">
        <f>'CL &amp; Data'!L621/1000000000</f>
        <v>65.23</v>
      </c>
      <c r="N199" s="6">
        <f>'CL &amp; Data'!M621</f>
        <v>-3.0497890000000001</v>
      </c>
      <c r="P199" s="6">
        <f>'CL &amp; Data'!N621</f>
        <v>-32.024639000000001</v>
      </c>
      <c r="R199" s="6">
        <f>'CL &amp; Data'!O621</f>
        <v>-29.796312</v>
      </c>
      <c r="T199" s="6">
        <f>'CL &amp; Data'!P621</f>
        <v>-19.226772</v>
      </c>
      <c r="X199" s="6">
        <v>25.734999999999999</v>
      </c>
      <c r="Z199" s="6">
        <v>-46.031067</v>
      </c>
      <c r="AB199" s="6">
        <v>-28.195377000000001</v>
      </c>
      <c r="AD199" s="6">
        <v>-52.187344000000003</v>
      </c>
      <c r="AF199" s="6">
        <v>-30.34272</v>
      </c>
    </row>
    <row r="200" spans="2:32" x14ac:dyDescent="0.25">
      <c r="B200" s="6">
        <f>'CL &amp; Data'!B622/1000000000</f>
        <v>65.525000000000006</v>
      </c>
      <c r="D200" s="6">
        <f>'CL &amp; Data'!C622</f>
        <v>-5.8388933999999999</v>
      </c>
      <c r="F200" s="6">
        <f>'CL &amp; Data'!D622</f>
        <v>-31.636272000000002</v>
      </c>
      <c r="H200" s="6">
        <f>'CL &amp; Data'!E622</f>
        <v>-19.483736</v>
      </c>
      <c r="J200" s="6">
        <f>'CL &amp; Data'!F622</f>
        <v>-30.153072000000002</v>
      </c>
      <c r="L200" s="6">
        <f>'CL &amp; Data'!L622/1000000000</f>
        <v>65.525000000000006</v>
      </c>
      <c r="N200" s="6">
        <f>'CL &amp; Data'!M622</f>
        <v>-3.0559398999999998</v>
      </c>
      <c r="P200" s="6">
        <f>'CL &amp; Data'!N622</f>
        <v>-31.551271</v>
      </c>
      <c r="R200" s="6">
        <f>'CL &amp; Data'!O622</f>
        <v>-30.109175</v>
      </c>
      <c r="T200" s="6">
        <f>'CL &amp; Data'!P622</f>
        <v>-19.540552000000002</v>
      </c>
      <c r="X200" s="6">
        <v>25.862500000000001</v>
      </c>
      <c r="Z200" s="6">
        <v>-45.937168</v>
      </c>
      <c r="AB200" s="6">
        <v>-28.110489000000001</v>
      </c>
      <c r="AD200" s="6">
        <v>-50.964297999999999</v>
      </c>
      <c r="AF200" s="6">
        <v>-30.425495000000002</v>
      </c>
    </row>
    <row r="201" spans="2:32" x14ac:dyDescent="0.25">
      <c r="B201" s="6">
        <f>'CL &amp; Data'!B623/1000000000</f>
        <v>65.819999999999993</v>
      </c>
      <c r="D201" s="6">
        <f>'CL &amp; Data'!C623</f>
        <v>-5.4152727000000001</v>
      </c>
      <c r="F201" s="6">
        <f>'CL &amp; Data'!D623</f>
        <v>-31.123629000000001</v>
      </c>
      <c r="H201" s="6">
        <f>'CL &amp; Data'!E623</f>
        <v>-19.824074</v>
      </c>
      <c r="J201" s="6">
        <f>'CL &amp; Data'!F623</f>
        <v>-30.540586000000001</v>
      </c>
      <c r="L201" s="6">
        <f>'CL &amp; Data'!L623/1000000000</f>
        <v>65.819999999999993</v>
      </c>
      <c r="N201" s="6">
        <f>'CL &amp; Data'!M623</f>
        <v>-3.0551455000000001</v>
      </c>
      <c r="P201" s="6">
        <f>'CL &amp; Data'!N623</f>
        <v>-31.009903000000001</v>
      </c>
      <c r="R201" s="6">
        <f>'CL &amp; Data'!O623</f>
        <v>-30.531105</v>
      </c>
      <c r="T201" s="6">
        <f>'CL &amp; Data'!P623</f>
        <v>-19.865786</v>
      </c>
      <c r="X201" s="6">
        <v>25.99</v>
      </c>
      <c r="Z201" s="6">
        <v>-45.922694999999997</v>
      </c>
      <c r="AB201" s="6">
        <v>-28.033442000000001</v>
      </c>
      <c r="AD201" s="6">
        <v>-49.914729999999999</v>
      </c>
      <c r="AF201" s="6">
        <v>-30.512080999999998</v>
      </c>
    </row>
    <row r="202" spans="2:32" x14ac:dyDescent="0.25">
      <c r="B202" s="6">
        <f>'CL &amp; Data'!B624/1000000000</f>
        <v>66.114999999999995</v>
      </c>
      <c r="D202" s="6">
        <f>'CL &amp; Data'!C624</f>
        <v>-5.0679789</v>
      </c>
      <c r="F202" s="6">
        <f>'CL &amp; Data'!D624</f>
        <v>-30.582781000000001</v>
      </c>
      <c r="H202" s="6">
        <f>'CL &amp; Data'!E624</f>
        <v>-20.222918</v>
      </c>
      <c r="J202" s="6">
        <f>'CL &amp; Data'!F624</f>
        <v>-31.165894999999999</v>
      </c>
      <c r="L202" s="6">
        <f>'CL &amp; Data'!L624/1000000000</f>
        <v>66.114999999999995</v>
      </c>
      <c r="N202" s="6">
        <f>'CL &amp; Data'!M624</f>
        <v>-3.0414593000000001</v>
      </c>
      <c r="P202" s="6">
        <f>'CL &amp; Data'!N624</f>
        <v>-30.487763999999999</v>
      </c>
      <c r="R202" s="6">
        <f>'CL &amp; Data'!O624</f>
        <v>-31.106579</v>
      </c>
      <c r="T202" s="6">
        <f>'CL &amp; Data'!P624</f>
        <v>-20.232531000000002</v>
      </c>
      <c r="X202" s="6">
        <v>26.1175</v>
      </c>
      <c r="Z202" s="6">
        <v>-45.985661</v>
      </c>
      <c r="AB202" s="6">
        <v>-27.961185</v>
      </c>
      <c r="AD202" s="6">
        <v>-49.200634000000001</v>
      </c>
      <c r="AF202" s="6">
        <v>-30.600556999999998</v>
      </c>
    </row>
    <row r="203" spans="2:32" x14ac:dyDescent="0.25">
      <c r="B203" s="6">
        <f>'CL &amp; Data'!B625/1000000000</f>
        <v>66.41</v>
      </c>
      <c r="D203" s="6">
        <f>'CL &amp; Data'!C625</f>
        <v>-4.7309431999999996</v>
      </c>
      <c r="F203" s="6">
        <f>'CL &amp; Data'!D625</f>
        <v>-30.181932</v>
      </c>
      <c r="H203" s="6">
        <f>'CL &amp; Data'!E625</f>
        <v>-20.668963999999999</v>
      </c>
      <c r="J203" s="6">
        <f>'CL &amp; Data'!F625</f>
        <v>-31.952421000000001</v>
      </c>
      <c r="L203" s="6">
        <f>'CL &amp; Data'!L625/1000000000</f>
        <v>66.41</v>
      </c>
      <c r="N203" s="6">
        <f>'CL &amp; Data'!M625</f>
        <v>-3.0133771999999999</v>
      </c>
      <c r="P203" s="6">
        <f>'CL &amp; Data'!N625</f>
        <v>-30.097435000000001</v>
      </c>
      <c r="R203" s="6">
        <f>'CL &amp; Data'!O625</f>
        <v>-31.913256000000001</v>
      </c>
      <c r="T203" s="6">
        <f>'CL &amp; Data'!P625</f>
        <v>-20.638373999999999</v>
      </c>
      <c r="X203" s="6">
        <v>26.245000000000001</v>
      </c>
      <c r="Z203" s="6">
        <v>-46.109543000000002</v>
      </c>
      <c r="AB203" s="6">
        <v>-27.892085999999999</v>
      </c>
      <c r="AD203" s="6">
        <v>-48.670250000000003</v>
      </c>
      <c r="AF203" s="6">
        <v>-30.689816</v>
      </c>
    </row>
    <row r="204" spans="2:32" x14ac:dyDescent="0.25">
      <c r="B204" s="6">
        <f>'CL &amp; Data'!B626/1000000000</f>
        <v>66.704999999999998</v>
      </c>
      <c r="D204" s="6">
        <f>'CL &amp; Data'!C626</f>
        <v>-4.5169271999999996</v>
      </c>
      <c r="F204" s="6">
        <f>'CL &amp; Data'!D626</f>
        <v>-29.917874999999999</v>
      </c>
      <c r="H204" s="6">
        <f>'CL &amp; Data'!E626</f>
        <v>-21.043908999999999</v>
      </c>
      <c r="J204" s="6">
        <f>'CL &amp; Data'!F626</f>
        <v>-32.688521999999999</v>
      </c>
      <c r="L204" s="6">
        <f>'CL &amp; Data'!L626/1000000000</f>
        <v>66.704999999999998</v>
      </c>
      <c r="N204" s="6">
        <f>'CL &amp; Data'!M626</f>
        <v>-3.0073968999999998</v>
      </c>
      <c r="P204" s="6">
        <f>'CL &amp; Data'!N626</f>
        <v>-29.861205999999999</v>
      </c>
      <c r="R204" s="6">
        <f>'CL &amp; Data'!O626</f>
        <v>-32.657485999999999</v>
      </c>
      <c r="T204" s="6">
        <f>'CL &amp; Data'!P626</f>
        <v>-20.974057999999999</v>
      </c>
      <c r="X204" s="6">
        <v>26.372499999999999</v>
      </c>
      <c r="Z204" s="6">
        <v>-46.281246000000003</v>
      </c>
      <c r="AB204" s="6">
        <v>-27.821095</v>
      </c>
      <c r="AD204" s="6">
        <v>-48.352443999999998</v>
      </c>
      <c r="AF204" s="6">
        <v>-30.778483999999999</v>
      </c>
    </row>
    <row r="205" spans="2:32" x14ac:dyDescent="0.25">
      <c r="B205" s="6">
        <f>'CL &amp; Data'!B627/1000000000</f>
        <v>67</v>
      </c>
      <c r="D205" s="6">
        <f>'CL &amp; Data'!C627</f>
        <v>-4.3833159999999998</v>
      </c>
      <c r="F205" s="6">
        <f>'CL &amp; Data'!D627</f>
        <v>-29.667349000000002</v>
      </c>
      <c r="H205" s="6">
        <f>'CL &amp; Data'!E627</f>
        <v>-21.342891999999999</v>
      </c>
      <c r="J205" s="6">
        <f>'CL &amp; Data'!F627</f>
        <v>-33.372028</v>
      </c>
      <c r="L205" s="6">
        <f>'CL &amp; Data'!L627/1000000000</f>
        <v>67</v>
      </c>
      <c r="N205" s="6">
        <f>'CL &amp; Data'!M627</f>
        <v>-3.0124209</v>
      </c>
      <c r="P205" s="6">
        <f>'CL &amp; Data'!N627</f>
        <v>-29.612615999999999</v>
      </c>
      <c r="R205" s="6">
        <f>'CL &amp; Data'!O627</f>
        <v>-33.270882</v>
      </c>
      <c r="T205" s="6">
        <f>'CL &amp; Data'!P627</f>
        <v>-21.237797</v>
      </c>
      <c r="X205" s="6">
        <v>26.5</v>
      </c>
      <c r="Z205" s="6">
        <v>-46.457797999999997</v>
      </c>
      <c r="AB205" s="6">
        <v>-27.740348999999998</v>
      </c>
      <c r="AD205" s="6">
        <v>-48.101322000000003</v>
      </c>
      <c r="AF205" s="6">
        <v>-30.856999999999999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6"/>
  <sheetViews>
    <sheetView topLeftCell="A70" workbookViewId="0">
      <selection activeCell="S3" sqref="S3:S103"/>
    </sheetView>
  </sheetViews>
  <sheetFormatPr defaultRowHeight="15" x14ac:dyDescent="0.25"/>
  <cols>
    <col min="1" max="1" width="13.7109375" style="40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24.42578125" style="6" customWidth="1"/>
    <col min="9" max="9" width="15.5703125" style="13" bestFit="1" customWidth="1"/>
    <col min="10" max="10" width="14.42578125" style="5" bestFit="1" customWidth="1"/>
    <col min="11" max="11" width="13.7109375" style="40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8" style="82" customWidth="1"/>
    <col min="27" max="16384" width="9.140625" style="3"/>
  </cols>
  <sheetData>
    <row r="1" spans="1:22" x14ac:dyDescent="0.25">
      <c r="B1" s="6" t="s">
        <v>11</v>
      </c>
      <c r="D1" s="44" t="str">
        <f>'CL &amp; Data'!C214</f>
        <v>IF CL-HSLO 24G-RF Log Mag(dB)</v>
      </c>
      <c r="E1" s="13" t="s">
        <v>15</v>
      </c>
      <c r="F1" s="44" t="str">
        <f>'CL &amp; Data'!D214</f>
        <v>IF RL-HSLO 24G-RF Log Mag(dB)</v>
      </c>
      <c r="H1" s="6" t="str">
        <f>'CL &amp; Data'!C320</f>
        <v>IF CL-LSLO 53-RF Log Mag(dB)</v>
      </c>
      <c r="I1" s="13" t="s">
        <v>15</v>
      </c>
      <c r="J1" s="44" t="str">
        <f>'CL &amp; Data'!D320</f>
        <v>IF RL-LSLO 53-RF Log Mag(dB)</v>
      </c>
      <c r="L1" s="6" t="s">
        <v>11</v>
      </c>
      <c r="N1" s="42" t="str">
        <f>'CL &amp; Data'!M214</f>
        <v>IF CL-HSLO 24G-RF Log Mag(dB)</v>
      </c>
      <c r="O1" s="13" t="s">
        <v>14</v>
      </c>
      <c r="P1" s="44" t="str">
        <f>'CL &amp; Data'!N214</f>
        <v>IF RL-HSLO 24G-RF Log Mag(dB)</v>
      </c>
      <c r="R1" s="6" t="str">
        <f>'CL &amp; Data'!M320</f>
        <v>IF CL-LSLO 53-RF Log Mag(dB)</v>
      </c>
      <c r="S1" s="13" t="s">
        <v>14</v>
      </c>
      <c r="T1" s="44" t="str">
        <f>'CL &amp; Data'!N320</f>
        <v>IF RL-LSLO 53-RF Log Mag(dB)</v>
      </c>
      <c r="V1" s="82" t="s">
        <v>11</v>
      </c>
    </row>
    <row r="2" spans="1:22" x14ac:dyDescent="0.25">
      <c r="A2" s="39" t="s">
        <v>111</v>
      </c>
      <c r="E2" s="37" t="s">
        <v>110</v>
      </c>
      <c r="F2" s="6"/>
      <c r="I2" s="37" t="s">
        <v>110</v>
      </c>
      <c r="J2" s="6"/>
      <c r="K2" s="39" t="s">
        <v>112</v>
      </c>
      <c r="O2" s="37" t="s">
        <v>110</v>
      </c>
      <c r="P2" s="6"/>
      <c r="S2" s="37" t="s">
        <v>110</v>
      </c>
      <c r="T2" s="6"/>
    </row>
    <row r="3" spans="1:22" x14ac:dyDescent="0.25">
      <c r="B3" s="6">
        <f>'CL &amp; Data'!B215/1000000000</f>
        <v>0.01</v>
      </c>
      <c r="C3" s="8"/>
      <c r="D3" s="6">
        <f>'CL &amp; Data'!C215</f>
        <v>-6.1007227999999998</v>
      </c>
      <c r="E3" s="13">
        <f>D3-$D$6</f>
        <v>-0.11499979999999965</v>
      </c>
      <c r="F3" s="6">
        <f>'CL &amp; Data'!D215</f>
        <v>-10.195951000000001</v>
      </c>
      <c r="G3" s="8"/>
      <c r="H3" s="6">
        <f>'CL &amp; Data'!C321</f>
        <v>-7.8653135000000001</v>
      </c>
      <c r="I3" s="13">
        <f>H3-$H$20</f>
        <v>7.5154799999999966E-2</v>
      </c>
      <c r="J3" s="6">
        <f>'CL &amp; Data'!D321</f>
        <v>-15.478567999999999</v>
      </c>
      <c r="L3" s="6">
        <f>'CL &amp; Data'!L215/1000000000</f>
        <v>0.01</v>
      </c>
      <c r="M3" s="8"/>
      <c r="N3" s="6">
        <f>'CL &amp; Data'!M215</f>
        <v>-6.0695863000000001</v>
      </c>
      <c r="O3" s="13">
        <f>N3-$N$4</f>
        <v>-9.8643999999996623E-3</v>
      </c>
      <c r="P3" s="6">
        <f>'CL &amp; Data'!N215</f>
        <v>-11.185051</v>
      </c>
      <c r="Q3" s="8"/>
      <c r="R3" s="6">
        <f>'CL &amp; Data'!M321</f>
        <v>-10.397404</v>
      </c>
      <c r="S3" s="13">
        <f>R3-$R$22</f>
        <v>0.42815500000000029</v>
      </c>
      <c r="T3" s="6">
        <f>'CL &amp; Data'!N321</f>
        <v>-18.187199</v>
      </c>
      <c r="U3" s="8"/>
      <c r="V3" s="82">
        <f>'CL &amp; Data'!B321/1000000000</f>
        <v>0.01</v>
      </c>
    </row>
    <row r="4" spans="1:22" x14ac:dyDescent="0.25">
      <c r="A4" s="51" t="s">
        <v>121</v>
      </c>
      <c r="B4" s="6">
        <f>'CL &amp; Data'!B216/1000000000</f>
        <v>0.25990000000000002</v>
      </c>
      <c r="C4" s="8"/>
      <c r="D4" s="6">
        <f>'CL &amp; Data'!C216</f>
        <v>-6.0557198999999997</v>
      </c>
      <c r="E4" s="13">
        <f t="shared" ref="E4:E67" si="0">D4-$D$6</f>
        <v>-6.9996899999999584E-2</v>
      </c>
      <c r="F4" s="6">
        <f>'CL &amp; Data'!D216</f>
        <v>-10.332858</v>
      </c>
      <c r="G4" s="8"/>
      <c r="H4" s="6">
        <f>'CL &amp; Data'!C322</f>
        <v>-7.8510013000000001</v>
      </c>
      <c r="I4" s="13">
        <f t="shared" ref="I4:I67" si="1">H4-$H$20</f>
        <v>8.9466999999999963E-2</v>
      </c>
      <c r="J4" s="6">
        <f>'CL &amp; Data'!D322</f>
        <v>-16.191645000000001</v>
      </c>
      <c r="K4" s="51" t="s">
        <v>121</v>
      </c>
      <c r="L4" s="6">
        <f>'CL &amp; Data'!L216/1000000000</f>
        <v>0.25990000000000002</v>
      </c>
      <c r="M4" s="8"/>
      <c r="N4" s="6">
        <f>'CL &amp; Data'!M216</f>
        <v>-6.0597219000000004</v>
      </c>
      <c r="O4" s="13">
        <f t="shared" ref="O4:O67" si="2">N4-$N$4</f>
        <v>0</v>
      </c>
      <c r="P4" s="6">
        <f>'CL &amp; Data'!N216</f>
        <v>-11.440849</v>
      </c>
      <c r="Q4" s="8"/>
      <c r="R4" s="6">
        <f>'CL &amp; Data'!M322</f>
        <v>-10.413035000000001</v>
      </c>
      <c r="S4" s="13">
        <f t="shared" ref="S4:S67" si="3">R4-$R$22</f>
        <v>0.41252399999999945</v>
      </c>
      <c r="T4" s="6">
        <f>'CL &amp; Data'!N322</f>
        <v>-18.054796</v>
      </c>
      <c r="U4" s="8"/>
      <c r="V4" s="82">
        <f>'CL &amp; Data'!B322/1000000000</f>
        <v>0.25990000000000002</v>
      </c>
    </row>
    <row r="5" spans="1:22" x14ac:dyDescent="0.25">
      <c r="A5" s="51" t="s">
        <v>208</v>
      </c>
      <c r="B5" s="6">
        <f>'CL &amp; Data'!B217/1000000000</f>
        <v>0.50980000000000003</v>
      </c>
      <c r="C5" s="8"/>
      <c r="D5" s="6">
        <f>'CL &amp; Data'!C217</f>
        <v>-6.0005015999999998</v>
      </c>
      <c r="E5" s="13">
        <f t="shared" si="0"/>
        <v>-1.4778599999999642E-2</v>
      </c>
      <c r="F5" s="6">
        <f>'CL &amp; Data'!D217</f>
        <v>-10.471114</v>
      </c>
      <c r="G5" s="8"/>
      <c r="H5" s="6">
        <f>'CL &amp; Data'!C323</f>
        <v>-7.8185396000000003</v>
      </c>
      <c r="I5" s="13">
        <f t="shared" si="1"/>
        <v>0.12192869999999978</v>
      </c>
      <c r="J5" s="6">
        <f>'CL &amp; Data'!D323</f>
        <v>-16.667093000000001</v>
      </c>
      <c r="K5" s="51" t="s">
        <v>208</v>
      </c>
      <c r="L5" s="6">
        <f>'CL &amp; Data'!L217/1000000000</f>
        <v>0.50980000000000003</v>
      </c>
      <c r="M5" s="8"/>
      <c r="N5" s="6">
        <f>'CL &amp; Data'!M217</f>
        <v>-6.0866851999999998</v>
      </c>
      <c r="O5" s="13">
        <f t="shared" si="2"/>
        <v>-2.6963299999999357E-2</v>
      </c>
      <c r="P5" s="6">
        <f>'CL &amp; Data'!N217</f>
        <v>-11.619851000000001</v>
      </c>
      <c r="Q5" s="8"/>
      <c r="R5" s="6">
        <f>'CL &amp; Data'!M323</f>
        <v>-10.44481</v>
      </c>
      <c r="S5" s="13">
        <f t="shared" si="3"/>
        <v>0.38074899999999978</v>
      </c>
      <c r="T5" s="6">
        <f>'CL &amp; Data'!N323</f>
        <v>-17.805944</v>
      </c>
      <c r="U5" s="8"/>
      <c r="V5" s="82">
        <f>'CL &amp; Data'!B323/1000000000</f>
        <v>0.50980000000000003</v>
      </c>
    </row>
    <row r="6" spans="1:22" x14ac:dyDescent="0.25">
      <c r="A6" s="51" t="s">
        <v>209</v>
      </c>
      <c r="B6" s="6">
        <f>'CL &amp; Data'!B218/1000000000</f>
        <v>0.75970000000000004</v>
      </c>
      <c r="C6" s="8"/>
      <c r="D6" s="6">
        <f>'CL &amp; Data'!C218</f>
        <v>-5.9857230000000001</v>
      </c>
      <c r="E6" s="13">
        <f t="shared" si="0"/>
        <v>0</v>
      </c>
      <c r="F6" s="6">
        <f>'CL &amp; Data'!D218</f>
        <v>-10.724035000000001</v>
      </c>
      <c r="G6" s="8"/>
      <c r="H6" s="6">
        <f>'CL &amp; Data'!C324</f>
        <v>-7.7882514</v>
      </c>
      <c r="I6" s="13">
        <f t="shared" si="1"/>
        <v>0.15221689999999999</v>
      </c>
      <c r="J6" s="6">
        <f>'CL &amp; Data'!D324</f>
        <v>-17.191875</v>
      </c>
      <c r="K6" s="51" t="s">
        <v>209</v>
      </c>
      <c r="L6" s="6">
        <f>'CL &amp; Data'!L218/1000000000</f>
        <v>0.75970000000000004</v>
      </c>
      <c r="M6" s="8"/>
      <c r="N6" s="6">
        <f>'CL &amp; Data'!M218</f>
        <v>-6.1409339999999997</v>
      </c>
      <c r="O6" s="13">
        <f t="shared" si="2"/>
        <v>-8.1212099999999232E-2</v>
      </c>
      <c r="P6" s="6">
        <f>'CL &amp; Data'!N218</f>
        <v>-11.890392</v>
      </c>
      <c r="Q6" s="8"/>
      <c r="R6" s="6">
        <f>'CL &amp; Data'!M324</f>
        <v>-10.475903000000001</v>
      </c>
      <c r="S6" s="13">
        <f t="shared" si="3"/>
        <v>0.34965599999999952</v>
      </c>
      <c r="T6" s="6">
        <f>'CL &amp; Data'!N324</f>
        <v>-17.44603</v>
      </c>
      <c r="U6" s="8"/>
      <c r="V6" s="82">
        <f>'CL &amp; Data'!B324/1000000000</f>
        <v>0.75970000000000004</v>
      </c>
    </row>
    <row r="7" spans="1:22" x14ac:dyDescent="0.25">
      <c r="B7" s="6">
        <f>'CL &amp; Data'!B219/1000000000</f>
        <v>1.0096000000000001</v>
      </c>
      <c r="C7" s="8"/>
      <c r="D7" s="6">
        <f>'CL &amp; Data'!C219</f>
        <v>-5.9939403999999996</v>
      </c>
      <c r="E7" s="13">
        <f t="shared" si="0"/>
        <v>-8.2173999999994862E-3</v>
      </c>
      <c r="F7" s="6">
        <f>'CL &amp; Data'!D219</f>
        <v>-10.951786999999999</v>
      </c>
      <c r="G7" s="8"/>
      <c r="H7" s="6">
        <f>'CL &amp; Data'!C325</f>
        <v>-7.7853092999999998</v>
      </c>
      <c r="I7" s="13">
        <f t="shared" si="1"/>
        <v>0.15515900000000027</v>
      </c>
      <c r="J7" s="6">
        <f>'CL &amp; Data'!D325</f>
        <v>-17.874673999999999</v>
      </c>
      <c r="L7" s="6">
        <f>'CL &amp; Data'!L219/1000000000</f>
        <v>1.0096000000000001</v>
      </c>
      <c r="M7" s="8"/>
      <c r="N7" s="6">
        <f>'CL &amp; Data'!M219</f>
        <v>-6.1702328</v>
      </c>
      <c r="O7" s="13">
        <f t="shared" si="2"/>
        <v>-0.11051089999999952</v>
      </c>
      <c r="P7" s="6">
        <f>'CL &amp; Data'!N219</f>
        <v>-12.101086</v>
      </c>
      <c r="Q7" s="8"/>
      <c r="R7" s="6">
        <f>'CL &amp; Data'!M325</f>
        <v>-10.498203999999999</v>
      </c>
      <c r="S7" s="13">
        <f t="shared" si="3"/>
        <v>0.32735500000000073</v>
      </c>
      <c r="T7" s="6">
        <f>'CL &amp; Data'!N325</f>
        <v>-16.877538999999999</v>
      </c>
      <c r="U7" s="8"/>
      <c r="V7" s="82">
        <f>'CL &amp; Data'!B325/1000000000</f>
        <v>1.0096000000000001</v>
      </c>
    </row>
    <row r="8" spans="1:22" x14ac:dyDescent="0.25">
      <c r="B8" s="6">
        <f>'CL &amp; Data'!B220/1000000000</f>
        <v>1.2595000000000001</v>
      </c>
      <c r="C8" s="8"/>
      <c r="D8" s="6">
        <f>'CL &amp; Data'!C220</f>
        <v>-6.0085420999999997</v>
      </c>
      <c r="E8" s="13">
        <f t="shared" si="0"/>
        <v>-2.2819099999999537E-2</v>
      </c>
      <c r="F8" s="6">
        <f>'CL &amp; Data'!D220</f>
        <v>-11.171139999999999</v>
      </c>
      <c r="G8" s="8"/>
      <c r="H8" s="6">
        <f>'CL &amp; Data'!C326</f>
        <v>-7.7840370999999999</v>
      </c>
      <c r="I8" s="13">
        <f t="shared" si="1"/>
        <v>0.1564312000000001</v>
      </c>
      <c r="J8" s="6">
        <f>'CL &amp; Data'!D326</f>
        <v>-18.323796999999999</v>
      </c>
      <c r="L8" s="6">
        <f>'CL &amp; Data'!L220/1000000000</f>
        <v>1.2595000000000001</v>
      </c>
      <c r="M8" s="8"/>
      <c r="N8" s="6">
        <f>'CL &amp; Data'!M220</f>
        <v>-6.1395372999999998</v>
      </c>
      <c r="O8" s="13">
        <f t="shared" si="2"/>
        <v>-7.9815399999999315E-2</v>
      </c>
      <c r="P8" s="6">
        <f>'CL &amp; Data'!N220</f>
        <v>-12.114112</v>
      </c>
      <c r="Q8" s="8"/>
      <c r="R8" s="6">
        <f>'CL &amp; Data'!M326</f>
        <v>-10.548152999999999</v>
      </c>
      <c r="S8" s="13">
        <f t="shared" si="3"/>
        <v>0.27740600000000093</v>
      </c>
      <c r="T8" s="6">
        <f>'CL &amp; Data'!N326</f>
        <v>-16.132138999999999</v>
      </c>
      <c r="U8" s="8"/>
      <c r="V8" s="82">
        <f>'CL &amp; Data'!B326/1000000000</f>
        <v>1.2595000000000001</v>
      </c>
    </row>
    <row r="9" spans="1:22" x14ac:dyDescent="0.25">
      <c r="B9" s="6">
        <f>'CL &amp; Data'!B221/1000000000</f>
        <v>1.5094000000000001</v>
      </c>
      <c r="C9" s="8"/>
      <c r="D9" s="6">
        <f>'CL &amp; Data'!C221</f>
        <v>-6.0075273999999999</v>
      </c>
      <c r="E9" s="13">
        <f t="shared" si="0"/>
        <v>-2.1804399999999724E-2</v>
      </c>
      <c r="F9" s="6">
        <f>'CL &amp; Data'!D221</f>
        <v>-11.503119</v>
      </c>
      <c r="G9" s="8"/>
      <c r="H9" s="6">
        <f>'CL &amp; Data'!C327</f>
        <v>-7.7613645</v>
      </c>
      <c r="I9" s="13">
        <f t="shared" si="1"/>
        <v>0.17910380000000004</v>
      </c>
      <c r="J9" s="6">
        <f>'CL &amp; Data'!D327</f>
        <v>-18.202147</v>
      </c>
      <c r="L9" s="6">
        <f>'CL &amp; Data'!L221/1000000000</f>
        <v>1.5094000000000001</v>
      </c>
      <c r="M9" s="8"/>
      <c r="N9" s="6">
        <f>'CL &amp; Data'!M221</f>
        <v>-6.0683689000000003</v>
      </c>
      <c r="O9" s="13">
        <f t="shared" si="2"/>
        <v>-8.6469999999998493E-3</v>
      </c>
      <c r="P9" s="6">
        <f>'CL &amp; Data'!N221</f>
        <v>-12.174457</v>
      </c>
      <c r="Q9" s="8"/>
      <c r="R9" s="6">
        <f>'CL &amp; Data'!M327</f>
        <v>-10.631538000000001</v>
      </c>
      <c r="S9" s="13">
        <f t="shared" si="3"/>
        <v>0.19402099999999933</v>
      </c>
      <c r="T9" s="6">
        <f>'CL &amp; Data'!N327</f>
        <v>-15.556114000000001</v>
      </c>
      <c r="U9" s="8"/>
      <c r="V9" s="82">
        <f>'CL &amp; Data'!B327/1000000000</f>
        <v>1.5094000000000001</v>
      </c>
    </row>
    <row r="10" spans="1:22" x14ac:dyDescent="0.25">
      <c r="B10" s="6">
        <f>'CL &amp; Data'!B222/1000000000</f>
        <v>1.7593000000000001</v>
      </c>
      <c r="C10" s="8"/>
      <c r="D10" s="6">
        <f>'CL &amp; Data'!C222</f>
        <v>-5.9962182000000004</v>
      </c>
      <c r="E10" s="13">
        <f t="shared" si="0"/>
        <v>-1.049520000000026E-2</v>
      </c>
      <c r="F10" s="6">
        <f>'CL &amp; Data'!D222</f>
        <v>-11.781651</v>
      </c>
      <c r="G10" s="8"/>
      <c r="H10" s="6">
        <f>'CL &amp; Data'!C328</f>
        <v>-7.7388301000000004</v>
      </c>
      <c r="I10" s="13">
        <f t="shared" si="1"/>
        <v>0.20163819999999966</v>
      </c>
      <c r="J10" s="6">
        <f>'CL &amp; Data'!D328</f>
        <v>-18.303070000000002</v>
      </c>
      <c r="L10" s="6">
        <f>'CL &amp; Data'!L222/1000000000</f>
        <v>1.7593000000000001</v>
      </c>
      <c r="M10" s="8"/>
      <c r="N10" s="6">
        <f>'CL &amp; Data'!M222</f>
        <v>-5.9848938</v>
      </c>
      <c r="O10" s="13">
        <f t="shared" si="2"/>
        <v>7.4828100000000397E-2</v>
      </c>
      <c r="P10" s="6">
        <f>'CL &amp; Data'!N222</f>
        <v>-12.276529</v>
      </c>
      <c r="Q10" s="8"/>
      <c r="R10" s="6">
        <f>'CL &amp; Data'!M328</f>
        <v>-10.667172000000001</v>
      </c>
      <c r="S10" s="13">
        <f t="shared" si="3"/>
        <v>0.15838699999999939</v>
      </c>
      <c r="T10" s="6">
        <f>'CL &amp; Data'!N328</f>
        <v>-14.913957999999999</v>
      </c>
      <c r="U10" s="8"/>
      <c r="V10" s="82">
        <f>'CL &amp; Data'!B328/1000000000</f>
        <v>1.7593000000000001</v>
      </c>
    </row>
    <row r="11" spans="1:22" x14ac:dyDescent="0.25">
      <c r="B11" s="6">
        <f>'CL &amp; Data'!B223/1000000000</f>
        <v>2.0091999999999999</v>
      </c>
      <c r="C11" s="8"/>
      <c r="D11" s="6">
        <f>'CL &amp; Data'!C223</f>
        <v>-5.9824618999999997</v>
      </c>
      <c r="E11" s="13">
        <f t="shared" si="0"/>
        <v>3.2611000000004609E-3</v>
      </c>
      <c r="F11" s="6">
        <f>'CL &amp; Data'!D223</f>
        <v>-11.84604</v>
      </c>
      <c r="G11" s="8"/>
      <c r="H11" s="6">
        <f>'CL &amp; Data'!C329</f>
        <v>-7.7478929000000001</v>
      </c>
      <c r="I11" s="13">
        <f t="shared" si="1"/>
        <v>0.19257539999999995</v>
      </c>
      <c r="J11" s="6">
        <f>'CL &amp; Data'!D329</f>
        <v>-18.338395999999999</v>
      </c>
      <c r="L11" s="6">
        <f>'CL &amp; Data'!L223/1000000000</f>
        <v>2.0091999999999999</v>
      </c>
      <c r="M11" s="8"/>
      <c r="N11" s="6">
        <f>'CL &amp; Data'!M223</f>
        <v>-5.8991183999999999</v>
      </c>
      <c r="O11" s="13">
        <f t="shared" si="2"/>
        <v>0.16060350000000057</v>
      </c>
      <c r="P11" s="6">
        <f>'CL &amp; Data'!N223</f>
        <v>-12.090973999999999</v>
      </c>
      <c r="Q11" s="8"/>
      <c r="R11" s="6">
        <f>'CL &amp; Data'!M329</f>
        <v>-10.681063</v>
      </c>
      <c r="S11" s="13">
        <f t="shared" si="3"/>
        <v>0.14449600000000018</v>
      </c>
      <c r="T11" s="6">
        <f>'CL &amp; Data'!N329</f>
        <v>-14.275518999999999</v>
      </c>
      <c r="U11" s="8"/>
      <c r="V11" s="82">
        <f>'CL &amp; Data'!B329/1000000000</f>
        <v>2.0091999999999999</v>
      </c>
    </row>
    <row r="12" spans="1:22" x14ac:dyDescent="0.25">
      <c r="B12" s="6">
        <f>'CL &amp; Data'!B224/1000000000</f>
        <v>2.2591000000000001</v>
      </c>
      <c r="C12" s="8"/>
      <c r="D12" s="6">
        <f>'CL &amp; Data'!C224</f>
        <v>-5.9896851</v>
      </c>
      <c r="E12" s="13">
        <f t="shared" si="0"/>
        <v>-3.9620999999998574E-3</v>
      </c>
      <c r="F12" s="6">
        <f>'CL &amp; Data'!D224</f>
        <v>-11.95548</v>
      </c>
      <c r="G12" s="8"/>
      <c r="H12" s="6">
        <f>'CL &amp; Data'!C330</f>
        <v>-7.7649087999999997</v>
      </c>
      <c r="I12" s="13">
        <f t="shared" si="1"/>
        <v>0.17555950000000031</v>
      </c>
      <c r="J12" s="6">
        <f>'CL &amp; Data'!D330</f>
        <v>-17.961151000000001</v>
      </c>
      <c r="L12" s="6">
        <f>'CL &amp; Data'!L224/1000000000</f>
        <v>2.2591000000000001</v>
      </c>
      <c r="M12" s="8"/>
      <c r="N12" s="6">
        <f>'CL &amp; Data'!M224</f>
        <v>-5.8642329999999996</v>
      </c>
      <c r="O12" s="13">
        <f t="shared" si="2"/>
        <v>0.19548890000000085</v>
      </c>
      <c r="P12" s="6">
        <f>'CL &amp; Data'!N224</f>
        <v>-11.789586</v>
      </c>
      <c r="Q12" s="8"/>
      <c r="R12" s="6">
        <f>'CL &amp; Data'!M330</f>
        <v>-10.666589999999999</v>
      </c>
      <c r="S12" s="13">
        <f t="shared" si="3"/>
        <v>0.1589690000000008</v>
      </c>
      <c r="T12" s="6">
        <f>'CL &amp; Data'!N330</f>
        <v>-14.032131</v>
      </c>
      <c r="U12" s="8"/>
      <c r="V12" s="82">
        <f>'CL &amp; Data'!B330/1000000000</f>
        <v>2.2591000000000001</v>
      </c>
    </row>
    <row r="13" spans="1:22" x14ac:dyDescent="0.25">
      <c r="B13" s="6">
        <f>'CL &amp; Data'!B225/1000000000</f>
        <v>2.5089999999999999</v>
      </c>
      <c r="C13" s="8"/>
      <c r="D13" s="6">
        <f>'CL &amp; Data'!C225</f>
        <v>-6.0042925</v>
      </c>
      <c r="E13" s="13">
        <f t="shared" si="0"/>
        <v>-1.8569499999999906E-2</v>
      </c>
      <c r="F13" s="6">
        <f>'CL &amp; Data'!D225</f>
        <v>-12.130440999999999</v>
      </c>
      <c r="G13" s="8"/>
      <c r="H13" s="6">
        <f>'CL &amp; Data'!C331</f>
        <v>-7.7885097999999999</v>
      </c>
      <c r="I13" s="13">
        <f t="shared" si="1"/>
        <v>0.15195850000000011</v>
      </c>
      <c r="J13" s="6">
        <f>'CL &amp; Data'!D331</f>
        <v>-17.485941</v>
      </c>
      <c r="L13" s="6">
        <f>'CL &amp; Data'!L225/1000000000</f>
        <v>2.5089999999999999</v>
      </c>
      <c r="M13" s="8"/>
      <c r="N13" s="6">
        <f>'CL &amp; Data'!M225</f>
        <v>-5.8533343999999996</v>
      </c>
      <c r="O13" s="13">
        <f t="shared" si="2"/>
        <v>0.20638750000000083</v>
      </c>
      <c r="P13" s="6">
        <f>'CL &amp; Data'!N225</f>
        <v>-11.649403</v>
      </c>
      <c r="Q13" s="8"/>
      <c r="R13" s="6">
        <f>'CL &amp; Data'!M331</f>
        <v>-10.691445</v>
      </c>
      <c r="S13" s="13">
        <f t="shared" si="3"/>
        <v>0.13411400000000029</v>
      </c>
      <c r="T13" s="6">
        <f>'CL &amp; Data'!N331</f>
        <v>-13.935015</v>
      </c>
      <c r="U13" s="8"/>
      <c r="V13" s="82">
        <f>'CL &amp; Data'!B331/1000000000</f>
        <v>2.5089999999999999</v>
      </c>
    </row>
    <row r="14" spans="1:22" x14ac:dyDescent="0.25">
      <c r="B14" s="6">
        <f>'CL &amp; Data'!B226/1000000000</f>
        <v>2.7589000000000001</v>
      </c>
      <c r="C14" s="8"/>
      <c r="D14" s="6">
        <f>'CL &amp; Data'!C226</f>
        <v>-6.0393686000000004</v>
      </c>
      <c r="E14" s="13">
        <f t="shared" si="0"/>
        <v>-5.3645600000000293E-2</v>
      </c>
      <c r="F14" s="6">
        <f>'CL &amp; Data'!D226</f>
        <v>-12.389588</v>
      </c>
      <c r="G14" s="8"/>
      <c r="H14" s="6">
        <f>'CL &amp; Data'!C332</f>
        <v>-7.7852397</v>
      </c>
      <c r="I14" s="13">
        <f t="shared" si="1"/>
        <v>0.15522860000000005</v>
      </c>
      <c r="J14" s="6">
        <f>'CL &amp; Data'!D332</f>
        <v>-17.202338999999998</v>
      </c>
      <c r="L14" s="6">
        <f>'CL &amp; Data'!L226/1000000000</f>
        <v>2.7589000000000001</v>
      </c>
      <c r="M14" s="8"/>
      <c r="N14" s="6">
        <f>'CL &amp; Data'!M226</f>
        <v>-5.8531827999999999</v>
      </c>
      <c r="O14" s="13">
        <f t="shared" si="2"/>
        <v>0.20653910000000053</v>
      </c>
      <c r="P14" s="6">
        <f>'CL &amp; Data'!N226</f>
        <v>-11.670002999999999</v>
      </c>
      <c r="Q14" s="8"/>
      <c r="R14" s="6">
        <f>'CL &amp; Data'!M332</f>
        <v>-10.689954999999999</v>
      </c>
      <c r="S14" s="13">
        <f t="shared" si="3"/>
        <v>0.13560400000000072</v>
      </c>
      <c r="T14" s="6">
        <f>'CL &amp; Data'!N332</f>
        <v>-13.685587999999999</v>
      </c>
      <c r="U14" s="8"/>
      <c r="V14" s="82">
        <f>'CL &amp; Data'!B332/1000000000</f>
        <v>2.7589000000000001</v>
      </c>
    </row>
    <row r="15" spans="1:22" x14ac:dyDescent="0.25">
      <c r="B15" s="6">
        <f>'CL &amp; Data'!B227/1000000000</f>
        <v>3.0087999999999999</v>
      </c>
      <c r="C15" s="8"/>
      <c r="D15" s="6">
        <f>'CL &amp; Data'!C227</f>
        <v>-6.0741582000000003</v>
      </c>
      <c r="E15" s="13">
        <f t="shared" si="0"/>
        <v>-8.8435200000000158E-2</v>
      </c>
      <c r="F15" s="6">
        <f>'CL &amp; Data'!D227</f>
        <v>-12.834749</v>
      </c>
      <c r="G15" s="8"/>
      <c r="H15" s="6">
        <f>'CL &amp; Data'!C333</f>
        <v>-7.7807040000000001</v>
      </c>
      <c r="I15" s="13">
        <f t="shared" si="1"/>
        <v>0.15976429999999997</v>
      </c>
      <c r="J15" s="6">
        <f>'CL &amp; Data'!D333</f>
        <v>-16.793437999999998</v>
      </c>
      <c r="L15" s="6">
        <f>'CL &amp; Data'!L227/1000000000</f>
        <v>3.0087999999999999</v>
      </c>
      <c r="M15" s="8"/>
      <c r="N15" s="6">
        <f>'CL &amp; Data'!M227</f>
        <v>-5.8217119999999998</v>
      </c>
      <c r="O15" s="13">
        <f t="shared" si="2"/>
        <v>0.23800990000000066</v>
      </c>
      <c r="P15" s="6">
        <f>'CL &amp; Data'!N227</f>
        <v>-11.625187</v>
      </c>
      <c r="Q15" s="8"/>
      <c r="R15" s="6">
        <f>'CL &amp; Data'!M333</f>
        <v>-10.699963</v>
      </c>
      <c r="S15" s="13">
        <f t="shared" si="3"/>
        <v>0.12559599999999982</v>
      </c>
      <c r="T15" s="6">
        <f>'CL &amp; Data'!N333</f>
        <v>-13.636778</v>
      </c>
      <c r="U15" s="8"/>
      <c r="V15" s="82">
        <f>'CL &amp; Data'!B333/1000000000</f>
        <v>3.0087999999999999</v>
      </c>
    </row>
    <row r="16" spans="1:22" x14ac:dyDescent="0.25">
      <c r="B16" s="6">
        <f>'CL &amp; Data'!B228/1000000000</f>
        <v>3.2587000000000002</v>
      </c>
      <c r="C16" s="8"/>
      <c r="D16" s="6">
        <f>'CL &amp; Data'!C228</f>
        <v>-6.1535902</v>
      </c>
      <c r="E16" s="13">
        <f t="shared" si="0"/>
        <v>-0.16786719999999988</v>
      </c>
      <c r="F16" s="6">
        <f>'CL &amp; Data'!D228</f>
        <v>-13.535232000000001</v>
      </c>
      <c r="G16" s="8"/>
      <c r="H16" s="6">
        <f>'CL &amp; Data'!C334</f>
        <v>-7.7798461999999997</v>
      </c>
      <c r="I16" s="13">
        <f t="shared" si="1"/>
        <v>0.16062210000000032</v>
      </c>
      <c r="J16" s="6">
        <f>'CL &amp; Data'!D334</f>
        <v>-16.271111000000001</v>
      </c>
      <c r="L16" s="6">
        <f>'CL &amp; Data'!L228/1000000000</f>
        <v>3.2587000000000002</v>
      </c>
      <c r="M16" s="8"/>
      <c r="N16" s="6">
        <f>'CL &amp; Data'!M228</f>
        <v>-5.8485084000000001</v>
      </c>
      <c r="O16" s="13">
        <f t="shared" si="2"/>
        <v>0.21121350000000039</v>
      </c>
      <c r="P16" s="6">
        <f>'CL &amp; Data'!N228</f>
        <v>-11.958363</v>
      </c>
      <c r="Q16" s="8"/>
      <c r="R16" s="6">
        <f>'CL &amp; Data'!M334</f>
        <v>-10.717214999999999</v>
      </c>
      <c r="S16" s="13">
        <f t="shared" si="3"/>
        <v>0.10834400000000066</v>
      </c>
      <c r="T16" s="6">
        <f>'CL &amp; Data'!N334</f>
        <v>-13.839492999999999</v>
      </c>
      <c r="U16" s="8"/>
      <c r="V16" s="82">
        <f>'CL &amp; Data'!B334/1000000000</f>
        <v>3.2587000000000002</v>
      </c>
    </row>
    <row r="17" spans="2:22" x14ac:dyDescent="0.25">
      <c r="B17" s="6">
        <f>'CL &amp; Data'!B229/1000000000</f>
        <v>3.5085999999999999</v>
      </c>
      <c r="C17" s="8"/>
      <c r="D17" s="6">
        <f>'CL &amp; Data'!C229</f>
        <v>-6.2438216000000004</v>
      </c>
      <c r="E17" s="13">
        <f t="shared" si="0"/>
        <v>-0.25809860000000029</v>
      </c>
      <c r="F17" s="6">
        <f>'CL &amp; Data'!D229</f>
        <v>-14.247885999999999</v>
      </c>
      <c r="G17" s="8"/>
      <c r="H17" s="6">
        <f>'CL &amp; Data'!C335</f>
        <v>-7.7914624000000003</v>
      </c>
      <c r="I17" s="13">
        <f t="shared" si="1"/>
        <v>0.14900589999999969</v>
      </c>
      <c r="J17" s="6">
        <f>'CL &amp; Data'!D335</f>
        <v>-15.966398999999999</v>
      </c>
      <c r="L17" s="6">
        <f>'CL &amp; Data'!L229/1000000000</f>
        <v>3.5085999999999999</v>
      </c>
      <c r="M17" s="8"/>
      <c r="N17" s="6">
        <f>'CL &amp; Data'!M229</f>
        <v>-5.9016304000000002</v>
      </c>
      <c r="O17" s="13">
        <f t="shared" si="2"/>
        <v>0.15809150000000027</v>
      </c>
      <c r="P17" s="6">
        <f>'CL &amp; Data'!N229</f>
        <v>-12.327645</v>
      </c>
      <c r="Q17" s="8"/>
      <c r="R17" s="6">
        <f>'CL &amp; Data'!M335</f>
        <v>-10.710393</v>
      </c>
      <c r="S17" s="13">
        <f t="shared" si="3"/>
        <v>0.11516600000000032</v>
      </c>
      <c r="T17" s="6">
        <f>'CL &amp; Data'!N335</f>
        <v>-13.940142</v>
      </c>
      <c r="U17" s="8"/>
      <c r="V17" s="82">
        <f>'CL &amp; Data'!B335/1000000000</f>
        <v>3.5085999999999999</v>
      </c>
    </row>
    <row r="18" spans="2:22" x14ac:dyDescent="0.25">
      <c r="B18" s="6">
        <f>'CL &amp; Data'!B230/1000000000</f>
        <v>3.7585000000000002</v>
      </c>
      <c r="C18" s="8"/>
      <c r="D18" s="6">
        <f>'CL &amp; Data'!C230</f>
        <v>-6.3305964000000001</v>
      </c>
      <c r="E18" s="13">
        <f t="shared" si="0"/>
        <v>-0.3448734</v>
      </c>
      <c r="F18" s="6">
        <f>'CL &amp; Data'!D230</f>
        <v>-14.853071</v>
      </c>
      <c r="G18" s="8"/>
      <c r="H18" s="6">
        <f>'CL &amp; Data'!C336</f>
        <v>-7.8225498</v>
      </c>
      <c r="I18" s="13">
        <f t="shared" si="1"/>
        <v>0.11791850000000004</v>
      </c>
      <c r="J18" s="6">
        <f>'CL &amp; Data'!D336</f>
        <v>-15.581142</v>
      </c>
      <c r="L18" s="6">
        <f>'CL &amp; Data'!L230/1000000000</f>
        <v>3.7585000000000002</v>
      </c>
      <c r="M18" s="8"/>
      <c r="N18" s="6">
        <f>'CL &amp; Data'!M230</f>
        <v>-6.0007523999999997</v>
      </c>
      <c r="O18" s="13">
        <f t="shared" si="2"/>
        <v>5.8969500000000785E-2</v>
      </c>
      <c r="P18" s="6">
        <f>'CL &amp; Data'!N230</f>
        <v>-12.625030000000001</v>
      </c>
      <c r="Q18" s="8"/>
      <c r="R18" s="6">
        <f>'CL &amp; Data'!M336</f>
        <v>-10.700581</v>
      </c>
      <c r="S18" s="13">
        <f t="shared" si="3"/>
        <v>0.12497800000000048</v>
      </c>
      <c r="T18" s="6">
        <f>'CL &amp; Data'!N336</f>
        <v>-14.055249999999999</v>
      </c>
      <c r="U18" s="8"/>
      <c r="V18" s="82">
        <f>'CL &amp; Data'!B336/1000000000</f>
        <v>3.7585000000000002</v>
      </c>
    </row>
    <row r="19" spans="2:22" x14ac:dyDescent="0.25">
      <c r="B19" s="6">
        <f>'CL &amp; Data'!B231/1000000000</f>
        <v>4.0084</v>
      </c>
      <c r="C19" s="8"/>
      <c r="D19" s="6">
        <f>'CL &amp; Data'!C231</f>
        <v>-6.3951015</v>
      </c>
      <c r="E19" s="13">
        <f t="shared" si="0"/>
        <v>-0.40937849999999987</v>
      </c>
      <c r="F19" s="6">
        <f>'CL &amp; Data'!D231</f>
        <v>-15.436695</v>
      </c>
      <c r="G19" s="8"/>
      <c r="H19" s="6">
        <f>'CL &amp; Data'!C337</f>
        <v>-7.8866738999999999</v>
      </c>
      <c r="I19" s="13">
        <f t="shared" si="1"/>
        <v>5.3794400000000131E-2</v>
      </c>
      <c r="J19" s="6">
        <f>'CL &amp; Data'!D337</f>
        <v>-15.230929</v>
      </c>
      <c r="L19" s="6">
        <f>'CL &amp; Data'!L231/1000000000</f>
        <v>4.0084</v>
      </c>
      <c r="M19" s="8"/>
      <c r="N19" s="6">
        <f>'CL &amp; Data'!M231</f>
        <v>-6.0547260999999999</v>
      </c>
      <c r="O19" s="13">
        <f t="shared" si="2"/>
        <v>4.9958000000005498E-3</v>
      </c>
      <c r="P19" s="6">
        <f>'CL &amp; Data'!N231</f>
        <v>-12.887103</v>
      </c>
      <c r="Q19" s="8"/>
      <c r="R19" s="6">
        <f>'CL &amp; Data'!M337</f>
        <v>-10.703211</v>
      </c>
      <c r="S19" s="13">
        <f t="shared" si="3"/>
        <v>0.12234800000000057</v>
      </c>
      <c r="T19" s="6">
        <f>'CL &amp; Data'!N337</f>
        <v>-14.12105</v>
      </c>
      <c r="U19" s="8"/>
      <c r="V19" s="82">
        <f>'CL &amp; Data'!B337/1000000000</f>
        <v>4.0084</v>
      </c>
    </row>
    <row r="20" spans="2:22" x14ac:dyDescent="0.25">
      <c r="B20" s="6">
        <f>'CL &amp; Data'!B232/1000000000</f>
        <v>4.2583000000000002</v>
      </c>
      <c r="C20" s="8"/>
      <c r="D20" s="6">
        <f>'CL &amp; Data'!C232</f>
        <v>-6.4429274000000003</v>
      </c>
      <c r="E20" s="13">
        <f t="shared" si="0"/>
        <v>-0.45720440000000018</v>
      </c>
      <c r="F20" s="6">
        <f>'CL &amp; Data'!D232</f>
        <v>-16.066600999999999</v>
      </c>
      <c r="G20" s="8"/>
      <c r="H20" s="6">
        <f>'CL &amp; Data'!C338</f>
        <v>-7.9404683</v>
      </c>
      <c r="I20" s="13">
        <f t="shared" si="1"/>
        <v>0</v>
      </c>
      <c r="J20" s="6">
        <f>'CL &amp; Data'!D338</f>
        <v>-15.111658</v>
      </c>
      <c r="L20" s="6">
        <f>'CL &amp; Data'!L232/1000000000</f>
        <v>4.2583000000000002</v>
      </c>
      <c r="M20" s="8"/>
      <c r="N20" s="6">
        <f>'CL &amp; Data'!M232</f>
        <v>-6.1087346</v>
      </c>
      <c r="O20" s="13">
        <f t="shared" si="2"/>
        <v>-4.9012699999999576E-2</v>
      </c>
      <c r="P20" s="6">
        <f>'CL &amp; Data'!N232</f>
        <v>-13.130464999999999</v>
      </c>
      <c r="Q20" s="8"/>
      <c r="R20" s="6">
        <f>'CL &amp; Data'!M338</f>
        <v>-10.76437</v>
      </c>
      <c r="S20" s="13">
        <f t="shared" si="3"/>
        <v>6.1189000000000604E-2</v>
      </c>
      <c r="T20" s="6">
        <f>'CL &amp; Data'!N338</f>
        <v>-14.223701</v>
      </c>
      <c r="U20" s="8"/>
      <c r="V20" s="82">
        <f>'CL &amp; Data'!B338/1000000000</f>
        <v>4.2583000000000002</v>
      </c>
    </row>
    <row r="21" spans="2:22" x14ac:dyDescent="0.25">
      <c r="B21" s="6">
        <f>'CL &amp; Data'!B233/1000000000</f>
        <v>4.5082000000000004</v>
      </c>
      <c r="C21" s="8"/>
      <c r="D21" s="6">
        <f>'CL &amp; Data'!C233</f>
        <v>-6.4452939000000002</v>
      </c>
      <c r="E21" s="13">
        <f t="shared" si="0"/>
        <v>-0.45957090000000012</v>
      </c>
      <c r="F21" s="6">
        <f>'CL &amp; Data'!D233</f>
        <v>-16.861080000000001</v>
      </c>
      <c r="G21" s="8"/>
      <c r="H21" s="6">
        <f>'CL &amp; Data'!C339</f>
        <v>-7.9701700000000004</v>
      </c>
      <c r="I21" s="13">
        <f t="shared" si="1"/>
        <v>-2.9701700000000386E-2</v>
      </c>
      <c r="J21" s="6">
        <f>'CL &amp; Data'!D339</f>
        <v>-14.994628000000001</v>
      </c>
      <c r="L21" s="6">
        <f>'CL &amp; Data'!L233/1000000000</f>
        <v>4.5082000000000004</v>
      </c>
      <c r="M21" s="8"/>
      <c r="N21" s="6">
        <f>'CL &amp; Data'!M233</f>
        <v>-6.1660075000000001</v>
      </c>
      <c r="O21" s="13">
        <f t="shared" si="2"/>
        <v>-0.10628559999999965</v>
      </c>
      <c r="P21" s="6">
        <f>'CL &amp; Data'!N233</f>
        <v>-13.054304</v>
      </c>
      <c r="Q21" s="8"/>
      <c r="R21" s="6">
        <f>'CL &amp; Data'!M339</f>
        <v>-10.797776000000001</v>
      </c>
      <c r="S21" s="13">
        <f t="shared" si="3"/>
        <v>2.7782999999999447E-2</v>
      </c>
      <c r="T21" s="6">
        <f>'CL &amp; Data'!N339</f>
        <v>-14.308299999999999</v>
      </c>
      <c r="U21" s="8"/>
      <c r="V21" s="82">
        <f>'CL &amp; Data'!B339/1000000000</f>
        <v>4.5082000000000004</v>
      </c>
    </row>
    <row r="22" spans="2:22" x14ac:dyDescent="0.25">
      <c r="B22" s="6">
        <f>'CL &amp; Data'!B234/1000000000</f>
        <v>4.7580999999999998</v>
      </c>
      <c r="C22" s="8"/>
      <c r="D22" s="6">
        <f>'CL &amp; Data'!C234</f>
        <v>-6.3838048000000001</v>
      </c>
      <c r="E22" s="13">
        <f t="shared" si="0"/>
        <v>-0.39808179999999993</v>
      </c>
      <c r="F22" s="6">
        <f>'CL &amp; Data'!D234</f>
        <v>-17.256622</v>
      </c>
      <c r="G22" s="8"/>
      <c r="H22" s="6">
        <f>'CL &amp; Data'!C340</f>
        <v>-7.9915298999999997</v>
      </c>
      <c r="I22" s="13">
        <f t="shared" si="1"/>
        <v>-5.1061599999999707E-2</v>
      </c>
      <c r="J22" s="6">
        <f>'CL &amp; Data'!D340</f>
        <v>-14.778923000000001</v>
      </c>
      <c r="L22" s="6">
        <f>'CL &amp; Data'!L234/1000000000</f>
        <v>4.7580999999999998</v>
      </c>
      <c r="M22" s="8"/>
      <c r="N22" s="6">
        <f>'CL &amp; Data'!M234</f>
        <v>-6.2376838000000001</v>
      </c>
      <c r="O22" s="13">
        <f t="shared" si="2"/>
        <v>-0.17796189999999967</v>
      </c>
      <c r="P22" s="6">
        <f>'CL &amp; Data'!N234</f>
        <v>-12.778651</v>
      </c>
      <c r="Q22" s="8"/>
      <c r="R22" s="6">
        <f>'CL &amp; Data'!M340</f>
        <v>-10.825559</v>
      </c>
      <c r="S22" s="13">
        <f t="shared" si="3"/>
        <v>0</v>
      </c>
      <c r="T22" s="6">
        <f>'CL &amp; Data'!N340</f>
        <v>-14.448876</v>
      </c>
      <c r="U22" s="8"/>
      <c r="V22" s="82">
        <f>'CL &amp; Data'!B340/1000000000</f>
        <v>4.7580999999999998</v>
      </c>
    </row>
    <row r="23" spans="2:22" x14ac:dyDescent="0.25">
      <c r="B23" s="6">
        <f>'CL &amp; Data'!B235/1000000000</f>
        <v>5.008</v>
      </c>
      <c r="C23" s="8"/>
      <c r="D23" s="6">
        <f>'CL &amp; Data'!C235</f>
        <v>-6.2734942</v>
      </c>
      <c r="E23" s="13">
        <f t="shared" si="0"/>
        <v>-0.28777119999999989</v>
      </c>
      <c r="F23" s="6">
        <f>'CL &amp; Data'!D235</f>
        <v>-16.923757999999999</v>
      </c>
      <c r="G23" s="8"/>
      <c r="H23" s="6">
        <f>'CL &amp; Data'!C341</f>
        <v>-8.0508088999999998</v>
      </c>
      <c r="I23" s="13">
        <f t="shared" si="1"/>
        <v>-0.11034059999999979</v>
      </c>
      <c r="J23" s="6">
        <f>'CL &amp; Data'!D341</f>
        <v>-14.508979</v>
      </c>
      <c r="L23" s="6">
        <f>'CL &amp; Data'!L235/1000000000</f>
        <v>5.008</v>
      </c>
      <c r="M23" s="8"/>
      <c r="N23" s="6">
        <f>'CL &amp; Data'!M235</f>
        <v>-6.3425516999999996</v>
      </c>
      <c r="O23" s="13">
        <f t="shared" si="2"/>
        <v>-0.28282979999999913</v>
      </c>
      <c r="P23" s="6">
        <f>'CL &amp; Data'!N235</f>
        <v>-12.209716999999999</v>
      </c>
      <c r="Q23" s="8"/>
      <c r="R23" s="6">
        <f>'CL &amp; Data'!M341</f>
        <v>-10.82785</v>
      </c>
      <c r="S23" s="13">
        <f t="shared" si="3"/>
        <v>-2.2909999999995989E-3</v>
      </c>
      <c r="T23" s="6">
        <f>'CL &amp; Data'!N341</f>
        <v>-14.597747</v>
      </c>
      <c r="U23" s="8"/>
      <c r="V23" s="82">
        <f>'CL &amp; Data'!B341/1000000000</f>
        <v>5.008</v>
      </c>
    </row>
    <row r="24" spans="2:22" x14ac:dyDescent="0.25">
      <c r="B24" s="6">
        <f>'CL &amp; Data'!B236/1000000000</f>
        <v>5.2579000000000002</v>
      </c>
      <c r="C24" s="8"/>
      <c r="D24" s="6">
        <f>'CL &amp; Data'!C236</f>
        <v>-6.1599025999999997</v>
      </c>
      <c r="E24" s="13">
        <f t="shared" si="0"/>
        <v>-0.17417959999999955</v>
      </c>
      <c r="F24" s="6">
        <f>'CL &amp; Data'!D236</f>
        <v>-16.394981000000001</v>
      </c>
      <c r="G24" s="8"/>
      <c r="H24" s="6">
        <f>'CL &amp; Data'!C342</f>
        <v>-8.1471719999999994</v>
      </c>
      <c r="I24" s="13">
        <f t="shared" si="1"/>
        <v>-0.20670369999999938</v>
      </c>
      <c r="J24" s="6">
        <f>'CL &amp; Data'!D342</f>
        <v>-14.109562</v>
      </c>
      <c r="L24" s="6">
        <f>'CL &amp; Data'!L236/1000000000</f>
        <v>5.2579000000000002</v>
      </c>
      <c r="M24" s="8"/>
      <c r="N24" s="6">
        <f>'CL &amp; Data'!M236</f>
        <v>-6.4330378000000001</v>
      </c>
      <c r="O24" s="13">
        <f t="shared" si="2"/>
        <v>-0.3733158999999997</v>
      </c>
      <c r="P24" s="6">
        <f>'CL &amp; Data'!N236</f>
        <v>-11.446832000000001</v>
      </c>
      <c r="Q24" s="8"/>
      <c r="R24" s="6">
        <f>'CL &amp; Data'!M342</f>
        <v>-10.862617</v>
      </c>
      <c r="S24" s="13">
        <f t="shared" si="3"/>
        <v>-3.7058000000000035E-2</v>
      </c>
      <c r="T24" s="6">
        <f>'CL &amp; Data'!N342</f>
        <v>-14.725144999999999</v>
      </c>
      <c r="U24" s="8"/>
      <c r="V24" s="82">
        <f>'CL &amp; Data'!B342/1000000000</f>
        <v>5.2579000000000002</v>
      </c>
    </row>
    <row r="25" spans="2:22" x14ac:dyDescent="0.25">
      <c r="B25" s="6">
        <f>'CL &amp; Data'!B237/1000000000</f>
        <v>5.5077999999999996</v>
      </c>
      <c r="C25" s="8"/>
      <c r="D25" s="6">
        <f>'CL &amp; Data'!C237</f>
        <v>-6.0713925</v>
      </c>
      <c r="E25" s="13">
        <f t="shared" si="0"/>
        <v>-8.5669499999999843E-2</v>
      </c>
      <c r="F25" s="6">
        <f>'CL &amp; Data'!D237</f>
        <v>-15.609182000000001</v>
      </c>
      <c r="G25" s="8"/>
      <c r="H25" s="6">
        <f>'CL &amp; Data'!C343</f>
        <v>-8.2409849000000008</v>
      </c>
      <c r="I25" s="13">
        <f t="shared" si="1"/>
        <v>-0.3005166000000008</v>
      </c>
      <c r="J25" s="6">
        <f>'CL &amp; Data'!D343</f>
        <v>-13.560245999999999</v>
      </c>
      <c r="L25" s="6">
        <f>'CL &amp; Data'!L237/1000000000</f>
        <v>5.5077999999999996</v>
      </c>
      <c r="M25" s="8"/>
      <c r="N25" s="6">
        <f>'CL &amp; Data'!M237</f>
        <v>-6.5005211999999997</v>
      </c>
      <c r="O25" s="13">
        <f t="shared" si="2"/>
        <v>-0.44079929999999923</v>
      </c>
      <c r="P25" s="6">
        <f>'CL &amp; Data'!N237</f>
        <v>-10.728453999999999</v>
      </c>
      <c r="Q25" s="8"/>
      <c r="R25" s="6">
        <f>'CL &amp; Data'!M343</f>
        <v>-10.909402999999999</v>
      </c>
      <c r="S25" s="13">
        <f t="shared" si="3"/>
        <v>-8.3843999999999141E-2</v>
      </c>
      <c r="T25" s="6">
        <f>'CL &amp; Data'!N343</f>
        <v>-14.666306000000001</v>
      </c>
      <c r="U25" s="8"/>
      <c r="V25" s="82">
        <f>'CL &amp; Data'!B343/1000000000</f>
        <v>5.5077999999999996</v>
      </c>
    </row>
    <row r="26" spans="2:22" x14ac:dyDescent="0.25">
      <c r="B26" s="6">
        <f>'CL &amp; Data'!B238/1000000000</f>
        <v>5.7576999999999998</v>
      </c>
      <c r="C26" s="8"/>
      <c r="D26" s="6">
        <f>'CL &amp; Data'!C238</f>
        <v>-6.0248556000000004</v>
      </c>
      <c r="E26" s="13">
        <f t="shared" si="0"/>
        <v>-3.9132600000000295E-2</v>
      </c>
      <c r="F26" s="6">
        <f>'CL &amp; Data'!D238</f>
        <v>-14.212580000000001</v>
      </c>
      <c r="G26" s="8"/>
      <c r="H26" s="6">
        <f>'CL &amp; Data'!C344</f>
        <v>-8.3225651000000003</v>
      </c>
      <c r="I26" s="13">
        <f t="shared" si="1"/>
        <v>-0.38209680000000024</v>
      </c>
      <c r="J26" s="6">
        <f>'CL &amp; Data'!D344</f>
        <v>-13.157836</v>
      </c>
      <c r="L26" s="6">
        <f>'CL &amp; Data'!L238/1000000000</f>
        <v>5.7576999999999998</v>
      </c>
      <c r="M26" s="8"/>
      <c r="N26" s="6">
        <f>'CL &amp; Data'!M238</f>
        <v>-6.4958277000000004</v>
      </c>
      <c r="O26" s="13">
        <f t="shared" si="2"/>
        <v>-0.43610579999999999</v>
      </c>
      <c r="P26" s="6">
        <f>'CL &amp; Data'!N238</f>
        <v>-9.9493322000000006</v>
      </c>
      <c r="Q26" s="8"/>
      <c r="R26" s="6">
        <f>'CL &amp; Data'!M344</f>
        <v>-10.988414000000001</v>
      </c>
      <c r="S26" s="13">
        <f t="shared" si="3"/>
        <v>-0.16285500000000042</v>
      </c>
      <c r="T26" s="6">
        <f>'CL &amp; Data'!N344</f>
        <v>-14.275067999999999</v>
      </c>
      <c r="U26" s="8"/>
      <c r="V26" s="82">
        <f>'CL &amp; Data'!B344/1000000000</f>
        <v>5.7576999999999998</v>
      </c>
    </row>
    <row r="27" spans="2:22" x14ac:dyDescent="0.25">
      <c r="B27" s="6">
        <f>'CL &amp; Data'!B239/1000000000</f>
        <v>6.0076000000000001</v>
      </c>
      <c r="C27" s="8"/>
      <c r="D27" s="6">
        <f>'CL &amp; Data'!C239</f>
        <v>-6.0509415000000004</v>
      </c>
      <c r="E27" s="13">
        <f t="shared" si="0"/>
        <v>-6.521850000000029E-2</v>
      </c>
      <c r="F27" s="6">
        <f>'CL &amp; Data'!D239</f>
        <v>-13.009867</v>
      </c>
      <c r="G27" s="8"/>
      <c r="H27" s="6">
        <f>'CL &amp; Data'!C345</f>
        <v>-8.3543214999999993</v>
      </c>
      <c r="I27" s="13">
        <f t="shared" si="1"/>
        <v>-0.41385319999999925</v>
      </c>
      <c r="J27" s="6">
        <f>'CL &amp; Data'!D345</f>
        <v>-12.763151000000001</v>
      </c>
      <c r="L27" s="6">
        <f>'CL &amp; Data'!L239/1000000000</f>
        <v>6.0076000000000001</v>
      </c>
      <c r="M27" s="8"/>
      <c r="N27" s="6">
        <f>'CL &amp; Data'!M239</f>
        <v>-6.5362749000000004</v>
      </c>
      <c r="O27" s="13">
        <f t="shared" si="2"/>
        <v>-0.476553</v>
      </c>
      <c r="P27" s="6">
        <f>'CL &amp; Data'!N239</f>
        <v>-9.2362079999999995</v>
      </c>
      <c r="Q27" s="8"/>
      <c r="R27" s="6">
        <f>'CL &amp; Data'!M345</f>
        <v>-11.09545</v>
      </c>
      <c r="S27" s="13">
        <f t="shared" si="3"/>
        <v>-0.26989099999999944</v>
      </c>
      <c r="T27" s="6">
        <f>'CL &amp; Data'!N345</f>
        <v>-13.770856999999999</v>
      </c>
      <c r="U27" s="8"/>
      <c r="V27" s="82">
        <f>'CL &amp; Data'!B345/1000000000</f>
        <v>6.0076000000000001</v>
      </c>
    </row>
    <row r="28" spans="2:22" x14ac:dyDescent="0.25">
      <c r="B28" s="6">
        <f>'CL &amp; Data'!B240/1000000000</f>
        <v>6.2575000000000003</v>
      </c>
      <c r="C28" s="8"/>
      <c r="D28" s="6">
        <f>'CL &amp; Data'!C240</f>
        <v>-6.1351180000000003</v>
      </c>
      <c r="E28" s="13">
        <f t="shared" si="0"/>
        <v>-0.14939500000000017</v>
      </c>
      <c r="F28" s="6">
        <f>'CL &amp; Data'!D240</f>
        <v>-12.504773</v>
      </c>
      <c r="G28" s="8"/>
      <c r="H28" s="6">
        <f>'CL &amp; Data'!C346</f>
        <v>-8.3687325000000001</v>
      </c>
      <c r="I28" s="13">
        <f t="shared" si="1"/>
        <v>-0.42826420000000009</v>
      </c>
      <c r="J28" s="6">
        <f>'CL &amp; Data'!D346</f>
        <v>-12.423769999999999</v>
      </c>
      <c r="L28" s="6">
        <f>'CL &amp; Data'!L240/1000000000</f>
        <v>6.2575000000000003</v>
      </c>
      <c r="M28" s="8"/>
      <c r="N28" s="6">
        <f>'CL &amp; Data'!M240</f>
        <v>-6.6060208999999999</v>
      </c>
      <c r="O28" s="13">
        <f t="shared" si="2"/>
        <v>-0.54629899999999942</v>
      </c>
      <c r="P28" s="6">
        <f>'CL &amp; Data'!N240</f>
        <v>-8.7163248000000006</v>
      </c>
      <c r="Q28" s="8"/>
      <c r="R28" s="6">
        <f>'CL &amp; Data'!M346</f>
        <v>-11.193061999999999</v>
      </c>
      <c r="S28" s="13">
        <f t="shared" si="3"/>
        <v>-0.36750299999999925</v>
      </c>
      <c r="T28" s="6">
        <f>'CL &amp; Data'!N346</f>
        <v>-13.233069</v>
      </c>
      <c r="U28" s="8"/>
      <c r="V28" s="82">
        <f>'CL &amp; Data'!B346/1000000000</f>
        <v>6.2575000000000003</v>
      </c>
    </row>
    <row r="29" spans="2:22" x14ac:dyDescent="0.25">
      <c r="B29" s="6">
        <f>'CL &amp; Data'!B241/1000000000</f>
        <v>6.5073999999999996</v>
      </c>
      <c r="C29" s="8"/>
      <c r="D29" s="6">
        <f>'CL &amp; Data'!C241</f>
        <v>-6.2247228999999997</v>
      </c>
      <c r="E29" s="13">
        <f t="shared" si="0"/>
        <v>-0.2389998999999996</v>
      </c>
      <c r="F29" s="6">
        <f>'CL &amp; Data'!D241</f>
        <v>-11.881309999999999</v>
      </c>
      <c r="G29" s="8"/>
      <c r="H29" s="6">
        <f>'CL &amp; Data'!C347</f>
        <v>-8.3830290000000005</v>
      </c>
      <c r="I29" s="13">
        <f t="shared" si="1"/>
        <v>-0.44256070000000047</v>
      </c>
      <c r="J29" s="6">
        <f>'CL &amp; Data'!D347</f>
        <v>-12.235129000000001</v>
      </c>
      <c r="L29" s="6">
        <f>'CL &amp; Data'!L241/1000000000</f>
        <v>6.5073999999999996</v>
      </c>
      <c r="M29" s="8"/>
      <c r="N29" s="6">
        <f>'CL &amp; Data'!M241</f>
        <v>-6.7166876999999996</v>
      </c>
      <c r="O29" s="13">
        <f t="shared" si="2"/>
        <v>-0.65696579999999916</v>
      </c>
      <c r="P29" s="6">
        <f>'CL &amp; Data'!N241</f>
        <v>-8.3387317999999997</v>
      </c>
      <c r="Q29" s="8"/>
      <c r="R29" s="6">
        <f>'CL &amp; Data'!M347</f>
        <v>-11.255221000000001</v>
      </c>
      <c r="S29" s="13">
        <f t="shared" si="3"/>
        <v>-0.42966200000000043</v>
      </c>
      <c r="T29" s="6">
        <f>'CL &amp; Data'!N347</f>
        <v>-12.684723</v>
      </c>
      <c r="U29" s="8"/>
      <c r="V29" s="82">
        <f>'CL &amp; Data'!B347/1000000000</f>
        <v>6.5073999999999996</v>
      </c>
    </row>
    <row r="30" spans="2:22" x14ac:dyDescent="0.25">
      <c r="B30" s="6">
        <f>'CL &amp; Data'!B242/1000000000</f>
        <v>6.7572999999999999</v>
      </c>
      <c r="C30" s="8"/>
      <c r="D30" s="6">
        <f>'CL &amp; Data'!C242</f>
        <v>-6.3237224000000003</v>
      </c>
      <c r="E30" s="13">
        <f t="shared" si="0"/>
        <v>-0.33799940000000017</v>
      </c>
      <c r="F30" s="6">
        <f>'CL &amp; Data'!D242</f>
        <v>-11.152488999999999</v>
      </c>
      <c r="G30" s="8"/>
      <c r="H30" s="6">
        <f>'CL &amp; Data'!C348</f>
        <v>-8.4210309999999993</v>
      </c>
      <c r="I30" s="13">
        <f t="shared" si="1"/>
        <v>-0.48056269999999923</v>
      </c>
      <c r="J30" s="6">
        <f>'CL &amp; Data'!D348</f>
        <v>-12.026123</v>
      </c>
      <c r="L30" s="6">
        <f>'CL &amp; Data'!L242/1000000000</f>
        <v>6.7572999999999999</v>
      </c>
      <c r="M30" s="8"/>
      <c r="N30" s="6">
        <f>'CL &amp; Data'!M242</f>
        <v>-6.7474790000000002</v>
      </c>
      <c r="O30" s="13">
        <f t="shared" si="2"/>
        <v>-0.68775709999999979</v>
      </c>
      <c r="P30" s="6">
        <f>'CL &amp; Data'!N242</f>
        <v>-8.0496683000000004</v>
      </c>
      <c r="Q30" s="8"/>
      <c r="R30" s="6">
        <f>'CL &amp; Data'!M348</f>
        <v>-11.285591</v>
      </c>
      <c r="S30" s="13">
        <f t="shared" si="3"/>
        <v>-0.460032</v>
      </c>
      <c r="T30" s="6">
        <f>'CL &amp; Data'!N348</f>
        <v>-12.173019</v>
      </c>
      <c r="U30" s="8"/>
      <c r="V30" s="82">
        <f>'CL &amp; Data'!B348/1000000000</f>
        <v>6.7572999999999999</v>
      </c>
    </row>
    <row r="31" spans="2:22" x14ac:dyDescent="0.25">
      <c r="B31" s="6">
        <f>'CL &amp; Data'!B243/1000000000</f>
        <v>7.0072000000000001</v>
      </c>
      <c r="C31" s="8"/>
      <c r="D31" s="6">
        <f>'CL &amp; Data'!C243</f>
        <v>-6.4324474</v>
      </c>
      <c r="E31" s="13">
        <f t="shared" si="0"/>
        <v>-0.44672439999999991</v>
      </c>
      <c r="F31" s="6">
        <f>'CL &amp; Data'!D243</f>
        <v>-10.685428</v>
      </c>
      <c r="G31" s="8"/>
      <c r="H31" s="6">
        <f>'CL &amp; Data'!C349</f>
        <v>-8.4647684000000005</v>
      </c>
      <c r="I31" s="13">
        <f t="shared" si="1"/>
        <v>-0.52430010000000049</v>
      </c>
      <c r="J31" s="6">
        <f>'CL &amp; Data'!D349</f>
        <v>-11.834600999999999</v>
      </c>
      <c r="L31" s="6">
        <f>'CL &amp; Data'!L243/1000000000</f>
        <v>7.0072000000000001</v>
      </c>
      <c r="M31" s="8"/>
      <c r="N31" s="6">
        <f>'CL &amp; Data'!M243</f>
        <v>-6.7579532000000002</v>
      </c>
      <c r="O31" s="13">
        <f t="shared" si="2"/>
        <v>-0.69823129999999978</v>
      </c>
      <c r="P31" s="6">
        <f>'CL &amp; Data'!N243</f>
        <v>-8.0310059000000003</v>
      </c>
      <c r="Q31" s="8"/>
      <c r="R31" s="6">
        <f>'CL &amp; Data'!M349</f>
        <v>-11.344877</v>
      </c>
      <c r="S31" s="13">
        <f t="shared" si="3"/>
        <v>-0.51931800000000017</v>
      </c>
      <c r="T31" s="6">
        <f>'CL &amp; Data'!N349</f>
        <v>-11.731443000000001</v>
      </c>
      <c r="U31" s="8"/>
      <c r="V31" s="82">
        <f>'CL &amp; Data'!B349/1000000000</f>
        <v>7.0072000000000001</v>
      </c>
    </row>
    <row r="32" spans="2:22" x14ac:dyDescent="0.25">
      <c r="B32" s="6">
        <f>'CL &amp; Data'!B244/1000000000</f>
        <v>7.2571000000000003</v>
      </c>
      <c r="C32" s="8"/>
      <c r="D32" s="6">
        <f>'CL &amp; Data'!C244</f>
        <v>-6.5257711</v>
      </c>
      <c r="E32" s="13">
        <f t="shared" si="0"/>
        <v>-0.54004809999999992</v>
      </c>
      <c r="F32" s="6">
        <f>'CL &amp; Data'!D244</f>
        <v>-10.280359000000001</v>
      </c>
      <c r="G32" s="8"/>
      <c r="H32" s="6">
        <f>'CL &amp; Data'!C350</f>
        <v>-8.4969500999999994</v>
      </c>
      <c r="I32" s="13">
        <f t="shared" si="1"/>
        <v>-0.55648179999999936</v>
      </c>
      <c r="J32" s="6">
        <f>'CL &amp; Data'!D350</f>
        <v>-12.024626</v>
      </c>
      <c r="L32" s="6">
        <f>'CL &amp; Data'!L244/1000000000</f>
        <v>7.2571000000000003</v>
      </c>
      <c r="M32" s="8"/>
      <c r="N32" s="6">
        <f>'CL &amp; Data'!M244</f>
        <v>-6.7274928000000003</v>
      </c>
      <c r="O32" s="13">
        <f t="shared" si="2"/>
        <v>-0.66777089999999983</v>
      </c>
      <c r="P32" s="6">
        <f>'CL &amp; Data'!N244</f>
        <v>-8.2398843999999993</v>
      </c>
      <c r="Q32" s="8"/>
      <c r="R32" s="6">
        <f>'CL &amp; Data'!M350</f>
        <v>-11.463839999999999</v>
      </c>
      <c r="S32" s="13">
        <f t="shared" si="3"/>
        <v>-0.63828099999999921</v>
      </c>
      <c r="T32" s="6">
        <f>'CL &amp; Data'!N350</f>
        <v>-11.389729000000001</v>
      </c>
      <c r="U32" s="8"/>
      <c r="V32" s="82">
        <f>'CL &amp; Data'!B350/1000000000</f>
        <v>7.2571000000000003</v>
      </c>
    </row>
    <row r="33" spans="2:22" x14ac:dyDescent="0.25">
      <c r="B33" s="6">
        <f>'CL &amp; Data'!B245/1000000000</f>
        <v>7.5069999999999997</v>
      </c>
      <c r="C33" s="8"/>
      <c r="D33" s="6">
        <f>'CL &amp; Data'!C245</f>
        <v>-6.5449729000000003</v>
      </c>
      <c r="E33" s="13">
        <f t="shared" si="0"/>
        <v>-0.55924990000000019</v>
      </c>
      <c r="F33" s="6">
        <f>'CL &amp; Data'!D245</f>
        <v>-9.8480062000000004</v>
      </c>
      <c r="G33" s="8"/>
      <c r="H33" s="6">
        <f>'CL &amp; Data'!C351</f>
        <v>-8.4485016000000002</v>
      </c>
      <c r="I33" s="13">
        <f t="shared" si="1"/>
        <v>-0.50803330000000013</v>
      </c>
      <c r="J33" s="6">
        <f>'CL &amp; Data'!D351</f>
        <v>-12.488906999999999</v>
      </c>
      <c r="L33" s="6">
        <f>'CL &amp; Data'!L245/1000000000</f>
        <v>7.5069999999999997</v>
      </c>
      <c r="M33" s="8"/>
      <c r="N33" s="6">
        <f>'CL &amp; Data'!M245</f>
        <v>-6.6623391999999999</v>
      </c>
      <c r="O33" s="13">
        <f t="shared" si="2"/>
        <v>-0.60261729999999947</v>
      </c>
      <c r="P33" s="6">
        <f>'CL &amp; Data'!N245</f>
        <v>-8.5435133000000008</v>
      </c>
      <c r="Q33" s="8"/>
      <c r="R33" s="6">
        <f>'CL &amp; Data'!M351</f>
        <v>-11.550369</v>
      </c>
      <c r="S33" s="13">
        <f t="shared" si="3"/>
        <v>-0.72480999999999973</v>
      </c>
      <c r="T33" s="6">
        <f>'CL &amp; Data'!N351</f>
        <v>-10.935743</v>
      </c>
      <c r="U33" s="8"/>
      <c r="V33" s="82">
        <f>'CL &amp; Data'!B351/1000000000</f>
        <v>7.5069999999999997</v>
      </c>
    </row>
    <row r="34" spans="2:22" x14ac:dyDescent="0.25">
      <c r="B34" s="6">
        <f>'CL &amp; Data'!B246/1000000000</f>
        <v>7.7568999999999999</v>
      </c>
      <c r="C34" s="8"/>
      <c r="D34" s="6">
        <f>'CL &amp; Data'!C246</f>
        <v>-6.5165309999999996</v>
      </c>
      <c r="E34" s="13">
        <f t="shared" si="0"/>
        <v>-0.5308079999999995</v>
      </c>
      <c r="F34" s="6">
        <f>'CL &amp; Data'!D246</f>
        <v>-9.6529837000000001</v>
      </c>
      <c r="G34" s="8"/>
      <c r="H34" s="6">
        <f>'CL &amp; Data'!C352</f>
        <v>-8.3370762000000003</v>
      </c>
      <c r="I34" s="13">
        <f t="shared" si="1"/>
        <v>-0.39660790000000024</v>
      </c>
      <c r="J34" s="6">
        <f>'CL &amp; Data'!D352</f>
        <v>-12.771868</v>
      </c>
      <c r="L34" s="6">
        <f>'CL &amp; Data'!L246/1000000000</f>
        <v>7.7568999999999999</v>
      </c>
      <c r="M34" s="8"/>
      <c r="N34" s="6">
        <f>'CL &amp; Data'!M246</f>
        <v>-6.5761924</v>
      </c>
      <c r="O34" s="13">
        <f t="shared" si="2"/>
        <v>-0.51647049999999961</v>
      </c>
      <c r="P34" s="6">
        <f>'CL &amp; Data'!N246</f>
        <v>-8.8280963999999997</v>
      </c>
      <c r="Q34" s="8"/>
      <c r="R34" s="6">
        <f>'CL &amp; Data'!M352</f>
        <v>-11.679684</v>
      </c>
      <c r="S34" s="13">
        <f t="shared" si="3"/>
        <v>-0.8541249999999998</v>
      </c>
      <c r="T34" s="6">
        <f>'CL &amp; Data'!N352</f>
        <v>-10.725161999999999</v>
      </c>
      <c r="U34" s="8"/>
      <c r="V34" s="82">
        <f>'CL &amp; Data'!B352/1000000000</f>
        <v>7.7568999999999999</v>
      </c>
    </row>
    <row r="35" spans="2:22" x14ac:dyDescent="0.25">
      <c r="B35" s="6">
        <f>'CL &amp; Data'!B247/1000000000</f>
        <v>8.0068000000000001</v>
      </c>
      <c r="C35" s="8"/>
      <c r="D35" s="6">
        <f>'CL &amp; Data'!C247</f>
        <v>-6.4973583000000001</v>
      </c>
      <c r="E35" s="13">
        <f t="shared" si="0"/>
        <v>-0.51163530000000002</v>
      </c>
      <c r="F35" s="6">
        <f>'CL &amp; Data'!D247</f>
        <v>-9.6460504999999994</v>
      </c>
      <c r="G35" s="8"/>
      <c r="H35" s="6">
        <f>'CL &amp; Data'!C353</f>
        <v>-8.2851953999999992</v>
      </c>
      <c r="I35" s="13">
        <f t="shared" si="1"/>
        <v>-0.34472709999999918</v>
      </c>
      <c r="J35" s="6">
        <f>'CL &amp; Data'!D353</f>
        <v>-13.427315999999999</v>
      </c>
      <c r="L35" s="6">
        <f>'CL &amp; Data'!L247/1000000000</f>
        <v>8.0068000000000001</v>
      </c>
      <c r="M35" s="8"/>
      <c r="N35" s="6">
        <f>'CL &amp; Data'!M247</f>
        <v>-6.5185671000000003</v>
      </c>
      <c r="O35" s="13">
        <f t="shared" si="2"/>
        <v>-0.45884519999999984</v>
      </c>
      <c r="P35" s="6">
        <f>'CL &amp; Data'!N247</f>
        <v>-9.1288508999999998</v>
      </c>
      <c r="Q35" s="8"/>
      <c r="R35" s="6">
        <f>'CL &amp; Data'!M353</f>
        <v>-11.698549999999999</v>
      </c>
      <c r="S35" s="13">
        <f t="shared" si="3"/>
        <v>-0.87299099999999896</v>
      </c>
      <c r="T35" s="6">
        <f>'CL &amp; Data'!N353</f>
        <v>-10.795484999999999</v>
      </c>
      <c r="U35" s="8"/>
      <c r="V35" s="82">
        <f>'CL &amp; Data'!B353/1000000000</f>
        <v>8.0068000000000001</v>
      </c>
    </row>
    <row r="36" spans="2:22" x14ac:dyDescent="0.25">
      <c r="B36" s="6">
        <f>'CL &amp; Data'!B248/1000000000</f>
        <v>8.2567000000000004</v>
      </c>
      <c r="C36" s="8"/>
      <c r="D36" s="6">
        <f>'CL &amp; Data'!C248</f>
        <v>-6.5082760000000004</v>
      </c>
      <c r="E36" s="13">
        <f t="shared" si="0"/>
        <v>-0.52255300000000027</v>
      </c>
      <c r="F36" s="6">
        <f>'CL &amp; Data'!D248</f>
        <v>-9.6404084999999995</v>
      </c>
      <c r="G36" s="8"/>
      <c r="H36" s="6">
        <f>'CL &amp; Data'!C354</f>
        <v>-8.2578592000000004</v>
      </c>
      <c r="I36" s="13">
        <f t="shared" si="1"/>
        <v>-0.31739090000000036</v>
      </c>
      <c r="J36" s="6">
        <f>'CL &amp; Data'!D354</f>
        <v>-14.307039</v>
      </c>
      <c r="L36" s="6">
        <f>'CL &amp; Data'!L248/1000000000</f>
        <v>8.2567000000000004</v>
      </c>
      <c r="M36" s="8"/>
      <c r="N36" s="6">
        <f>'CL &amp; Data'!M248</f>
        <v>-6.5214162</v>
      </c>
      <c r="O36" s="13">
        <f t="shared" si="2"/>
        <v>-0.46169429999999956</v>
      </c>
      <c r="P36" s="6">
        <f>'CL &amp; Data'!N248</f>
        <v>-9.4289246000000002</v>
      </c>
      <c r="Q36" s="8"/>
      <c r="R36" s="6">
        <f>'CL &amp; Data'!M354</f>
        <v>-11.653962999999999</v>
      </c>
      <c r="S36" s="13">
        <f t="shared" si="3"/>
        <v>-0.82840399999999903</v>
      </c>
      <c r="T36" s="6">
        <f>'CL &amp; Data'!N354</f>
        <v>-10.803474</v>
      </c>
      <c r="U36" s="8"/>
      <c r="V36" s="82">
        <f>'CL &amp; Data'!B354/1000000000</f>
        <v>8.2567000000000004</v>
      </c>
    </row>
    <row r="37" spans="2:22" x14ac:dyDescent="0.25">
      <c r="B37" s="6">
        <f>'CL &amp; Data'!B249/1000000000</f>
        <v>8.5066000000000006</v>
      </c>
      <c r="C37" s="8"/>
      <c r="D37" s="6">
        <f>'CL &amp; Data'!C249</f>
        <v>-6.5272059000000002</v>
      </c>
      <c r="E37" s="13">
        <f t="shared" si="0"/>
        <v>-0.5414829000000001</v>
      </c>
      <c r="F37" s="6">
        <f>'CL &amp; Data'!D249</f>
        <v>-9.6850556999999995</v>
      </c>
      <c r="G37" s="8"/>
      <c r="H37" s="6">
        <f>'CL &amp; Data'!C355</f>
        <v>-8.2501315999999996</v>
      </c>
      <c r="I37" s="13">
        <f t="shared" si="1"/>
        <v>-0.30966329999999953</v>
      </c>
      <c r="J37" s="6">
        <f>'CL &amp; Data'!D355</f>
        <v>-14.838701</v>
      </c>
      <c r="L37" s="6">
        <f>'CL &amp; Data'!L249/1000000000</f>
        <v>8.5066000000000006</v>
      </c>
      <c r="M37" s="8"/>
      <c r="N37" s="6">
        <f>'CL &amp; Data'!M249</f>
        <v>-6.4822531000000003</v>
      </c>
      <c r="O37" s="13">
        <f t="shared" si="2"/>
        <v>-0.42253119999999988</v>
      </c>
      <c r="P37" s="6">
        <f>'CL &amp; Data'!N249</f>
        <v>-9.6144428000000008</v>
      </c>
      <c r="Q37" s="8"/>
      <c r="R37" s="6">
        <f>'CL &amp; Data'!M355</f>
        <v>-11.611026000000001</v>
      </c>
      <c r="S37" s="13">
        <f t="shared" si="3"/>
        <v>-0.78546700000000058</v>
      </c>
      <c r="T37" s="6">
        <f>'CL &amp; Data'!N355</f>
        <v>-10.704492999999999</v>
      </c>
      <c r="U37" s="8"/>
      <c r="V37" s="82">
        <f>'CL &amp; Data'!B355/1000000000</f>
        <v>8.5066000000000006</v>
      </c>
    </row>
    <row r="38" spans="2:22" x14ac:dyDescent="0.25">
      <c r="B38" s="6">
        <f>'CL &amp; Data'!B250/1000000000</f>
        <v>8.7565000000000008</v>
      </c>
      <c r="C38" s="8"/>
      <c r="D38" s="6">
        <f>'CL &amp; Data'!C250</f>
        <v>-6.5332641999999996</v>
      </c>
      <c r="E38" s="13">
        <f t="shared" si="0"/>
        <v>-0.54754119999999951</v>
      </c>
      <c r="F38" s="6">
        <f>'CL &amp; Data'!D250</f>
        <v>-9.7235346000000007</v>
      </c>
      <c r="G38" s="8"/>
      <c r="H38" s="6">
        <f>'CL &amp; Data'!C356</f>
        <v>-8.2026500999999996</v>
      </c>
      <c r="I38" s="13">
        <f t="shared" si="1"/>
        <v>-0.26218179999999958</v>
      </c>
      <c r="J38" s="6">
        <f>'CL &amp; Data'!D356</f>
        <v>-15.475866999999999</v>
      </c>
      <c r="L38" s="6">
        <f>'CL &amp; Data'!L250/1000000000</f>
        <v>8.7565000000000008</v>
      </c>
      <c r="M38" s="8"/>
      <c r="N38" s="6">
        <f>'CL &amp; Data'!M250</f>
        <v>-6.4351339000000003</v>
      </c>
      <c r="O38" s="13">
        <f t="shared" si="2"/>
        <v>-0.37541199999999986</v>
      </c>
      <c r="P38" s="6">
        <f>'CL &amp; Data'!N250</f>
        <v>-9.6896485999999999</v>
      </c>
      <c r="Q38" s="8"/>
      <c r="R38" s="6">
        <f>'CL &amp; Data'!M356</f>
        <v>-11.669181</v>
      </c>
      <c r="S38" s="13">
        <f t="shared" si="3"/>
        <v>-0.84362199999999987</v>
      </c>
      <c r="T38" s="6">
        <f>'CL &amp; Data'!N356</f>
        <v>-10.810779</v>
      </c>
      <c r="U38" s="8"/>
      <c r="V38" s="82">
        <f>'CL &amp; Data'!B356/1000000000</f>
        <v>8.7565000000000008</v>
      </c>
    </row>
    <row r="39" spans="2:22" x14ac:dyDescent="0.25">
      <c r="B39" s="6">
        <f>'CL &amp; Data'!B251/1000000000</f>
        <v>9.0063999999999993</v>
      </c>
      <c r="C39" s="8"/>
      <c r="D39" s="6">
        <f>'CL &amp; Data'!C251</f>
        <v>-6.5296596999999998</v>
      </c>
      <c r="E39" s="13">
        <f t="shared" si="0"/>
        <v>-0.54393669999999972</v>
      </c>
      <c r="F39" s="6">
        <f>'CL &amp; Data'!D251</f>
        <v>-9.7028751</v>
      </c>
      <c r="G39" s="8"/>
      <c r="H39" s="6">
        <f>'CL &amp; Data'!C357</f>
        <v>-8.1831893999999998</v>
      </c>
      <c r="I39" s="13">
        <f t="shared" si="1"/>
        <v>-0.2427210999999998</v>
      </c>
      <c r="J39" s="6">
        <f>'CL &amp; Data'!D357</f>
        <v>-16.425753</v>
      </c>
      <c r="L39" s="6">
        <f>'CL &amp; Data'!L251/1000000000</f>
        <v>9.0063999999999993</v>
      </c>
      <c r="M39" s="8"/>
      <c r="N39" s="6">
        <f>'CL &amp; Data'!M251</f>
        <v>-6.3915582000000004</v>
      </c>
      <c r="O39" s="13">
        <f t="shared" si="2"/>
        <v>-0.33183629999999997</v>
      </c>
      <c r="P39" s="6">
        <f>'CL &amp; Data'!N251</f>
        <v>-9.6137408999999998</v>
      </c>
      <c r="Q39" s="8"/>
      <c r="R39" s="6">
        <f>'CL &amp; Data'!M357</f>
        <v>-11.727717999999999</v>
      </c>
      <c r="S39" s="13">
        <f t="shared" si="3"/>
        <v>-0.90215899999999927</v>
      </c>
      <c r="T39" s="6">
        <f>'CL &amp; Data'!N357</f>
        <v>-10.774625</v>
      </c>
      <c r="U39" s="8"/>
      <c r="V39" s="82">
        <f>'CL &amp; Data'!B357/1000000000</f>
        <v>9.0063999999999993</v>
      </c>
    </row>
    <row r="40" spans="2:22" x14ac:dyDescent="0.25">
      <c r="B40" s="6">
        <f>'CL &amp; Data'!B252/1000000000</f>
        <v>9.2562999999999995</v>
      </c>
      <c r="C40" s="8"/>
      <c r="D40" s="6">
        <f>'CL &amp; Data'!C252</f>
        <v>-6.5356350000000001</v>
      </c>
      <c r="E40" s="13">
        <f t="shared" si="0"/>
        <v>-0.54991199999999996</v>
      </c>
      <c r="F40" s="6">
        <f>'CL &amp; Data'!D252</f>
        <v>-9.6916904000000006</v>
      </c>
      <c r="G40" s="8"/>
      <c r="H40" s="6">
        <f>'CL &amp; Data'!C358</f>
        <v>-8.1489410000000007</v>
      </c>
      <c r="I40" s="13">
        <f t="shared" si="1"/>
        <v>-0.20847270000000062</v>
      </c>
      <c r="J40" s="6">
        <f>'CL &amp; Data'!D358</f>
        <v>-16.815344</v>
      </c>
      <c r="L40" s="6">
        <f>'CL &amp; Data'!L252/1000000000</f>
        <v>9.2562999999999995</v>
      </c>
      <c r="M40" s="8"/>
      <c r="N40" s="6">
        <f>'CL &amp; Data'!M252</f>
        <v>-6.4544724999999996</v>
      </c>
      <c r="O40" s="13">
        <f t="shared" si="2"/>
        <v>-0.39475059999999917</v>
      </c>
      <c r="P40" s="6">
        <f>'CL &amp; Data'!N252</f>
        <v>-9.4318875999999996</v>
      </c>
      <c r="Q40" s="8"/>
      <c r="R40" s="6">
        <f>'CL &amp; Data'!M358</f>
        <v>-11.664201</v>
      </c>
      <c r="S40" s="13">
        <f t="shared" si="3"/>
        <v>-0.83864200000000011</v>
      </c>
      <c r="T40" s="6">
        <f>'CL &amp; Data'!N358</f>
        <v>-10.47367</v>
      </c>
      <c r="U40" s="8"/>
      <c r="V40" s="82">
        <f>'CL &amp; Data'!B358/1000000000</f>
        <v>9.2562999999999995</v>
      </c>
    </row>
    <row r="41" spans="2:22" x14ac:dyDescent="0.25">
      <c r="B41" s="6">
        <f>'CL &amp; Data'!B253/1000000000</f>
        <v>9.5061999999999998</v>
      </c>
      <c r="C41" s="8"/>
      <c r="D41" s="6">
        <f>'CL &amp; Data'!C253</f>
        <v>-6.5502285999999996</v>
      </c>
      <c r="E41" s="13">
        <f t="shared" si="0"/>
        <v>-0.5645055999999995</v>
      </c>
      <c r="F41" s="6">
        <f>'CL &amp; Data'!D253</f>
        <v>-9.6723689999999998</v>
      </c>
      <c r="G41" s="8"/>
      <c r="H41" s="6">
        <f>'CL &amp; Data'!C359</f>
        <v>-8.1367302000000006</v>
      </c>
      <c r="I41" s="13">
        <f t="shared" si="1"/>
        <v>-0.19626190000000054</v>
      </c>
      <c r="J41" s="6">
        <f>'CL &amp; Data'!D359</f>
        <v>-16.561019999999999</v>
      </c>
      <c r="L41" s="6">
        <f>'CL &amp; Data'!L253/1000000000</f>
        <v>9.5061999999999998</v>
      </c>
      <c r="M41" s="8"/>
      <c r="N41" s="6">
        <f>'CL &amp; Data'!M253</f>
        <v>-6.5895104</v>
      </c>
      <c r="O41" s="13">
        <f t="shared" si="2"/>
        <v>-0.52978849999999955</v>
      </c>
      <c r="P41" s="6">
        <f>'CL &amp; Data'!N253</f>
        <v>-9.2045020999999991</v>
      </c>
      <c r="Q41" s="8"/>
      <c r="R41" s="6">
        <f>'CL &amp; Data'!M359</f>
        <v>-11.573290999999999</v>
      </c>
      <c r="S41" s="13">
        <f t="shared" si="3"/>
        <v>-0.74773199999999918</v>
      </c>
      <c r="T41" s="6">
        <f>'CL &amp; Data'!N359</f>
        <v>-10.417929000000001</v>
      </c>
      <c r="U41" s="8"/>
      <c r="V41" s="82">
        <f>'CL &amp; Data'!B359/1000000000</f>
        <v>9.5061999999999998</v>
      </c>
    </row>
    <row r="42" spans="2:22" x14ac:dyDescent="0.25">
      <c r="B42" s="6">
        <f>'CL &amp; Data'!B254/1000000000</f>
        <v>9.7561</v>
      </c>
      <c r="C42" s="8"/>
      <c r="D42" s="6">
        <f>'CL &amp; Data'!C254</f>
        <v>-6.5604205000000002</v>
      </c>
      <c r="E42" s="13">
        <f t="shared" si="0"/>
        <v>-0.57469750000000008</v>
      </c>
      <c r="F42" s="6">
        <f>'CL &amp; Data'!D254</f>
        <v>-9.5236044</v>
      </c>
      <c r="G42" s="8"/>
      <c r="H42" s="6">
        <f>'CL &amp; Data'!C360</f>
        <v>-8.2100697</v>
      </c>
      <c r="I42" s="13">
        <f t="shared" si="1"/>
        <v>-0.26960139999999999</v>
      </c>
      <c r="J42" s="6">
        <f>'CL &amp; Data'!D360</f>
        <v>-16.368632999999999</v>
      </c>
      <c r="L42" s="6">
        <f>'CL &amp; Data'!L254/1000000000</f>
        <v>9.7561</v>
      </c>
      <c r="M42" s="8"/>
      <c r="N42" s="6">
        <f>'CL &amp; Data'!M254</f>
        <v>-6.6932634999999996</v>
      </c>
      <c r="O42" s="13">
        <f t="shared" si="2"/>
        <v>-0.63354159999999915</v>
      </c>
      <c r="P42" s="6">
        <f>'CL &amp; Data'!N254</f>
        <v>-8.9011545000000005</v>
      </c>
      <c r="Q42" s="8"/>
      <c r="R42" s="6">
        <f>'CL &amp; Data'!M360</f>
        <v>-11.530013</v>
      </c>
      <c r="S42" s="13">
        <f t="shared" si="3"/>
        <v>-0.70445400000000014</v>
      </c>
      <c r="T42" s="6">
        <f>'CL &amp; Data'!N360</f>
        <v>-10.466716999999999</v>
      </c>
      <c r="U42" s="8"/>
      <c r="V42" s="82">
        <f>'CL &amp; Data'!B360/1000000000</f>
        <v>9.7561</v>
      </c>
    </row>
    <row r="43" spans="2:22" x14ac:dyDescent="0.25">
      <c r="B43" s="6">
        <f>'CL &amp; Data'!B255/1000000000</f>
        <v>10.006</v>
      </c>
      <c r="C43" s="8"/>
      <c r="D43" s="6">
        <f>'CL &amp; Data'!C255</f>
        <v>-6.5786265999999998</v>
      </c>
      <c r="E43" s="13">
        <f t="shared" si="0"/>
        <v>-0.59290359999999964</v>
      </c>
      <c r="F43" s="6">
        <f>'CL &amp; Data'!D255</f>
        <v>-9.4013433000000006</v>
      </c>
      <c r="G43" s="8"/>
      <c r="H43" s="6">
        <f>'CL &amp; Data'!C361</f>
        <v>-8.3045644999999997</v>
      </c>
      <c r="I43" s="13">
        <f t="shared" si="1"/>
        <v>-0.36409619999999965</v>
      </c>
      <c r="J43" s="6">
        <f>'CL &amp; Data'!D361</f>
        <v>-15.853370999999999</v>
      </c>
      <c r="L43" s="6">
        <f>'CL &amp; Data'!L255/1000000000</f>
        <v>10.006</v>
      </c>
      <c r="M43" s="8"/>
      <c r="N43" s="6">
        <f>'CL &amp; Data'!M255</f>
        <v>-6.7691913000000001</v>
      </c>
      <c r="O43" s="13">
        <f t="shared" si="2"/>
        <v>-0.70946939999999969</v>
      </c>
      <c r="P43" s="6">
        <f>'CL &amp; Data'!N255</f>
        <v>-8.6250610000000005</v>
      </c>
      <c r="Q43" s="8"/>
      <c r="R43" s="6">
        <f>'CL &amp; Data'!M361</f>
        <v>-11.493506999999999</v>
      </c>
      <c r="S43" s="13">
        <f t="shared" si="3"/>
        <v>-0.6679479999999991</v>
      </c>
      <c r="T43" s="6">
        <f>'CL &amp; Data'!N361</f>
        <v>-10.393587</v>
      </c>
      <c r="U43" s="8"/>
      <c r="V43" s="82">
        <f>'CL &amp; Data'!B361/1000000000</f>
        <v>10.006</v>
      </c>
    </row>
    <row r="44" spans="2:22" x14ac:dyDescent="0.25">
      <c r="B44" s="6">
        <f>'CL &amp; Data'!B256/1000000000</f>
        <v>10.2559</v>
      </c>
      <c r="C44" s="8"/>
      <c r="D44" s="6">
        <f>'CL &amp; Data'!C256</f>
        <v>-6.5978345999999997</v>
      </c>
      <c r="E44" s="13">
        <f t="shared" si="0"/>
        <v>-0.61211159999999953</v>
      </c>
      <c r="F44" s="6">
        <f>'CL &amp; Data'!D256</f>
        <v>-9.3193854999999992</v>
      </c>
      <c r="G44" s="8"/>
      <c r="H44" s="6">
        <f>'CL &amp; Data'!C362</f>
        <v>-8.3663301000000008</v>
      </c>
      <c r="I44" s="13">
        <f t="shared" si="1"/>
        <v>-0.42586180000000073</v>
      </c>
      <c r="J44" s="6">
        <f>'CL &amp; Data'!D362</f>
        <v>-15.062917000000001</v>
      </c>
      <c r="L44" s="6">
        <f>'CL &amp; Data'!L256/1000000000</f>
        <v>10.2559</v>
      </c>
      <c r="M44" s="8"/>
      <c r="N44" s="6">
        <f>'CL &amp; Data'!M256</f>
        <v>-6.8316397999999996</v>
      </c>
      <c r="O44" s="13">
        <f t="shared" si="2"/>
        <v>-0.77191789999999916</v>
      </c>
      <c r="P44" s="6">
        <f>'CL &amp; Data'!N256</f>
        <v>-8.4861736000000008</v>
      </c>
      <c r="Q44" s="8"/>
      <c r="R44" s="6">
        <f>'CL &amp; Data'!M362</f>
        <v>-11.429715</v>
      </c>
      <c r="S44" s="13">
        <f t="shared" si="3"/>
        <v>-0.60415599999999969</v>
      </c>
      <c r="T44" s="6">
        <f>'CL &amp; Data'!N362</f>
        <v>-10.309086000000001</v>
      </c>
      <c r="U44" s="8"/>
      <c r="V44" s="82">
        <f>'CL &amp; Data'!B362/1000000000</f>
        <v>10.2559</v>
      </c>
    </row>
    <row r="45" spans="2:22" x14ac:dyDescent="0.25">
      <c r="B45" s="6">
        <f>'CL &amp; Data'!B257/1000000000</f>
        <v>10.505800000000001</v>
      </c>
      <c r="C45" s="8"/>
      <c r="D45" s="6">
        <f>'CL &amp; Data'!C257</f>
        <v>-6.5931053000000004</v>
      </c>
      <c r="E45" s="13">
        <f t="shared" si="0"/>
        <v>-0.60738230000000026</v>
      </c>
      <c r="F45" s="6">
        <f>'CL &amp; Data'!D257</f>
        <v>-9.2035666000000003</v>
      </c>
      <c r="G45" s="8"/>
      <c r="H45" s="6">
        <f>'CL &amp; Data'!C363</f>
        <v>-8.3993874000000002</v>
      </c>
      <c r="I45" s="13">
        <f t="shared" si="1"/>
        <v>-0.45891910000000014</v>
      </c>
      <c r="J45" s="6">
        <f>'CL &amp; Data'!D363</f>
        <v>-14.351241</v>
      </c>
      <c r="L45" s="6">
        <f>'CL &amp; Data'!L257/1000000000</f>
        <v>10.505800000000001</v>
      </c>
      <c r="M45" s="8"/>
      <c r="N45" s="6">
        <f>'CL &amp; Data'!M257</f>
        <v>-6.9456148000000004</v>
      </c>
      <c r="O45" s="13">
        <f t="shared" si="2"/>
        <v>-0.88589289999999998</v>
      </c>
      <c r="P45" s="6">
        <f>'CL &amp; Data'!N257</f>
        <v>-8.4066238000000002</v>
      </c>
      <c r="Q45" s="8"/>
      <c r="R45" s="6">
        <f>'CL &amp; Data'!M363</f>
        <v>-11.424545</v>
      </c>
      <c r="S45" s="13">
        <f t="shared" si="3"/>
        <v>-0.59898600000000002</v>
      </c>
      <c r="T45" s="6">
        <f>'CL &amp; Data'!N363</f>
        <v>-10.263726999999999</v>
      </c>
      <c r="U45" s="8"/>
      <c r="V45" s="82">
        <f>'CL &amp; Data'!B363/1000000000</f>
        <v>10.505800000000001</v>
      </c>
    </row>
    <row r="46" spans="2:22" x14ac:dyDescent="0.25">
      <c r="B46" s="6">
        <f>'CL &amp; Data'!B258/1000000000</f>
        <v>10.755699999999999</v>
      </c>
      <c r="C46" s="8"/>
      <c r="D46" s="6">
        <f>'CL &amp; Data'!C258</f>
        <v>-6.5819787999999999</v>
      </c>
      <c r="E46" s="13">
        <f t="shared" si="0"/>
        <v>-0.59625579999999978</v>
      </c>
      <c r="F46" s="6">
        <f>'CL &amp; Data'!D258</f>
        <v>-9.1363515999999994</v>
      </c>
      <c r="G46" s="8"/>
      <c r="H46" s="6">
        <f>'CL &amp; Data'!C364</f>
        <v>-8.4930877999999996</v>
      </c>
      <c r="I46" s="13">
        <f t="shared" si="1"/>
        <v>-0.5526194999999996</v>
      </c>
      <c r="J46" s="6">
        <f>'CL &amp; Data'!D364</f>
        <v>-13.985911</v>
      </c>
      <c r="L46" s="6">
        <f>'CL &amp; Data'!L258/1000000000</f>
        <v>10.755699999999999</v>
      </c>
      <c r="M46" s="8"/>
      <c r="N46" s="6">
        <f>'CL &amp; Data'!M258</f>
        <v>-7.0511413000000003</v>
      </c>
      <c r="O46" s="13">
        <f t="shared" si="2"/>
        <v>-0.99141939999999984</v>
      </c>
      <c r="P46" s="6">
        <f>'CL &amp; Data'!N258</f>
        <v>-8.2346763999999997</v>
      </c>
      <c r="Q46" s="8"/>
      <c r="R46" s="6">
        <f>'CL &amp; Data'!M364</f>
        <v>-11.452766</v>
      </c>
      <c r="S46" s="13">
        <f t="shared" si="3"/>
        <v>-0.62720700000000029</v>
      </c>
      <c r="T46" s="6">
        <f>'CL &amp; Data'!N364</f>
        <v>-10.263337</v>
      </c>
      <c r="U46" s="8"/>
      <c r="V46" s="82">
        <f>'CL &amp; Data'!B364/1000000000</f>
        <v>10.755699999999999</v>
      </c>
    </row>
    <row r="47" spans="2:22" x14ac:dyDescent="0.25">
      <c r="B47" s="6">
        <f>'CL &amp; Data'!B259/1000000000</f>
        <v>11.005599999999999</v>
      </c>
      <c r="C47" s="8"/>
      <c r="D47" s="6">
        <f>'CL &amp; Data'!C259</f>
        <v>-6.5918220999999999</v>
      </c>
      <c r="E47" s="13">
        <f t="shared" si="0"/>
        <v>-0.60609909999999978</v>
      </c>
      <c r="F47" s="6">
        <f>'CL &amp; Data'!D259</f>
        <v>-9.1515198000000009</v>
      </c>
      <c r="G47" s="8"/>
      <c r="H47" s="6">
        <f>'CL &amp; Data'!C365</f>
        <v>-8.5964050000000007</v>
      </c>
      <c r="I47" s="13">
        <f t="shared" si="1"/>
        <v>-0.65593670000000071</v>
      </c>
      <c r="J47" s="6">
        <f>'CL &amp; Data'!D365</f>
        <v>-13.533414</v>
      </c>
      <c r="L47" s="6">
        <f>'CL &amp; Data'!L259/1000000000</f>
        <v>11.005599999999999</v>
      </c>
      <c r="M47" s="8"/>
      <c r="N47" s="6">
        <f>'CL &amp; Data'!M259</f>
        <v>-7.1540790000000003</v>
      </c>
      <c r="O47" s="13">
        <f t="shared" si="2"/>
        <v>-1.0943570999999999</v>
      </c>
      <c r="P47" s="6">
        <f>'CL &amp; Data'!N259</f>
        <v>-8.0760708000000001</v>
      </c>
      <c r="Q47" s="8"/>
      <c r="R47" s="6">
        <f>'CL &amp; Data'!M365</f>
        <v>-11.441700000000001</v>
      </c>
      <c r="S47" s="13">
        <f t="shared" si="3"/>
        <v>-0.61614100000000072</v>
      </c>
      <c r="T47" s="6">
        <f>'CL &amp; Data'!N365</f>
        <v>-10.229252000000001</v>
      </c>
      <c r="U47" s="8"/>
      <c r="V47" s="82">
        <f>'CL &amp; Data'!B365/1000000000</f>
        <v>11.005599999999999</v>
      </c>
    </row>
    <row r="48" spans="2:22" x14ac:dyDescent="0.25">
      <c r="B48" s="6">
        <f>'CL &amp; Data'!B260/1000000000</f>
        <v>11.2555</v>
      </c>
      <c r="C48" s="8"/>
      <c r="D48" s="6">
        <f>'CL &amp; Data'!C260</f>
        <v>-6.6159433999999999</v>
      </c>
      <c r="E48" s="13">
        <f t="shared" si="0"/>
        <v>-0.63022039999999979</v>
      </c>
      <c r="F48" s="6">
        <f>'CL &amp; Data'!D260</f>
        <v>-9.0875988000000003</v>
      </c>
      <c r="G48" s="8"/>
      <c r="H48" s="6">
        <f>'CL &amp; Data'!C366</f>
        <v>-8.6798277000000006</v>
      </c>
      <c r="I48" s="13">
        <f t="shared" si="1"/>
        <v>-0.73935940000000056</v>
      </c>
      <c r="J48" s="6">
        <f>'CL &amp; Data'!D366</f>
        <v>-12.919252</v>
      </c>
      <c r="L48" s="6">
        <f>'CL &amp; Data'!L260/1000000000</f>
        <v>11.2555</v>
      </c>
      <c r="M48" s="8"/>
      <c r="N48" s="6">
        <f>'CL &amp; Data'!M260</f>
        <v>-7.2578826000000003</v>
      </c>
      <c r="O48" s="13">
        <f t="shared" si="2"/>
        <v>-1.1981606999999999</v>
      </c>
      <c r="P48" s="6">
        <f>'CL &amp; Data'!N260</f>
        <v>-7.9166936999999997</v>
      </c>
      <c r="Q48" s="8"/>
      <c r="R48" s="6">
        <f>'CL &amp; Data'!M366</f>
        <v>-11.444544</v>
      </c>
      <c r="S48" s="13">
        <f t="shared" si="3"/>
        <v>-0.61898500000000034</v>
      </c>
      <c r="T48" s="6">
        <f>'CL &amp; Data'!N366</f>
        <v>-10.105828000000001</v>
      </c>
      <c r="U48" s="8"/>
      <c r="V48" s="82">
        <f>'CL &amp; Data'!B366/1000000000</f>
        <v>11.2555</v>
      </c>
    </row>
    <row r="49" spans="2:22" x14ac:dyDescent="0.25">
      <c r="B49" s="6">
        <f>'CL &amp; Data'!B261/1000000000</f>
        <v>11.5054</v>
      </c>
      <c r="C49" s="8"/>
      <c r="D49" s="6">
        <f>'CL &amp; Data'!C261</f>
        <v>-6.6297611999999999</v>
      </c>
      <c r="E49" s="13">
        <f t="shared" si="0"/>
        <v>-0.64403819999999978</v>
      </c>
      <c r="F49" s="6">
        <f>'CL &amp; Data'!D261</f>
        <v>-8.9575624000000005</v>
      </c>
      <c r="G49" s="8"/>
      <c r="H49" s="6">
        <f>'CL &amp; Data'!C367</f>
        <v>-8.7693604999999994</v>
      </c>
      <c r="I49" s="13">
        <f t="shared" si="1"/>
        <v>-0.82889219999999941</v>
      </c>
      <c r="J49" s="6">
        <f>'CL &amp; Data'!D367</f>
        <v>-12.229526999999999</v>
      </c>
      <c r="L49" s="6">
        <f>'CL &amp; Data'!L261/1000000000</f>
        <v>11.5054</v>
      </c>
      <c r="M49" s="8"/>
      <c r="N49" s="6">
        <f>'CL &amp; Data'!M261</f>
        <v>-7.3562174000000002</v>
      </c>
      <c r="O49" s="13">
        <f t="shared" si="2"/>
        <v>-1.2964954999999998</v>
      </c>
      <c r="P49" s="6">
        <f>'CL &amp; Data'!N261</f>
        <v>-7.6899709999999999</v>
      </c>
      <c r="Q49" s="8"/>
      <c r="R49" s="6">
        <f>'CL &amp; Data'!M367</f>
        <v>-11.522900999999999</v>
      </c>
      <c r="S49" s="13">
        <f t="shared" si="3"/>
        <v>-0.69734199999999902</v>
      </c>
      <c r="T49" s="6">
        <f>'CL &amp; Data'!N367</f>
        <v>-9.9332484999999995</v>
      </c>
      <c r="U49" s="8"/>
      <c r="V49" s="82">
        <f>'CL &amp; Data'!B367/1000000000</f>
        <v>11.5054</v>
      </c>
    </row>
    <row r="50" spans="2:22" x14ac:dyDescent="0.25">
      <c r="B50" s="6">
        <f>'CL &amp; Data'!B262/1000000000</f>
        <v>11.7553</v>
      </c>
      <c r="C50" s="8"/>
      <c r="D50" s="6">
        <f>'CL &amp; Data'!C262</f>
        <v>-6.6688552000000003</v>
      </c>
      <c r="E50" s="13">
        <f t="shared" si="0"/>
        <v>-0.68313220000000019</v>
      </c>
      <c r="F50" s="6">
        <f>'CL &amp; Data'!D262</f>
        <v>-8.7936239</v>
      </c>
      <c r="G50" s="8"/>
      <c r="H50" s="6">
        <f>'CL &amp; Data'!C368</f>
        <v>-8.9282722000000003</v>
      </c>
      <c r="I50" s="13">
        <f t="shared" si="1"/>
        <v>-0.98780390000000029</v>
      </c>
      <c r="J50" s="6">
        <f>'CL &amp; Data'!D368</f>
        <v>-11.615012999999999</v>
      </c>
      <c r="L50" s="6">
        <f>'CL &amp; Data'!L262/1000000000</f>
        <v>11.7553</v>
      </c>
      <c r="M50" s="8"/>
      <c r="N50" s="6">
        <f>'CL &amp; Data'!M262</f>
        <v>-7.4380902999999998</v>
      </c>
      <c r="O50" s="13">
        <f t="shared" si="2"/>
        <v>-1.3783683999999994</v>
      </c>
      <c r="P50" s="6">
        <f>'CL &amp; Data'!N262</f>
        <v>-7.4197717000000001</v>
      </c>
      <c r="Q50" s="8"/>
      <c r="R50" s="6">
        <f>'CL &amp; Data'!M368</f>
        <v>-11.70565</v>
      </c>
      <c r="S50" s="13">
        <f t="shared" si="3"/>
        <v>-0.88009100000000018</v>
      </c>
      <c r="T50" s="6">
        <f>'CL &amp; Data'!N368</f>
        <v>-9.7097444999999993</v>
      </c>
      <c r="U50" s="8"/>
      <c r="V50" s="82">
        <f>'CL &amp; Data'!B368/1000000000</f>
        <v>11.7553</v>
      </c>
    </row>
    <row r="51" spans="2:22" x14ac:dyDescent="0.25">
      <c r="B51" s="6">
        <f>'CL &amp; Data'!B263/1000000000</f>
        <v>12.0052</v>
      </c>
      <c r="C51" s="8"/>
      <c r="D51" s="6">
        <f>'CL &amp; Data'!C263</f>
        <v>-6.7290349000000003</v>
      </c>
      <c r="E51" s="13">
        <f t="shared" si="0"/>
        <v>-0.74331190000000014</v>
      </c>
      <c r="F51" s="6">
        <f>'CL &amp; Data'!D263</f>
        <v>-8.5319518999999993</v>
      </c>
      <c r="G51" s="8"/>
      <c r="H51" s="6">
        <f>'CL &amp; Data'!C369</f>
        <v>-9.0786200000000008</v>
      </c>
      <c r="I51" s="13">
        <f t="shared" si="1"/>
        <v>-1.1381517000000008</v>
      </c>
      <c r="J51" s="6">
        <f>'CL &amp; Data'!D369</f>
        <v>-10.917369000000001</v>
      </c>
      <c r="L51" s="6">
        <f>'CL &amp; Data'!L263/1000000000</f>
        <v>12.0052</v>
      </c>
      <c r="M51" s="8"/>
      <c r="N51" s="6">
        <f>'CL &amp; Data'!M263</f>
        <v>-7.5211315000000001</v>
      </c>
      <c r="O51" s="13">
        <f t="shared" si="2"/>
        <v>-1.4614095999999996</v>
      </c>
      <c r="P51" s="6">
        <f>'CL &amp; Data'!N263</f>
        <v>-7.1690021000000002</v>
      </c>
      <c r="Q51" s="8"/>
      <c r="R51" s="6">
        <f>'CL &amp; Data'!M369</f>
        <v>-11.861143999999999</v>
      </c>
      <c r="S51" s="13">
        <f t="shared" si="3"/>
        <v>-1.0355849999999993</v>
      </c>
      <c r="T51" s="6">
        <f>'CL &amp; Data'!N369</f>
        <v>-9.2403955</v>
      </c>
      <c r="U51" s="8"/>
      <c r="V51" s="82">
        <f>'CL &amp; Data'!B369/1000000000</f>
        <v>12.0052</v>
      </c>
    </row>
    <row r="52" spans="2:22" x14ac:dyDescent="0.25">
      <c r="B52" s="6">
        <f>'CL &amp; Data'!B264/1000000000</f>
        <v>12.255100000000001</v>
      </c>
      <c r="C52" s="8"/>
      <c r="D52" s="6">
        <f>'CL &amp; Data'!C264</f>
        <v>-6.7977052000000002</v>
      </c>
      <c r="E52" s="13">
        <f t="shared" si="0"/>
        <v>-0.8119822000000001</v>
      </c>
      <c r="F52" s="6">
        <f>'CL &amp; Data'!D264</f>
        <v>-8.1528872999999997</v>
      </c>
      <c r="G52" s="8"/>
      <c r="H52" s="6">
        <f>'CL &amp; Data'!C370</f>
        <v>-9.1901989000000004</v>
      </c>
      <c r="I52" s="13">
        <f t="shared" si="1"/>
        <v>-1.2497306000000004</v>
      </c>
      <c r="J52" s="6">
        <f>'CL &amp; Data'!D370</f>
        <v>-10.062322</v>
      </c>
      <c r="L52" s="6">
        <f>'CL &amp; Data'!L264/1000000000</f>
        <v>12.255100000000001</v>
      </c>
      <c r="M52" s="8"/>
      <c r="N52" s="6">
        <f>'CL &amp; Data'!M264</f>
        <v>-7.6466035999999997</v>
      </c>
      <c r="O52" s="13">
        <f t="shared" si="2"/>
        <v>-1.5868816999999993</v>
      </c>
      <c r="P52" s="6">
        <f>'CL &amp; Data'!N264</f>
        <v>-6.8622541000000004</v>
      </c>
      <c r="Q52" s="8"/>
      <c r="R52" s="6">
        <f>'CL &amp; Data'!M370</f>
        <v>-12.023676999999999</v>
      </c>
      <c r="S52" s="13">
        <f t="shared" si="3"/>
        <v>-1.1981179999999991</v>
      </c>
      <c r="T52" s="6">
        <f>'CL &amp; Data'!N370</f>
        <v>-8.6513615000000001</v>
      </c>
      <c r="U52" s="8"/>
      <c r="V52" s="82">
        <f>'CL &amp; Data'!B370/1000000000</f>
        <v>12.255100000000001</v>
      </c>
    </row>
    <row r="53" spans="2:22" x14ac:dyDescent="0.25">
      <c r="B53" s="6">
        <f>'CL &amp; Data'!B265/1000000000</f>
        <v>12.505000000000001</v>
      </c>
      <c r="C53" s="8"/>
      <c r="D53" s="6">
        <f>'CL &amp; Data'!C265</f>
        <v>-6.8832497999999998</v>
      </c>
      <c r="E53" s="13">
        <f t="shared" si="0"/>
        <v>-0.89752679999999962</v>
      </c>
      <c r="F53" s="6">
        <f>'CL &amp; Data'!D265</f>
        <v>-7.7573400000000001</v>
      </c>
      <c r="G53" s="8"/>
      <c r="H53" s="6">
        <f>'CL &amp; Data'!C371</f>
        <v>-9.3464335999999992</v>
      </c>
      <c r="I53" s="13">
        <f t="shared" si="1"/>
        <v>-1.4059652999999992</v>
      </c>
      <c r="J53" s="6">
        <f>'CL &amp; Data'!D371</f>
        <v>-9.1713418999999998</v>
      </c>
      <c r="L53" s="6">
        <f>'CL &amp; Data'!L265/1000000000</f>
        <v>12.505000000000001</v>
      </c>
      <c r="M53" s="8"/>
      <c r="N53" s="6">
        <f>'CL &amp; Data'!M265</f>
        <v>-7.7848468000000004</v>
      </c>
      <c r="O53" s="13">
        <f t="shared" si="2"/>
        <v>-1.7251249</v>
      </c>
      <c r="P53" s="6">
        <f>'CL &amp; Data'!N265</f>
        <v>-6.4989733999999997</v>
      </c>
      <c r="Q53" s="8"/>
      <c r="R53" s="6">
        <f>'CL &amp; Data'!M371</f>
        <v>-12.206628</v>
      </c>
      <c r="S53" s="13">
        <f t="shared" si="3"/>
        <v>-1.3810690000000001</v>
      </c>
      <c r="T53" s="6">
        <f>'CL &amp; Data'!N371</f>
        <v>-8.0876617</v>
      </c>
      <c r="U53" s="8"/>
      <c r="V53" s="82">
        <f>'CL &amp; Data'!B371/1000000000</f>
        <v>12.505000000000001</v>
      </c>
    </row>
    <row r="54" spans="2:22" x14ac:dyDescent="0.25">
      <c r="B54" s="6">
        <f>'CL &amp; Data'!B266/1000000000</f>
        <v>12.754899999999999</v>
      </c>
      <c r="D54" s="6">
        <f>'CL &amp; Data'!C266</f>
        <v>-7.0172505000000003</v>
      </c>
      <c r="E54" s="13">
        <f t="shared" si="0"/>
        <v>-1.0315275000000002</v>
      </c>
      <c r="F54" s="6">
        <f>'CL &amp; Data'!D266</f>
        <v>-7.3528675999999997</v>
      </c>
      <c r="H54" s="6">
        <f>'CL &amp; Data'!C372</f>
        <v>-9.6578511999999996</v>
      </c>
      <c r="I54" s="13">
        <f t="shared" si="1"/>
        <v>-1.7173828999999996</v>
      </c>
      <c r="J54" s="6">
        <f>'CL &amp; Data'!D372</f>
        <v>-8.3760939000000008</v>
      </c>
      <c r="L54" s="6">
        <f>'CL &amp; Data'!L266/1000000000</f>
        <v>12.754899999999999</v>
      </c>
      <c r="N54" s="6">
        <f>'CL &amp; Data'!M266</f>
        <v>-7.9398631999999996</v>
      </c>
      <c r="O54" s="13">
        <f t="shared" si="2"/>
        <v>-1.8801412999999991</v>
      </c>
      <c r="P54" s="6">
        <f>'CL &amp; Data'!N266</f>
        <v>-6.1647844000000003</v>
      </c>
      <c r="R54" s="6">
        <f>'CL &amp; Data'!M372</f>
        <v>-12.493384000000001</v>
      </c>
      <c r="S54" s="13">
        <f t="shared" si="3"/>
        <v>-1.6678250000000006</v>
      </c>
      <c r="T54" s="6">
        <f>'CL &amp; Data'!N372</f>
        <v>-7.4733299999999998</v>
      </c>
      <c r="V54" s="82">
        <f>'CL &amp; Data'!B372/1000000000</f>
        <v>12.754899999999999</v>
      </c>
    </row>
    <row r="55" spans="2:22" x14ac:dyDescent="0.25">
      <c r="B55" s="6">
        <f>'CL &amp; Data'!B267/1000000000</f>
        <v>13.004799999999999</v>
      </c>
      <c r="D55" s="6">
        <f>'CL &amp; Data'!C267</f>
        <v>-7.1719065000000004</v>
      </c>
      <c r="E55" s="13">
        <f t="shared" si="0"/>
        <v>-1.1861835000000003</v>
      </c>
      <c r="F55" s="6">
        <f>'CL &amp; Data'!D267</f>
        <v>-6.8779588</v>
      </c>
      <c r="H55" s="6">
        <f>'CL &amp; Data'!C373</f>
        <v>-10.070392</v>
      </c>
      <c r="I55" s="13">
        <f t="shared" si="1"/>
        <v>-2.1299237</v>
      </c>
      <c r="J55" s="6">
        <f>'CL &amp; Data'!D373</f>
        <v>-7.5659280000000004</v>
      </c>
      <c r="L55" s="6">
        <f>'CL &amp; Data'!L267/1000000000</f>
        <v>13.004799999999999</v>
      </c>
      <c r="N55" s="6">
        <f>'CL &amp; Data'!M267</f>
        <v>-8.0904168999999992</v>
      </c>
      <c r="O55" s="13">
        <f t="shared" si="2"/>
        <v>-2.0306949999999988</v>
      </c>
      <c r="P55" s="6">
        <f>'CL &amp; Data'!N267</f>
        <v>-5.8336243999999997</v>
      </c>
      <c r="R55" s="6">
        <f>'CL &amp; Data'!M373</f>
        <v>-12.83785</v>
      </c>
      <c r="S55" s="13">
        <f t="shared" si="3"/>
        <v>-2.0122909999999994</v>
      </c>
      <c r="T55" s="6">
        <f>'CL &amp; Data'!N373</f>
        <v>-6.8180671000000004</v>
      </c>
      <c r="V55" s="82">
        <f>'CL &amp; Data'!B373/1000000000</f>
        <v>13.004799999999999</v>
      </c>
    </row>
    <row r="56" spans="2:22" x14ac:dyDescent="0.25">
      <c r="B56" s="6">
        <f>'CL &amp; Data'!B268/1000000000</f>
        <v>13.2547</v>
      </c>
      <c r="D56" s="6">
        <f>'CL &amp; Data'!C268</f>
        <v>-7.3766303000000004</v>
      </c>
      <c r="E56" s="13">
        <f t="shared" si="0"/>
        <v>-1.3909073000000003</v>
      </c>
      <c r="F56" s="6">
        <f>'CL &amp; Data'!D268</f>
        <v>-6.4067449999999999</v>
      </c>
      <c r="H56" s="6">
        <f>'CL &amp; Data'!C374</f>
        <v>-10.519154</v>
      </c>
      <c r="I56" s="13">
        <f t="shared" si="1"/>
        <v>-2.5786857000000003</v>
      </c>
      <c r="J56" s="6">
        <f>'CL &amp; Data'!D374</f>
        <v>-6.7423272000000001</v>
      </c>
      <c r="L56" s="6">
        <f>'CL &amp; Data'!L268/1000000000</f>
        <v>13.2547</v>
      </c>
      <c r="N56" s="6">
        <f>'CL &amp; Data'!M268</f>
        <v>-8.2353363000000002</v>
      </c>
      <c r="O56" s="13">
        <f t="shared" si="2"/>
        <v>-2.1756143999999997</v>
      </c>
      <c r="P56" s="6">
        <f>'CL &amp; Data'!N268</f>
        <v>-5.4955683000000004</v>
      </c>
      <c r="R56" s="6">
        <f>'CL &amp; Data'!M374</f>
        <v>-13.296234</v>
      </c>
      <c r="S56" s="13">
        <f t="shared" si="3"/>
        <v>-2.470675</v>
      </c>
      <c r="T56" s="6">
        <f>'CL &amp; Data'!N374</f>
        <v>-6.2251697000000004</v>
      </c>
      <c r="V56" s="82">
        <f>'CL &amp; Data'!B374/1000000000</f>
        <v>13.2547</v>
      </c>
    </row>
    <row r="57" spans="2:22" x14ac:dyDescent="0.25">
      <c r="B57" s="6">
        <f>'CL &amp; Data'!B269/1000000000</f>
        <v>13.5046</v>
      </c>
      <c r="D57" s="6">
        <f>'CL &amp; Data'!C269</f>
        <v>-7.6038027000000001</v>
      </c>
      <c r="E57" s="13">
        <f t="shared" si="0"/>
        <v>-1.6180797</v>
      </c>
      <c r="F57" s="6">
        <f>'CL &amp; Data'!D269</f>
        <v>-5.9792227999999996</v>
      </c>
      <c r="H57" s="6">
        <f>'CL &amp; Data'!C375</f>
        <v>-10.990532999999999</v>
      </c>
      <c r="I57" s="13">
        <f t="shared" si="1"/>
        <v>-3.0500646999999992</v>
      </c>
      <c r="J57" s="6">
        <f>'CL &amp; Data'!D375</f>
        <v>-6.1214008</v>
      </c>
      <c r="L57" s="6">
        <f>'CL &amp; Data'!L269/1000000000</f>
        <v>13.5046</v>
      </c>
      <c r="N57" s="6">
        <f>'CL &amp; Data'!M269</f>
        <v>-8.3587646000000007</v>
      </c>
      <c r="O57" s="13">
        <f t="shared" si="2"/>
        <v>-2.2990427000000002</v>
      </c>
      <c r="P57" s="6">
        <f>'CL &amp; Data'!N269</f>
        <v>-5.2025962000000003</v>
      </c>
      <c r="R57" s="6">
        <f>'CL &amp; Data'!M375</f>
        <v>-13.796006999999999</v>
      </c>
      <c r="S57" s="13">
        <f t="shared" si="3"/>
        <v>-2.9704479999999993</v>
      </c>
      <c r="T57" s="6">
        <f>'CL &amp; Data'!N375</f>
        <v>-5.7459582999999999</v>
      </c>
      <c r="V57" s="82">
        <f>'CL &amp; Data'!B375/1000000000</f>
        <v>13.5046</v>
      </c>
    </row>
    <row r="58" spans="2:22" x14ac:dyDescent="0.25">
      <c r="B58" s="6">
        <f>'CL &amp; Data'!B270/1000000000</f>
        <v>13.7545</v>
      </c>
      <c r="D58" s="6">
        <f>'CL &amp; Data'!C270</f>
        <v>-7.8557506000000004</v>
      </c>
      <c r="E58" s="13">
        <f t="shared" si="0"/>
        <v>-1.8700276000000002</v>
      </c>
      <c r="F58" s="6">
        <f>'CL &amp; Data'!D270</f>
        <v>-5.5583019</v>
      </c>
      <c r="H58" s="6">
        <f>'CL &amp; Data'!C376</f>
        <v>-11.347445</v>
      </c>
      <c r="I58" s="13">
        <f t="shared" si="1"/>
        <v>-3.4069767000000004</v>
      </c>
      <c r="J58" s="6">
        <f>'CL &amp; Data'!D376</f>
        <v>-5.6973061999999999</v>
      </c>
      <c r="L58" s="6">
        <f>'CL &amp; Data'!L270/1000000000</f>
        <v>13.7545</v>
      </c>
      <c r="N58" s="6">
        <f>'CL &amp; Data'!M270</f>
        <v>-8.4590492000000008</v>
      </c>
      <c r="O58" s="13">
        <f t="shared" si="2"/>
        <v>-2.3993273000000004</v>
      </c>
      <c r="P58" s="6">
        <f>'CL &amp; Data'!N270</f>
        <v>-4.9484487000000001</v>
      </c>
      <c r="R58" s="6">
        <f>'CL &amp; Data'!M376</f>
        <v>-14.139213</v>
      </c>
      <c r="S58" s="13">
        <f t="shared" si="3"/>
        <v>-3.3136539999999997</v>
      </c>
      <c r="T58" s="6">
        <f>'CL &amp; Data'!N376</f>
        <v>-5.3269582</v>
      </c>
      <c r="V58" s="82">
        <f>'CL &amp; Data'!B376/1000000000</f>
        <v>13.7545</v>
      </c>
    </row>
    <row r="59" spans="2:22" x14ac:dyDescent="0.25">
      <c r="B59" s="6">
        <f>'CL &amp; Data'!B271/1000000000</f>
        <v>14.0044</v>
      </c>
      <c r="D59" s="6">
        <f>'CL &amp; Data'!C271</f>
        <v>-8.0743741999999994</v>
      </c>
      <c r="E59" s="13">
        <f t="shared" si="0"/>
        <v>-2.0886511999999993</v>
      </c>
      <c r="F59" s="6">
        <f>'CL &amp; Data'!D271</f>
        <v>-5.1707090999999998</v>
      </c>
      <c r="H59" s="6">
        <f>'CL &amp; Data'!C377</f>
        <v>-11.522119</v>
      </c>
      <c r="I59" s="13">
        <f t="shared" si="1"/>
        <v>-3.5816507</v>
      </c>
      <c r="J59" s="6">
        <f>'CL &amp; Data'!D377</f>
        <v>-5.2760924999999999</v>
      </c>
      <c r="L59" s="6">
        <f>'CL &amp; Data'!L271/1000000000</f>
        <v>14.0044</v>
      </c>
      <c r="N59" s="6">
        <f>'CL &amp; Data'!M271</f>
        <v>-8.5543156000000007</v>
      </c>
      <c r="O59" s="13">
        <f t="shared" si="2"/>
        <v>-2.4945937000000002</v>
      </c>
      <c r="P59" s="6">
        <f>'CL &amp; Data'!N271</f>
        <v>-4.7216315</v>
      </c>
      <c r="R59" s="6">
        <f>'CL &amp; Data'!M377</f>
        <v>-14.290953</v>
      </c>
      <c r="S59" s="13">
        <f t="shared" si="3"/>
        <v>-3.4653939999999999</v>
      </c>
      <c r="T59" s="6">
        <f>'CL &amp; Data'!N377</f>
        <v>-4.9463849</v>
      </c>
      <c r="V59" s="82">
        <f>'CL &amp; Data'!B377/1000000000</f>
        <v>14.0044</v>
      </c>
    </row>
    <row r="60" spans="2:22" x14ac:dyDescent="0.25">
      <c r="B60" s="6">
        <f>'CL &amp; Data'!B272/1000000000</f>
        <v>14.254300000000001</v>
      </c>
      <c r="D60" s="6">
        <f>'CL &amp; Data'!C272</f>
        <v>-8.2824477999999999</v>
      </c>
      <c r="E60" s="13">
        <f t="shared" si="0"/>
        <v>-2.2967247999999998</v>
      </c>
      <c r="F60" s="6">
        <f>'CL &amp; Data'!D272</f>
        <v>-4.8592186000000002</v>
      </c>
      <c r="H60" s="6">
        <f>'CL &amp; Data'!C378</f>
        <v>-11.675796999999999</v>
      </c>
      <c r="I60" s="13">
        <f t="shared" si="1"/>
        <v>-3.7353286999999993</v>
      </c>
      <c r="J60" s="6">
        <f>'CL &amp; Data'!D378</f>
        <v>-4.9232297000000003</v>
      </c>
      <c r="L60" s="6">
        <f>'CL &amp; Data'!L272/1000000000</f>
        <v>14.254300000000001</v>
      </c>
      <c r="N60" s="6">
        <f>'CL &amp; Data'!M272</f>
        <v>-8.6413975000000001</v>
      </c>
      <c r="O60" s="13">
        <f t="shared" si="2"/>
        <v>-2.5816755999999996</v>
      </c>
      <c r="P60" s="6">
        <f>'CL &amp; Data'!N272</f>
        <v>-4.5318588999999996</v>
      </c>
      <c r="R60" s="6">
        <f>'CL &amp; Data'!M378</f>
        <v>-14.433351999999999</v>
      </c>
      <c r="S60" s="13">
        <f t="shared" si="3"/>
        <v>-3.6077929999999991</v>
      </c>
      <c r="T60" s="6">
        <f>'CL &amp; Data'!N378</f>
        <v>-4.6621265000000003</v>
      </c>
      <c r="V60" s="82">
        <f>'CL &amp; Data'!B378/1000000000</f>
        <v>14.254300000000001</v>
      </c>
    </row>
    <row r="61" spans="2:22" x14ac:dyDescent="0.25">
      <c r="B61" s="6">
        <f>'CL &amp; Data'!B273/1000000000</f>
        <v>14.504200000000001</v>
      </c>
      <c r="D61" s="6">
        <f>'CL &amp; Data'!C273</f>
        <v>-8.5084686000000005</v>
      </c>
      <c r="E61" s="13">
        <f t="shared" si="0"/>
        <v>-2.5227456000000004</v>
      </c>
      <c r="F61" s="6">
        <f>'CL &amp; Data'!D273</f>
        <v>-4.5656767</v>
      </c>
      <c r="H61" s="6">
        <f>'CL &amp; Data'!C379</f>
        <v>-11.956144999999999</v>
      </c>
      <c r="I61" s="13">
        <f t="shared" si="1"/>
        <v>-4.0156766999999993</v>
      </c>
      <c r="J61" s="6">
        <f>'CL &amp; Data'!D379</f>
        <v>-4.7223892000000003</v>
      </c>
      <c r="L61" s="6">
        <f>'CL &amp; Data'!L273/1000000000</f>
        <v>14.504200000000001</v>
      </c>
      <c r="N61" s="6">
        <f>'CL &amp; Data'!M273</f>
        <v>-8.7300816000000001</v>
      </c>
      <c r="O61" s="13">
        <f t="shared" si="2"/>
        <v>-2.6703596999999997</v>
      </c>
      <c r="P61" s="6">
        <f>'CL &amp; Data'!N273</f>
        <v>-4.3889893999999998</v>
      </c>
      <c r="R61" s="6">
        <f>'CL &amp; Data'!M379</f>
        <v>-14.665554</v>
      </c>
      <c r="S61" s="13">
        <f t="shared" si="3"/>
        <v>-3.839995</v>
      </c>
      <c r="T61" s="6">
        <f>'CL &amp; Data'!N379</f>
        <v>-4.4863318999999997</v>
      </c>
      <c r="V61" s="82">
        <f>'CL &amp; Data'!B379/1000000000</f>
        <v>14.504200000000001</v>
      </c>
    </row>
    <row r="62" spans="2:22" x14ac:dyDescent="0.25">
      <c r="B62" s="6">
        <f>'CL &amp; Data'!B274/1000000000</f>
        <v>14.754099999999999</v>
      </c>
      <c r="D62" s="6">
        <f>'CL &amp; Data'!C274</f>
        <v>-8.7763348000000008</v>
      </c>
      <c r="E62" s="13">
        <f t="shared" si="0"/>
        <v>-2.7906118000000006</v>
      </c>
      <c r="F62" s="6">
        <f>'CL &amp; Data'!D274</f>
        <v>-4.2974768000000001</v>
      </c>
      <c r="H62" s="6">
        <f>'CL &amp; Data'!C380</f>
        <v>-12.1601</v>
      </c>
      <c r="I62" s="13">
        <f t="shared" si="1"/>
        <v>-4.2196316999999999</v>
      </c>
      <c r="J62" s="6">
        <f>'CL &amp; Data'!D380</f>
        <v>-4.4781880000000003</v>
      </c>
      <c r="L62" s="6">
        <f>'CL &amp; Data'!L274/1000000000</f>
        <v>14.754099999999999</v>
      </c>
      <c r="N62" s="6">
        <f>'CL &amp; Data'!M274</f>
        <v>-8.8002223999999991</v>
      </c>
      <c r="O62" s="13">
        <f t="shared" si="2"/>
        <v>-2.7405004999999987</v>
      </c>
      <c r="P62" s="6">
        <f>'CL &amp; Data'!N274</f>
        <v>-4.2810554999999999</v>
      </c>
      <c r="R62" s="6">
        <f>'CL &amp; Data'!M380</f>
        <v>-14.784687</v>
      </c>
      <c r="S62" s="13">
        <f t="shared" si="3"/>
        <v>-3.9591279999999998</v>
      </c>
      <c r="T62" s="6">
        <f>'CL &amp; Data'!N380</f>
        <v>-4.2778958999999999</v>
      </c>
      <c r="V62" s="82">
        <f>'CL &amp; Data'!B380/1000000000</f>
        <v>14.754099999999999</v>
      </c>
    </row>
    <row r="63" spans="2:22" x14ac:dyDescent="0.25">
      <c r="B63" s="6">
        <f>'CL &amp; Data'!B275/1000000000</f>
        <v>15.004</v>
      </c>
      <c r="D63" s="6">
        <f>'CL &amp; Data'!C275</f>
        <v>-9.0481032999999993</v>
      </c>
      <c r="E63" s="13">
        <f t="shared" si="0"/>
        <v>-3.0623802999999992</v>
      </c>
      <c r="F63" s="6">
        <f>'CL &amp; Data'!D275</f>
        <v>-4.0785850999999997</v>
      </c>
      <c r="H63" s="6">
        <f>'CL &amp; Data'!C381</f>
        <v>-12.304448000000001</v>
      </c>
      <c r="I63" s="13">
        <f t="shared" si="1"/>
        <v>-4.3639797000000007</v>
      </c>
      <c r="J63" s="6">
        <f>'CL &amp; Data'!D381</f>
        <v>-4.2077745999999996</v>
      </c>
      <c r="L63" s="6">
        <f>'CL &amp; Data'!L275/1000000000</f>
        <v>15.004</v>
      </c>
      <c r="N63" s="6">
        <f>'CL &amp; Data'!M275</f>
        <v>-8.8520497999999996</v>
      </c>
      <c r="O63" s="13">
        <f t="shared" si="2"/>
        <v>-2.7923278999999992</v>
      </c>
      <c r="P63" s="6">
        <f>'CL &amp; Data'!N275</f>
        <v>-4.2106991000000003</v>
      </c>
      <c r="R63" s="6">
        <f>'CL &amp; Data'!M381</f>
        <v>-14.837672</v>
      </c>
      <c r="S63" s="13">
        <f t="shared" si="3"/>
        <v>-4.0121129999999994</v>
      </c>
      <c r="T63" s="6">
        <f>'CL &amp; Data'!N381</f>
        <v>-4.0789603999999997</v>
      </c>
      <c r="V63" s="82">
        <f>'CL &amp; Data'!B381/1000000000</f>
        <v>15.004</v>
      </c>
    </row>
    <row r="64" spans="2:22" x14ac:dyDescent="0.25">
      <c r="B64" s="6">
        <f>'CL &amp; Data'!B276/1000000000</f>
        <v>15.2539</v>
      </c>
      <c r="D64" s="6">
        <f>'CL &amp; Data'!C276</f>
        <v>-9.2814855999999999</v>
      </c>
      <c r="E64" s="13">
        <f t="shared" si="0"/>
        <v>-3.2957625999999998</v>
      </c>
      <c r="F64" s="6">
        <f>'CL &amp; Data'!D276</f>
        <v>-3.8653479000000002</v>
      </c>
      <c r="H64" s="6">
        <f>'CL &amp; Data'!C382</f>
        <v>-12.432385999999999</v>
      </c>
      <c r="I64" s="13">
        <f t="shared" si="1"/>
        <v>-4.4919176999999992</v>
      </c>
      <c r="J64" s="6">
        <f>'CL &amp; Data'!D382</f>
        <v>-4.0506529999999996</v>
      </c>
      <c r="L64" s="6">
        <f>'CL &amp; Data'!L276/1000000000</f>
        <v>15.2539</v>
      </c>
      <c r="N64" s="6">
        <f>'CL &amp; Data'!M276</f>
        <v>-8.8892345000000006</v>
      </c>
      <c r="O64" s="13">
        <f t="shared" si="2"/>
        <v>-2.8295126000000002</v>
      </c>
      <c r="P64" s="6">
        <f>'CL &amp; Data'!N276</f>
        <v>-4.1806836000000001</v>
      </c>
      <c r="R64" s="6">
        <f>'CL &amp; Data'!M382</f>
        <v>-14.932969</v>
      </c>
      <c r="S64" s="13">
        <f t="shared" si="3"/>
        <v>-4.1074099999999998</v>
      </c>
      <c r="T64" s="6">
        <f>'CL &amp; Data'!N382</f>
        <v>-3.9784052000000001</v>
      </c>
      <c r="V64" s="82">
        <f>'CL &amp; Data'!B382/1000000000</f>
        <v>15.2539</v>
      </c>
    </row>
    <row r="65" spans="2:22" x14ac:dyDescent="0.25">
      <c r="B65" s="6">
        <f>'CL &amp; Data'!B277/1000000000</f>
        <v>15.5038</v>
      </c>
      <c r="D65" s="6">
        <f>'CL &amp; Data'!C277</f>
        <v>-9.4489183000000008</v>
      </c>
      <c r="E65" s="13">
        <f t="shared" si="0"/>
        <v>-3.4631953000000006</v>
      </c>
      <c r="F65" s="6">
        <f>'CL &amp; Data'!D277</f>
        <v>-3.6730192000000002</v>
      </c>
      <c r="H65" s="6">
        <f>'CL &amp; Data'!C383</f>
        <v>-12.612318</v>
      </c>
      <c r="I65" s="13">
        <f t="shared" si="1"/>
        <v>-4.6718497000000001</v>
      </c>
      <c r="J65" s="6">
        <f>'CL &amp; Data'!D383</f>
        <v>-3.9395935999999998</v>
      </c>
      <c r="L65" s="6">
        <f>'CL &amp; Data'!L277/1000000000</f>
        <v>15.5038</v>
      </c>
      <c r="N65" s="6">
        <f>'CL &amp; Data'!M277</f>
        <v>-8.9069424000000001</v>
      </c>
      <c r="O65" s="13">
        <f t="shared" si="2"/>
        <v>-2.8472204999999997</v>
      </c>
      <c r="P65" s="6">
        <f>'CL &amp; Data'!N277</f>
        <v>-4.1705345999999999</v>
      </c>
      <c r="R65" s="6">
        <f>'CL &amp; Data'!M383</f>
        <v>-15.061928</v>
      </c>
      <c r="S65" s="13">
        <f t="shared" si="3"/>
        <v>-4.2363689999999998</v>
      </c>
      <c r="T65" s="6">
        <f>'CL &amp; Data'!N383</f>
        <v>-3.9243939000000001</v>
      </c>
      <c r="V65" s="82">
        <f>'CL &amp; Data'!B383/1000000000</f>
        <v>15.5038</v>
      </c>
    </row>
    <row r="66" spans="2:22" x14ac:dyDescent="0.25">
      <c r="B66" s="6">
        <f>'CL &amp; Data'!B278/1000000000</f>
        <v>15.7537</v>
      </c>
      <c r="D66" s="6">
        <f>'CL &amp; Data'!C278</f>
        <v>-9.5685891999999999</v>
      </c>
      <c r="E66" s="13">
        <f t="shared" si="0"/>
        <v>-3.5828661999999998</v>
      </c>
      <c r="F66" s="6">
        <f>'CL &amp; Data'!D278</f>
        <v>-3.5227287</v>
      </c>
      <c r="H66" s="6">
        <f>'CL &amp; Data'!C384</f>
        <v>-12.662288999999999</v>
      </c>
      <c r="I66" s="13">
        <f t="shared" si="1"/>
        <v>-4.7218206999999994</v>
      </c>
      <c r="J66" s="6">
        <f>'CL &amp; Data'!D384</f>
        <v>-3.7448695000000001</v>
      </c>
      <c r="L66" s="6">
        <f>'CL &amp; Data'!L278/1000000000</f>
        <v>15.7537</v>
      </c>
      <c r="N66" s="6">
        <f>'CL &amp; Data'!M278</f>
        <v>-8.9262666999999993</v>
      </c>
      <c r="O66" s="13">
        <f t="shared" si="2"/>
        <v>-2.8665447999999989</v>
      </c>
      <c r="P66" s="6">
        <f>'CL &amp; Data'!N278</f>
        <v>-4.1534977</v>
      </c>
      <c r="R66" s="6">
        <f>'CL &amp; Data'!M384</f>
        <v>-15.005832</v>
      </c>
      <c r="S66" s="13">
        <f t="shared" si="3"/>
        <v>-4.1802729999999997</v>
      </c>
      <c r="T66" s="6">
        <f>'CL &amp; Data'!N384</f>
        <v>-3.8132343</v>
      </c>
      <c r="V66" s="82">
        <f>'CL &amp; Data'!B384/1000000000</f>
        <v>15.7537</v>
      </c>
    </row>
    <row r="67" spans="2:22" x14ac:dyDescent="0.25">
      <c r="B67" s="6">
        <f>'CL &amp; Data'!B279/1000000000</f>
        <v>16.003599999999999</v>
      </c>
      <c r="D67" s="6">
        <f>'CL &amp; Data'!C279</f>
        <v>-9.6754808000000008</v>
      </c>
      <c r="E67" s="13">
        <f t="shared" si="0"/>
        <v>-3.6897578000000006</v>
      </c>
      <c r="F67" s="6">
        <f>'CL &amp; Data'!D279</f>
        <v>-3.3946111000000001</v>
      </c>
      <c r="H67" s="6">
        <f>'CL &amp; Data'!C385</f>
        <v>-12.744762</v>
      </c>
      <c r="I67" s="13">
        <f t="shared" si="1"/>
        <v>-4.8042936999999997</v>
      </c>
      <c r="J67" s="6">
        <f>'CL &amp; Data'!D385</f>
        <v>-3.5798583000000002</v>
      </c>
      <c r="L67" s="6">
        <f>'CL &amp; Data'!L279/1000000000</f>
        <v>16.003599999999999</v>
      </c>
      <c r="N67" s="6">
        <f>'CL &amp; Data'!M279</f>
        <v>-8.9917792999999993</v>
      </c>
      <c r="O67" s="13">
        <f t="shared" si="2"/>
        <v>-2.9320573999999988</v>
      </c>
      <c r="P67" s="6">
        <f>'CL &amp; Data'!N279</f>
        <v>-4.1330976000000001</v>
      </c>
      <c r="R67" s="6">
        <f>'CL &amp; Data'!M385</f>
        <v>-14.860389</v>
      </c>
      <c r="S67" s="13">
        <f t="shared" si="3"/>
        <v>-4.0348299999999995</v>
      </c>
      <c r="T67" s="6">
        <f>'CL &amp; Data'!N385</f>
        <v>-3.7539197999999998</v>
      </c>
      <c r="V67" s="82">
        <f>'CL &amp; Data'!B385/1000000000</f>
        <v>16.003599999999999</v>
      </c>
    </row>
    <row r="68" spans="2:22" x14ac:dyDescent="0.25">
      <c r="B68" s="6">
        <f>'CL &amp; Data'!B280/1000000000</f>
        <v>16.253499999999999</v>
      </c>
      <c r="D68" s="6">
        <f>'CL &amp; Data'!C280</f>
        <v>-9.7494143999999991</v>
      </c>
      <c r="E68" s="13">
        <f t="shared" ref="E68:E103" si="4">D68-$D$6</f>
        <v>-3.763691399999999</v>
      </c>
      <c r="F68" s="6">
        <f>'CL &amp; Data'!D280</f>
        <v>-3.2569021999999999</v>
      </c>
      <c r="H68" s="6">
        <f>'CL &amp; Data'!C386</f>
        <v>-12.920506</v>
      </c>
      <c r="I68" s="13">
        <f t="shared" ref="I68:I103" si="5">H68-$H$20</f>
        <v>-4.9800376999999996</v>
      </c>
      <c r="J68" s="6">
        <f>'CL &amp; Data'!D386</f>
        <v>-3.4765139</v>
      </c>
      <c r="L68" s="6">
        <f>'CL &amp; Data'!L280/1000000000</f>
        <v>16.253499999999999</v>
      </c>
      <c r="N68" s="6">
        <f>'CL &amp; Data'!M280</f>
        <v>-9.1122189000000002</v>
      </c>
      <c r="O68" s="13">
        <f t="shared" ref="O68:O103" si="6">N68-$N$4</f>
        <v>-3.0524969999999998</v>
      </c>
      <c r="P68" s="6">
        <f>'CL &amp; Data'!N280</f>
        <v>-4.0951138</v>
      </c>
      <c r="R68" s="6">
        <f>'CL &amp; Data'!M386</f>
        <v>-14.718731999999999</v>
      </c>
      <c r="S68" s="13">
        <f t="shared" ref="S68:S103" si="7">R68-$R$22</f>
        <v>-3.8931729999999991</v>
      </c>
      <c r="T68" s="6">
        <f>'CL &amp; Data'!N386</f>
        <v>-3.7732735000000002</v>
      </c>
      <c r="V68" s="82">
        <f>'CL &amp; Data'!B386/1000000000</f>
        <v>16.253499999999999</v>
      </c>
    </row>
    <row r="69" spans="2:22" x14ac:dyDescent="0.25">
      <c r="B69" s="6">
        <f>'CL &amp; Data'!B281/1000000000</f>
        <v>16.503399999999999</v>
      </c>
      <c r="D69" s="6">
        <f>'CL &amp; Data'!C281</f>
        <v>-9.8493241999999999</v>
      </c>
      <c r="E69" s="13">
        <f t="shared" si="4"/>
        <v>-3.8636011999999997</v>
      </c>
      <c r="F69" s="6">
        <f>'CL &amp; Data'!D281</f>
        <v>-3.1358454</v>
      </c>
      <c r="H69" s="6">
        <f>'CL &amp; Data'!C387</f>
        <v>-13.054185</v>
      </c>
      <c r="I69" s="13">
        <f t="shared" si="5"/>
        <v>-5.1137167000000003</v>
      </c>
      <c r="J69" s="6">
        <f>'CL &amp; Data'!D387</f>
        <v>-3.3245759000000001</v>
      </c>
      <c r="L69" s="6">
        <f>'CL &amp; Data'!L281/1000000000</f>
        <v>16.503399999999999</v>
      </c>
      <c r="N69" s="6">
        <f>'CL &amp; Data'!M281</f>
        <v>-9.2813444</v>
      </c>
      <c r="O69" s="13">
        <f t="shared" si="6"/>
        <v>-3.2216224999999996</v>
      </c>
      <c r="P69" s="6">
        <f>'CL &amp; Data'!N281</f>
        <v>-4.0177335999999997</v>
      </c>
      <c r="R69" s="6">
        <f>'CL &amp; Data'!M387</f>
        <v>-14.528911000000001</v>
      </c>
      <c r="S69" s="13">
        <f t="shared" si="7"/>
        <v>-3.7033520000000006</v>
      </c>
      <c r="T69" s="6">
        <f>'CL &amp; Data'!N387</f>
        <v>-3.7783433999999998</v>
      </c>
      <c r="V69" s="82">
        <f>'CL &amp; Data'!B387/1000000000</f>
        <v>16.503399999999999</v>
      </c>
    </row>
    <row r="70" spans="2:22" x14ac:dyDescent="0.25">
      <c r="B70" s="6">
        <f>'CL &amp; Data'!B282/1000000000</f>
        <v>16.753299999999999</v>
      </c>
      <c r="D70" s="6">
        <f>'CL &amp; Data'!C282</f>
        <v>-9.9637841999999992</v>
      </c>
      <c r="E70" s="13">
        <f t="shared" si="4"/>
        <v>-3.9780611999999991</v>
      </c>
      <c r="F70" s="6">
        <f>'CL &amp; Data'!D282</f>
        <v>-3.0252709000000002</v>
      </c>
      <c r="H70" s="6">
        <f>'CL &amp; Data'!C388</f>
        <v>-13.119223</v>
      </c>
      <c r="I70" s="13">
        <f t="shared" si="5"/>
        <v>-5.1787546999999998</v>
      </c>
      <c r="J70" s="6">
        <f>'CL &amp; Data'!D388</f>
        <v>-3.1199181</v>
      </c>
      <c r="L70" s="6">
        <f>'CL &amp; Data'!L282/1000000000</f>
        <v>16.753299999999999</v>
      </c>
      <c r="N70" s="6">
        <f>'CL &amp; Data'!M282</f>
        <v>-9.4908599999999996</v>
      </c>
      <c r="O70" s="13">
        <f t="shared" si="6"/>
        <v>-3.4311380999999992</v>
      </c>
      <c r="P70" s="6">
        <f>'CL &amp; Data'!N282</f>
        <v>-3.9132878999999998</v>
      </c>
      <c r="R70" s="6">
        <f>'CL &amp; Data'!M388</f>
        <v>-14.209058000000001</v>
      </c>
      <c r="S70" s="13">
        <f t="shared" si="7"/>
        <v>-3.3834990000000005</v>
      </c>
      <c r="T70" s="6">
        <f>'CL &amp; Data'!N388</f>
        <v>-3.7574103000000001</v>
      </c>
      <c r="V70" s="82">
        <f>'CL &amp; Data'!B388/1000000000</f>
        <v>16.753299999999999</v>
      </c>
    </row>
    <row r="71" spans="2:22" x14ac:dyDescent="0.25">
      <c r="B71" s="6">
        <f>'CL &amp; Data'!B283/1000000000</f>
        <v>17.0032</v>
      </c>
      <c r="D71" s="6">
        <f>'CL &amp; Data'!C283</f>
        <v>-10.079777</v>
      </c>
      <c r="E71" s="13">
        <f t="shared" si="4"/>
        <v>-4.0940539999999999</v>
      </c>
      <c r="F71" s="6">
        <f>'CL &amp; Data'!D283</f>
        <v>-2.9214053</v>
      </c>
      <c r="H71" s="6">
        <f>'CL &amp; Data'!C389</f>
        <v>-13.315389</v>
      </c>
      <c r="I71" s="13">
        <f t="shared" si="5"/>
        <v>-5.3749206999999997</v>
      </c>
      <c r="J71" s="6">
        <f>'CL &amp; Data'!D389</f>
        <v>-2.9726263999999998</v>
      </c>
      <c r="L71" s="6">
        <f>'CL &amp; Data'!L283/1000000000</f>
        <v>17.0032</v>
      </c>
      <c r="N71" s="6">
        <f>'CL &amp; Data'!M283</f>
        <v>-9.7568520999999997</v>
      </c>
      <c r="O71" s="13">
        <f t="shared" si="6"/>
        <v>-3.6971301999999993</v>
      </c>
      <c r="P71" s="6">
        <f>'CL &amp; Data'!N283</f>
        <v>-3.7983742</v>
      </c>
      <c r="R71" s="6">
        <f>'CL &amp; Data'!M389</f>
        <v>-13.913145</v>
      </c>
      <c r="S71" s="13">
        <f t="shared" si="7"/>
        <v>-3.0875859999999999</v>
      </c>
      <c r="T71" s="6">
        <f>'CL &amp; Data'!N389</f>
        <v>-3.8132453000000002</v>
      </c>
      <c r="V71" s="82">
        <f>'CL &amp; Data'!B389/1000000000</f>
        <v>17.0032</v>
      </c>
    </row>
    <row r="72" spans="2:22" x14ac:dyDescent="0.25">
      <c r="B72" s="6">
        <f>'CL &amp; Data'!B284/1000000000</f>
        <v>17.2531</v>
      </c>
      <c r="D72" s="6">
        <f>'CL &amp; Data'!C284</f>
        <v>-10.192581000000001</v>
      </c>
      <c r="E72" s="13">
        <f t="shared" si="4"/>
        <v>-4.2068580000000004</v>
      </c>
      <c r="F72" s="6">
        <f>'CL &amp; Data'!D284</f>
        <v>-2.8164728000000001</v>
      </c>
      <c r="H72" s="6">
        <f>'CL &amp; Data'!C390</f>
        <v>-13.551657000000001</v>
      </c>
      <c r="I72" s="13">
        <f t="shared" si="5"/>
        <v>-5.6111887000000005</v>
      </c>
      <c r="J72" s="6">
        <f>'CL &amp; Data'!D390</f>
        <v>-2.8798746999999998</v>
      </c>
      <c r="L72" s="6">
        <f>'CL &amp; Data'!L284/1000000000</f>
        <v>17.2531</v>
      </c>
      <c r="N72" s="6">
        <f>'CL &amp; Data'!M284</f>
        <v>-10.086636</v>
      </c>
      <c r="O72" s="13">
        <f t="shared" si="6"/>
        <v>-4.0269140999999999</v>
      </c>
      <c r="P72" s="6">
        <f>'CL &amp; Data'!N284</f>
        <v>-3.6707082</v>
      </c>
      <c r="R72" s="6">
        <f>'CL &amp; Data'!M390</f>
        <v>-13.635866</v>
      </c>
      <c r="S72" s="13">
        <f t="shared" si="7"/>
        <v>-2.8103069999999999</v>
      </c>
      <c r="T72" s="6">
        <f>'CL &amp; Data'!N390</f>
        <v>-3.9381604000000001</v>
      </c>
      <c r="V72" s="82">
        <f>'CL &amp; Data'!B390/1000000000</f>
        <v>17.2531</v>
      </c>
    </row>
    <row r="73" spans="2:22" x14ac:dyDescent="0.25">
      <c r="B73" s="6">
        <f>'CL &amp; Data'!B285/1000000000</f>
        <v>17.503</v>
      </c>
      <c r="D73" s="6">
        <f>'CL &amp; Data'!C285</f>
        <v>-10.349534999999999</v>
      </c>
      <c r="E73" s="13">
        <f t="shared" si="4"/>
        <v>-4.3638119999999994</v>
      </c>
      <c r="F73" s="6">
        <f>'CL &amp; Data'!D285</f>
        <v>-2.7259576000000001</v>
      </c>
      <c r="H73" s="6">
        <f>'CL &amp; Data'!C391</f>
        <v>-13.570429000000001</v>
      </c>
      <c r="I73" s="13">
        <f t="shared" si="5"/>
        <v>-5.6299607000000007</v>
      </c>
      <c r="J73" s="6">
        <f>'CL &amp; Data'!D391</f>
        <v>-2.7772682</v>
      </c>
      <c r="L73" s="6">
        <f>'CL &amp; Data'!L285/1000000000</f>
        <v>17.503</v>
      </c>
      <c r="N73" s="6">
        <f>'CL &amp; Data'!M285</f>
        <v>-10.408518000000001</v>
      </c>
      <c r="O73" s="13">
        <f t="shared" si="6"/>
        <v>-4.3487961000000004</v>
      </c>
      <c r="P73" s="6">
        <f>'CL &amp; Data'!N285</f>
        <v>-3.5319805</v>
      </c>
      <c r="R73" s="6">
        <f>'CL &amp; Data'!M391</f>
        <v>-13.32124</v>
      </c>
      <c r="S73" s="13">
        <f t="shared" si="7"/>
        <v>-2.4956809999999994</v>
      </c>
      <c r="T73" s="6">
        <f>'CL &amp; Data'!N391</f>
        <v>-4.0626416000000001</v>
      </c>
      <c r="V73" s="82">
        <f>'CL &amp; Data'!B391/1000000000</f>
        <v>17.503</v>
      </c>
    </row>
    <row r="74" spans="2:22" x14ac:dyDescent="0.25">
      <c r="B74" s="6">
        <f>'CL &amp; Data'!B286/1000000000</f>
        <v>17.7529</v>
      </c>
      <c r="D74" s="6">
        <f>'CL &amp; Data'!C286</f>
        <v>-10.56995</v>
      </c>
      <c r="E74" s="13">
        <f t="shared" si="4"/>
        <v>-4.5842270000000003</v>
      </c>
      <c r="F74" s="6">
        <f>'CL &amp; Data'!D286</f>
        <v>-2.6612119999999999</v>
      </c>
      <c r="H74" s="6">
        <f>'CL &amp; Data'!C392</f>
        <v>-13.316511</v>
      </c>
      <c r="I74" s="13">
        <f t="shared" si="5"/>
        <v>-5.3760427000000002</v>
      </c>
      <c r="J74" s="6">
        <f>'CL &amp; Data'!D392</f>
        <v>-2.7329648</v>
      </c>
      <c r="L74" s="6">
        <f>'CL &amp; Data'!L286/1000000000</f>
        <v>17.7529</v>
      </c>
      <c r="N74" s="6">
        <f>'CL &amp; Data'!M286</f>
        <v>-10.749018</v>
      </c>
      <c r="O74" s="13">
        <f t="shared" si="6"/>
        <v>-4.6892960999999991</v>
      </c>
      <c r="P74" s="6">
        <f>'CL &amp; Data'!N286</f>
        <v>-3.4087312000000001</v>
      </c>
      <c r="R74" s="6">
        <f>'CL &amp; Data'!M392</f>
        <v>-13.003009</v>
      </c>
      <c r="S74" s="13">
        <f t="shared" si="7"/>
        <v>-2.1774500000000003</v>
      </c>
      <c r="T74" s="6">
        <f>'CL &amp; Data'!N392</f>
        <v>-4.2008923999999999</v>
      </c>
      <c r="V74" s="82">
        <f>'CL &amp; Data'!B392/1000000000</f>
        <v>17.7529</v>
      </c>
    </row>
    <row r="75" spans="2:22" x14ac:dyDescent="0.25">
      <c r="B75" s="6">
        <f>'CL &amp; Data'!B287/1000000000</f>
        <v>18.002800000000001</v>
      </c>
      <c r="D75" s="6">
        <f>'CL &amp; Data'!C287</f>
        <v>-10.755520000000001</v>
      </c>
      <c r="E75" s="13">
        <f t="shared" si="4"/>
        <v>-4.7697970000000005</v>
      </c>
      <c r="F75" s="6">
        <f>'CL &amp; Data'!D287</f>
        <v>-2.6150331000000002</v>
      </c>
      <c r="H75" s="6">
        <f>'CL &amp; Data'!C393</f>
        <v>-13.051875000000001</v>
      </c>
      <c r="I75" s="13">
        <f t="shared" si="5"/>
        <v>-5.1114067000000007</v>
      </c>
      <c r="J75" s="6">
        <f>'CL &amp; Data'!D393</f>
        <v>-2.7958487999999999</v>
      </c>
      <c r="L75" s="6">
        <f>'CL &amp; Data'!L287/1000000000</f>
        <v>18.002800000000001</v>
      </c>
      <c r="N75" s="6">
        <f>'CL &amp; Data'!M287</f>
        <v>-11.046082</v>
      </c>
      <c r="O75" s="13">
        <f t="shared" si="6"/>
        <v>-4.9863600999999997</v>
      </c>
      <c r="P75" s="6">
        <f>'CL &amp; Data'!N287</f>
        <v>-3.3019683</v>
      </c>
      <c r="R75" s="6">
        <f>'CL &amp; Data'!M393</f>
        <v>-12.803879999999999</v>
      </c>
      <c r="S75" s="13">
        <f t="shared" si="7"/>
        <v>-1.9783209999999993</v>
      </c>
      <c r="T75" s="6">
        <f>'CL &amp; Data'!N393</f>
        <v>-4.412344</v>
      </c>
      <c r="V75" s="82">
        <f>'CL &amp; Data'!B393/1000000000</f>
        <v>18.002800000000001</v>
      </c>
    </row>
    <row r="76" spans="2:22" x14ac:dyDescent="0.25">
      <c r="B76" s="6">
        <f>'CL &amp; Data'!B288/1000000000</f>
        <v>18.252700000000001</v>
      </c>
      <c r="D76" s="6">
        <f>'CL &amp; Data'!C288</f>
        <v>-10.901176</v>
      </c>
      <c r="E76" s="13">
        <f t="shared" si="4"/>
        <v>-4.9154529999999994</v>
      </c>
      <c r="F76" s="6">
        <f>'CL &amp; Data'!D288</f>
        <v>-2.5856868999999998</v>
      </c>
      <c r="H76" s="6">
        <f>'CL &amp; Data'!C394</f>
        <v>-12.800300999999999</v>
      </c>
      <c r="I76" s="13">
        <f t="shared" si="5"/>
        <v>-4.8598326999999992</v>
      </c>
      <c r="J76" s="6">
        <f>'CL &amp; Data'!D394</f>
        <v>-2.9226551000000001</v>
      </c>
      <c r="L76" s="6">
        <f>'CL &amp; Data'!L288/1000000000</f>
        <v>18.252700000000001</v>
      </c>
      <c r="N76" s="6">
        <f>'CL &amp; Data'!M288</f>
        <v>-11.323392999999999</v>
      </c>
      <c r="O76" s="13">
        <f t="shared" si="6"/>
        <v>-5.2636710999999989</v>
      </c>
      <c r="P76" s="6">
        <f>'CL &amp; Data'!N288</f>
        <v>-3.2051272000000002</v>
      </c>
      <c r="R76" s="6">
        <f>'CL &amp; Data'!M394</f>
        <v>-12.675017</v>
      </c>
      <c r="S76" s="13">
        <f t="shared" si="7"/>
        <v>-1.8494580000000003</v>
      </c>
      <c r="T76" s="6">
        <f>'CL &amp; Data'!N394</f>
        <v>-4.6202030000000001</v>
      </c>
      <c r="V76" s="82">
        <f>'CL &amp; Data'!B394/1000000000</f>
        <v>18.252700000000001</v>
      </c>
    </row>
    <row r="77" spans="2:22" x14ac:dyDescent="0.25">
      <c r="B77" s="6">
        <f>'CL &amp; Data'!B289/1000000000</f>
        <v>18.502600000000001</v>
      </c>
      <c r="D77" s="6">
        <f>'CL &amp; Data'!C289</f>
        <v>-10.997555999999999</v>
      </c>
      <c r="E77" s="13">
        <f t="shared" si="4"/>
        <v>-5.0118329999999993</v>
      </c>
      <c r="F77" s="6">
        <f>'CL &amp; Data'!D289</f>
        <v>-2.5794956999999998</v>
      </c>
      <c r="H77" s="6">
        <f>'CL &amp; Data'!C395</f>
        <v>-12.418378000000001</v>
      </c>
      <c r="I77" s="13">
        <f t="shared" si="5"/>
        <v>-4.4779097000000005</v>
      </c>
      <c r="J77" s="6">
        <f>'CL &amp; Data'!D395</f>
        <v>-3.1004634000000002</v>
      </c>
      <c r="L77" s="6">
        <f>'CL &amp; Data'!L289/1000000000</f>
        <v>18.502600000000001</v>
      </c>
      <c r="N77" s="6">
        <f>'CL &amp; Data'!M289</f>
        <v>-11.587657999999999</v>
      </c>
      <c r="O77" s="13">
        <f t="shared" si="6"/>
        <v>-5.5279360999999989</v>
      </c>
      <c r="P77" s="6">
        <f>'CL &amp; Data'!N289</f>
        <v>-3.1210284000000001</v>
      </c>
      <c r="R77" s="6">
        <f>'CL &amp; Data'!M395</f>
        <v>-12.580819</v>
      </c>
      <c r="S77" s="13">
        <f t="shared" si="7"/>
        <v>-1.7552599999999998</v>
      </c>
      <c r="T77" s="6">
        <f>'CL &amp; Data'!N395</f>
        <v>-4.7827764000000004</v>
      </c>
      <c r="V77" s="82">
        <f>'CL &amp; Data'!B395/1000000000</f>
        <v>18.502600000000001</v>
      </c>
    </row>
    <row r="78" spans="2:22" x14ac:dyDescent="0.25">
      <c r="B78" s="6">
        <f>'CL &amp; Data'!B290/1000000000</f>
        <v>18.752500000000001</v>
      </c>
      <c r="D78" s="6">
        <f>'CL &amp; Data'!C290</f>
        <v>-11.12861</v>
      </c>
      <c r="E78" s="13">
        <f t="shared" si="4"/>
        <v>-5.142887</v>
      </c>
      <c r="F78" s="6">
        <f>'CL &amp; Data'!D290</f>
        <v>-2.6195132999999999</v>
      </c>
      <c r="H78" s="6">
        <f>'CL &amp; Data'!C396</f>
        <v>-11.878294</v>
      </c>
      <c r="I78" s="13">
        <f t="shared" si="5"/>
        <v>-3.9378257000000003</v>
      </c>
      <c r="J78" s="6">
        <f>'CL &amp; Data'!D396</f>
        <v>-3.3195846000000002</v>
      </c>
      <c r="L78" s="6">
        <f>'CL &amp; Data'!L290/1000000000</f>
        <v>18.752500000000001</v>
      </c>
      <c r="N78" s="6">
        <f>'CL &amp; Data'!M290</f>
        <v>-11.902736000000001</v>
      </c>
      <c r="O78" s="13">
        <f t="shared" si="6"/>
        <v>-5.8430141000000004</v>
      </c>
      <c r="P78" s="6">
        <f>'CL &amp; Data'!N290</f>
        <v>-3.0740623</v>
      </c>
      <c r="R78" s="6">
        <f>'CL &amp; Data'!M396</f>
        <v>-12.501033</v>
      </c>
      <c r="S78" s="13">
        <f t="shared" si="7"/>
        <v>-1.6754739999999995</v>
      </c>
      <c r="T78" s="6">
        <f>'CL &amp; Data'!N396</f>
        <v>-4.8672643000000004</v>
      </c>
      <c r="V78" s="82">
        <f>'CL &amp; Data'!B396/1000000000</f>
        <v>18.752500000000001</v>
      </c>
    </row>
    <row r="79" spans="2:22" x14ac:dyDescent="0.25">
      <c r="B79" s="6">
        <f>'CL &amp; Data'!B291/1000000000</f>
        <v>19.002400000000002</v>
      </c>
      <c r="D79" s="6">
        <f>'CL &amp; Data'!C291</f>
        <v>-11.16151</v>
      </c>
      <c r="E79" s="13">
        <f t="shared" si="4"/>
        <v>-5.1757869999999997</v>
      </c>
      <c r="F79" s="6">
        <f>'CL &amp; Data'!D291</f>
        <v>-2.6763713</v>
      </c>
      <c r="H79" s="6">
        <f>'CL &amp; Data'!C397</f>
        <v>-11.403665999999999</v>
      </c>
      <c r="I79" s="13">
        <f t="shared" si="5"/>
        <v>-3.4631976999999994</v>
      </c>
      <c r="J79" s="6">
        <f>'CL &amp; Data'!D397</f>
        <v>-3.5768607000000001</v>
      </c>
      <c r="L79" s="6">
        <f>'CL &amp; Data'!L291/1000000000</f>
        <v>19.002400000000002</v>
      </c>
      <c r="N79" s="6">
        <f>'CL &amp; Data'!M291</f>
        <v>-12.174643</v>
      </c>
      <c r="O79" s="13">
        <f t="shared" si="6"/>
        <v>-6.1149210999999992</v>
      </c>
      <c r="P79" s="6">
        <f>'CL &amp; Data'!N291</f>
        <v>-3.0542840999999998</v>
      </c>
      <c r="R79" s="6">
        <f>'CL &amp; Data'!M397</f>
        <v>-12.612031999999999</v>
      </c>
      <c r="S79" s="13">
        <f t="shared" si="7"/>
        <v>-1.7864729999999991</v>
      </c>
      <c r="T79" s="6">
        <f>'CL &amp; Data'!N397</f>
        <v>-4.9264692999999999</v>
      </c>
      <c r="V79" s="82">
        <f>'CL &amp; Data'!B397/1000000000</f>
        <v>19.002400000000002</v>
      </c>
    </row>
    <row r="80" spans="2:22" x14ac:dyDescent="0.25">
      <c r="B80" s="6">
        <f>'CL &amp; Data'!B292/1000000000</f>
        <v>19.252300000000002</v>
      </c>
      <c r="D80" s="6">
        <f>'CL &amp; Data'!C292</f>
        <v>-11.138788</v>
      </c>
      <c r="E80" s="13">
        <f t="shared" si="4"/>
        <v>-5.1530649999999998</v>
      </c>
      <c r="F80" s="6">
        <f>'CL &amp; Data'!D292</f>
        <v>-2.7385693</v>
      </c>
      <c r="H80" s="6">
        <f>'CL &amp; Data'!C398</f>
        <v>-11.032731</v>
      </c>
      <c r="I80" s="13">
        <f t="shared" si="5"/>
        <v>-3.0922627</v>
      </c>
      <c r="J80" s="6">
        <f>'CL &amp; Data'!D398</f>
        <v>-3.7948623000000001</v>
      </c>
      <c r="L80" s="6">
        <f>'CL &amp; Data'!L292/1000000000</f>
        <v>19.252300000000002</v>
      </c>
      <c r="N80" s="6">
        <f>'CL &amp; Data'!M292</f>
        <v>-12.312792999999999</v>
      </c>
      <c r="O80" s="13">
        <f t="shared" si="6"/>
        <v>-6.2530710999999988</v>
      </c>
      <c r="P80" s="6">
        <f>'CL &amp; Data'!N292</f>
        <v>-3.0726445</v>
      </c>
      <c r="R80" s="6">
        <f>'CL &amp; Data'!M398</f>
        <v>-12.80463</v>
      </c>
      <c r="S80" s="13">
        <f t="shared" si="7"/>
        <v>-1.9790709999999994</v>
      </c>
      <c r="T80" s="6">
        <f>'CL &amp; Data'!N398</f>
        <v>-4.9153298999999997</v>
      </c>
      <c r="V80" s="82">
        <f>'CL &amp; Data'!B398/1000000000</f>
        <v>19.252300000000002</v>
      </c>
    </row>
    <row r="81" spans="2:22" x14ac:dyDescent="0.25">
      <c r="B81" s="6">
        <f>'CL &amp; Data'!B293/1000000000</f>
        <v>19.502199999999998</v>
      </c>
      <c r="D81" s="6">
        <f>'CL &amp; Data'!C293</f>
        <v>-11.107226000000001</v>
      </c>
      <c r="E81" s="13">
        <f t="shared" si="4"/>
        <v>-5.1215030000000006</v>
      </c>
      <c r="F81" s="6">
        <f>'CL &amp; Data'!D293</f>
        <v>-2.7999369999999999</v>
      </c>
      <c r="H81" s="6">
        <f>'CL &amp; Data'!C399</f>
        <v>-10.851392000000001</v>
      </c>
      <c r="I81" s="13">
        <f t="shared" si="5"/>
        <v>-2.9109237000000006</v>
      </c>
      <c r="J81" s="6">
        <f>'CL &amp; Data'!D399</f>
        <v>-3.9315269000000002</v>
      </c>
      <c r="L81" s="6">
        <f>'CL &amp; Data'!L293/1000000000</f>
        <v>19.502199999999998</v>
      </c>
      <c r="N81" s="6">
        <f>'CL &amp; Data'!M293</f>
        <v>-12.245139</v>
      </c>
      <c r="O81" s="13">
        <f t="shared" si="6"/>
        <v>-6.1854170999999996</v>
      </c>
      <c r="P81" s="6">
        <f>'CL &amp; Data'!N293</f>
        <v>-3.1225252000000001</v>
      </c>
      <c r="R81" s="6">
        <f>'CL &amp; Data'!M399</f>
        <v>-12.986921000000001</v>
      </c>
      <c r="S81" s="13">
        <f t="shared" si="7"/>
        <v>-2.1613620000000004</v>
      </c>
      <c r="T81" s="6">
        <f>'CL &amp; Data'!N399</f>
        <v>-4.8442601999999999</v>
      </c>
      <c r="V81" s="82">
        <f>'CL &amp; Data'!B399/1000000000</f>
        <v>19.502199999999998</v>
      </c>
    </row>
    <row r="82" spans="2:22" x14ac:dyDescent="0.25">
      <c r="B82" s="6">
        <f>'CL &amp; Data'!B294/1000000000</f>
        <v>19.752099999999999</v>
      </c>
      <c r="D82" s="6">
        <f>'CL &amp; Data'!C294</f>
        <v>-11.213336</v>
      </c>
      <c r="E82" s="13">
        <f t="shared" si="4"/>
        <v>-5.2276129999999998</v>
      </c>
      <c r="F82" s="6">
        <f>'CL &amp; Data'!D294</f>
        <v>-2.8684346999999999</v>
      </c>
      <c r="H82" s="6">
        <f>'CL &amp; Data'!C400</f>
        <v>-10.78905</v>
      </c>
      <c r="I82" s="13">
        <f t="shared" si="5"/>
        <v>-2.8485816999999996</v>
      </c>
      <c r="J82" s="6">
        <f>'CL &amp; Data'!D400</f>
        <v>-3.9390513999999999</v>
      </c>
      <c r="L82" s="6">
        <f>'CL &amp; Data'!L294/1000000000</f>
        <v>19.752099999999999</v>
      </c>
      <c r="N82" s="6">
        <f>'CL &amp; Data'!M294</f>
        <v>-12.147366</v>
      </c>
      <c r="O82" s="13">
        <f t="shared" si="6"/>
        <v>-6.0876440999999994</v>
      </c>
      <c r="P82" s="6">
        <f>'CL &amp; Data'!N294</f>
        <v>-3.1969794999999999</v>
      </c>
      <c r="R82" s="6">
        <f>'CL &amp; Data'!M400</f>
        <v>-13.124409</v>
      </c>
      <c r="S82" s="13">
        <f t="shared" si="7"/>
        <v>-2.2988499999999998</v>
      </c>
      <c r="T82" s="6">
        <f>'CL &amp; Data'!N400</f>
        <v>-4.7038602999999997</v>
      </c>
      <c r="V82" s="82">
        <f>'CL &amp; Data'!B400/1000000000</f>
        <v>19.752099999999999</v>
      </c>
    </row>
    <row r="83" spans="2:22" x14ac:dyDescent="0.25">
      <c r="B83" s="6">
        <f>'CL &amp; Data'!B295/1000000000</f>
        <v>20.001999999999999</v>
      </c>
      <c r="D83" s="6">
        <f>'CL &amp; Data'!C295</f>
        <v>-11.322892</v>
      </c>
      <c r="E83" s="13">
        <f t="shared" si="4"/>
        <v>-5.3371689999999994</v>
      </c>
      <c r="F83" s="6">
        <f>'CL &amp; Data'!D295</f>
        <v>-2.9119929999999998</v>
      </c>
      <c r="H83" s="6">
        <f>'CL &amp; Data'!C401</f>
        <v>-10.960501000000001</v>
      </c>
      <c r="I83" s="13">
        <f t="shared" si="5"/>
        <v>-3.0200327000000007</v>
      </c>
      <c r="J83" s="6">
        <f>'CL &amp; Data'!D401</f>
        <v>-3.8552735</v>
      </c>
      <c r="L83" s="6">
        <f>'CL &amp; Data'!L295/1000000000</f>
        <v>20.001999999999999</v>
      </c>
      <c r="N83" s="6">
        <f>'CL &amp; Data'!M295</f>
        <v>-12.046187</v>
      </c>
      <c r="O83" s="13">
        <f t="shared" si="6"/>
        <v>-5.9864650999999993</v>
      </c>
      <c r="P83" s="6">
        <f>'CL &amp; Data'!N295</f>
        <v>-3.2917565999999998</v>
      </c>
      <c r="R83" s="6">
        <f>'CL &amp; Data'!M401</f>
        <v>-13.319504</v>
      </c>
      <c r="S83" s="13">
        <f t="shared" si="7"/>
        <v>-2.4939450000000001</v>
      </c>
      <c r="T83" s="6">
        <f>'CL &amp; Data'!N401</f>
        <v>-4.5531192000000003</v>
      </c>
      <c r="V83" s="82">
        <f>'CL &amp; Data'!B401/1000000000</f>
        <v>20.001999999999999</v>
      </c>
    </row>
    <row r="84" spans="2:22" x14ac:dyDescent="0.25">
      <c r="B84" s="6">
        <f>'CL &amp; Data'!B296/1000000000</f>
        <v>20.251899999999999</v>
      </c>
      <c r="D84" s="6">
        <f>'CL &amp; Data'!C296</f>
        <v>-11.440835</v>
      </c>
      <c r="E84" s="13">
        <f t="shared" si="4"/>
        <v>-5.4551119999999997</v>
      </c>
      <c r="F84" s="6">
        <f>'CL &amp; Data'!D296</f>
        <v>-2.9251923999999998</v>
      </c>
      <c r="H84" s="6">
        <f>'CL &amp; Data'!C402</f>
        <v>-11.282946000000001</v>
      </c>
      <c r="I84" s="13">
        <f t="shared" si="5"/>
        <v>-3.3424777000000008</v>
      </c>
      <c r="J84" s="6">
        <f>'CL &amp; Data'!D402</f>
        <v>-3.6801729000000001</v>
      </c>
      <c r="L84" s="6">
        <f>'CL &amp; Data'!L296/1000000000</f>
        <v>20.251899999999999</v>
      </c>
      <c r="N84" s="6">
        <f>'CL &amp; Data'!M296</f>
        <v>-11.936724</v>
      </c>
      <c r="O84" s="13">
        <f t="shared" si="6"/>
        <v>-5.8770020999999995</v>
      </c>
      <c r="P84" s="6">
        <f>'CL &amp; Data'!N296</f>
        <v>-3.3684452</v>
      </c>
      <c r="R84" s="6">
        <f>'CL &amp; Data'!M402</f>
        <v>-13.701859000000001</v>
      </c>
      <c r="S84" s="13">
        <f t="shared" si="7"/>
        <v>-2.8763000000000005</v>
      </c>
      <c r="T84" s="6">
        <f>'CL &amp; Data'!N402</f>
        <v>-4.3651232999999996</v>
      </c>
      <c r="V84" s="82">
        <f>'CL &amp; Data'!B402/1000000000</f>
        <v>20.251899999999999</v>
      </c>
    </row>
    <row r="85" spans="2:22" x14ac:dyDescent="0.25">
      <c r="B85" s="6">
        <f>'CL &amp; Data'!B297/1000000000</f>
        <v>20.501799999999999</v>
      </c>
      <c r="D85" s="6">
        <f>'CL &amp; Data'!C297</f>
        <v>-11.587705</v>
      </c>
      <c r="E85" s="13">
        <f t="shared" si="4"/>
        <v>-5.6019819999999996</v>
      </c>
      <c r="F85" s="6">
        <f>'CL &amp; Data'!D297</f>
        <v>-3.0306052999999999</v>
      </c>
      <c r="H85" s="6">
        <f>'CL &amp; Data'!C403</f>
        <v>-11.713531</v>
      </c>
      <c r="I85" s="13">
        <f t="shared" si="5"/>
        <v>-3.7730626999999997</v>
      </c>
      <c r="J85" s="6">
        <f>'CL &amp; Data'!D403</f>
        <v>-3.5508769</v>
      </c>
      <c r="L85" s="6">
        <f>'CL &amp; Data'!L297/1000000000</f>
        <v>20.501799999999999</v>
      </c>
      <c r="N85" s="6">
        <f>'CL &amp; Data'!M297</f>
        <v>-11.874999000000001</v>
      </c>
      <c r="O85" s="13">
        <f t="shared" si="6"/>
        <v>-5.8152771000000003</v>
      </c>
      <c r="P85" s="6">
        <f>'CL &amp; Data'!N297</f>
        <v>-3.4488045999999999</v>
      </c>
      <c r="R85" s="6">
        <f>'CL &amp; Data'!M403</f>
        <v>-14.166117</v>
      </c>
      <c r="S85" s="13">
        <f t="shared" si="7"/>
        <v>-3.3405579999999997</v>
      </c>
      <c r="T85" s="6">
        <f>'CL &amp; Data'!N403</f>
        <v>-4.1719790000000003</v>
      </c>
      <c r="V85" s="82">
        <f>'CL &amp; Data'!B403/1000000000</f>
        <v>20.501799999999999</v>
      </c>
    </row>
    <row r="86" spans="2:22" x14ac:dyDescent="0.25">
      <c r="B86" s="6">
        <f>'CL &amp; Data'!B298/1000000000</f>
        <v>20.7517</v>
      </c>
      <c r="D86" s="6">
        <f>'CL &amp; Data'!C298</f>
        <v>-11.824070000000001</v>
      </c>
      <c r="E86" s="13">
        <f t="shared" si="4"/>
        <v>-5.8383470000000006</v>
      </c>
      <c r="F86" s="6">
        <f>'CL &amp; Data'!D298</f>
        <v>-3.0259632999999999</v>
      </c>
      <c r="H86" s="6">
        <f>'CL &amp; Data'!C404</f>
        <v>-12.268618999999999</v>
      </c>
      <c r="I86" s="13">
        <f t="shared" si="5"/>
        <v>-4.3281506999999992</v>
      </c>
      <c r="J86" s="6">
        <f>'CL &amp; Data'!D404</f>
        <v>-3.3160750999999999</v>
      </c>
      <c r="L86" s="6">
        <f>'CL &amp; Data'!L298/1000000000</f>
        <v>20.7517</v>
      </c>
      <c r="N86" s="6">
        <f>'CL &amp; Data'!M298</f>
        <v>-11.825656</v>
      </c>
      <c r="O86" s="13">
        <f t="shared" si="6"/>
        <v>-5.7659341</v>
      </c>
      <c r="P86" s="6">
        <f>'CL &amp; Data'!N298</f>
        <v>-3.6180102999999999</v>
      </c>
      <c r="R86" s="6">
        <f>'CL &amp; Data'!M404</f>
        <v>-14.680607999999999</v>
      </c>
      <c r="S86" s="13">
        <f t="shared" si="7"/>
        <v>-3.8550489999999993</v>
      </c>
      <c r="T86" s="6">
        <f>'CL &amp; Data'!N404</f>
        <v>-4.0574612999999999</v>
      </c>
      <c r="V86" s="82">
        <f>'CL &amp; Data'!B404/1000000000</f>
        <v>20.7517</v>
      </c>
    </row>
    <row r="87" spans="2:22" x14ac:dyDescent="0.25">
      <c r="B87" s="6">
        <f>'CL &amp; Data'!B299/1000000000</f>
        <v>21.0016</v>
      </c>
      <c r="D87" s="6">
        <f>'CL &amp; Data'!C299</f>
        <v>-12.064508999999999</v>
      </c>
      <c r="E87" s="13">
        <f t="shared" si="4"/>
        <v>-6.0787859999999991</v>
      </c>
      <c r="F87" s="6">
        <f>'CL &amp; Data'!D299</f>
        <v>-3.0650840000000001</v>
      </c>
      <c r="H87" s="6">
        <f>'CL &amp; Data'!C405</f>
        <v>-12.820853</v>
      </c>
      <c r="I87" s="13">
        <f t="shared" si="5"/>
        <v>-4.8803846999999996</v>
      </c>
      <c r="J87" s="6">
        <f>'CL &amp; Data'!D405</f>
        <v>-3.1697506999999998</v>
      </c>
      <c r="L87" s="6">
        <f>'CL &amp; Data'!L299/1000000000</f>
        <v>21.0016</v>
      </c>
      <c r="N87" s="6">
        <f>'CL &amp; Data'!M299</f>
        <v>-11.936012</v>
      </c>
      <c r="O87" s="13">
        <f t="shared" si="6"/>
        <v>-5.8762900999999994</v>
      </c>
      <c r="P87" s="6">
        <f>'CL &amp; Data'!N299</f>
        <v>-3.6163870999999999</v>
      </c>
      <c r="R87" s="6">
        <f>'CL &amp; Data'!M405</f>
        <v>-15.242331999999999</v>
      </c>
      <c r="S87" s="13">
        <f t="shared" si="7"/>
        <v>-4.4167729999999992</v>
      </c>
      <c r="T87" s="6">
        <f>'CL &amp; Data'!N405</f>
        <v>-3.8303870999999998</v>
      </c>
      <c r="V87" s="82">
        <f>'CL &amp; Data'!B405/1000000000</f>
        <v>21.0016</v>
      </c>
    </row>
    <row r="88" spans="2:22" x14ac:dyDescent="0.25">
      <c r="B88" s="6">
        <f>'CL &amp; Data'!B300/1000000000</f>
        <v>21.2515</v>
      </c>
      <c r="D88" s="6">
        <f>'CL &amp; Data'!C300</f>
        <v>-12.342817999999999</v>
      </c>
      <c r="E88" s="13">
        <f t="shared" si="4"/>
        <v>-6.3570949999999993</v>
      </c>
      <c r="F88" s="6">
        <f>'CL &amp; Data'!D300</f>
        <v>-2.9646504</v>
      </c>
      <c r="H88" s="6">
        <f>'CL &amp; Data'!C406</f>
        <v>-13.453846</v>
      </c>
      <c r="I88" s="13">
        <f t="shared" si="5"/>
        <v>-5.5133777000000004</v>
      </c>
      <c r="J88" s="6">
        <f>'CL &amp; Data'!D406</f>
        <v>-2.9273433999999998</v>
      </c>
      <c r="L88" s="6">
        <f>'CL &amp; Data'!L300/1000000000</f>
        <v>21.2515</v>
      </c>
      <c r="N88" s="6">
        <f>'CL &amp; Data'!M300</f>
        <v>-12.014697</v>
      </c>
      <c r="O88" s="13">
        <f t="shared" si="6"/>
        <v>-5.9549750999999995</v>
      </c>
      <c r="P88" s="6">
        <f>'CL &amp; Data'!N300</f>
        <v>-3.5265328999999999</v>
      </c>
      <c r="R88" s="6">
        <f>'CL &amp; Data'!M406</f>
        <v>-15.704597</v>
      </c>
      <c r="S88" s="13">
        <f t="shared" si="7"/>
        <v>-4.8790379999999995</v>
      </c>
      <c r="T88" s="6">
        <f>'CL &amp; Data'!N406</f>
        <v>-3.5763718999999998</v>
      </c>
      <c r="V88" s="82">
        <f>'CL &amp; Data'!B406/1000000000</f>
        <v>21.2515</v>
      </c>
    </row>
    <row r="89" spans="2:22" x14ac:dyDescent="0.25">
      <c r="B89" s="6">
        <f>'CL &amp; Data'!B301/1000000000</f>
        <v>21.5014</v>
      </c>
      <c r="D89" s="6">
        <f>'CL &amp; Data'!C301</f>
        <v>-12.547134</v>
      </c>
      <c r="E89" s="13">
        <f t="shared" si="4"/>
        <v>-6.5614109999999997</v>
      </c>
      <c r="F89" s="6">
        <f>'CL &amp; Data'!D301</f>
        <v>-2.8513278999999998</v>
      </c>
      <c r="H89" s="6">
        <f>'CL &amp; Data'!C407</f>
        <v>-13.897957999999999</v>
      </c>
      <c r="I89" s="13">
        <f t="shared" si="5"/>
        <v>-5.9574896999999991</v>
      </c>
      <c r="J89" s="6">
        <f>'CL &amp; Data'!D407</f>
        <v>-2.6937026999999998</v>
      </c>
      <c r="L89" s="6">
        <f>'CL &amp; Data'!L301/1000000000</f>
        <v>21.5014</v>
      </c>
      <c r="N89" s="6">
        <f>'CL &amp; Data'!M301</f>
        <v>-12.064897</v>
      </c>
      <c r="O89" s="13">
        <f t="shared" si="6"/>
        <v>-6.0051750999999998</v>
      </c>
      <c r="P89" s="6">
        <f>'CL &amp; Data'!N301</f>
        <v>-3.4271555</v>
      </c>
      <c r="R89" s="6">
        <f>'CL &amp; Data'!M407</f>
        <v>-16.099011999999998</v>
      </c>
      <c r="S89" s="13">
        <f t="shared" si="7"/>
        <v>-5.2734529999999982</v>
      </c>
      <c r="T89" s="6">
        <f>'CL &amp; Data'!N407</f>
        <v>-3.3383970000000001</v>
      </c>
      <c r="V89" s="82">
        <f>'CL &amp; Data'!B407/1000000000</f>
        <v>21.5014</v>
      </c>
    </row>
    <row r="90" spans="2:22" x14ac:dyDescent="0.25">
      <c r="B90" s="6">
        <f>'CL &amp; Data'!B302/1000000000</f>
        <v>21.751300000000001</v>
      </c>
      <c r="D90" s="6">
        <f>'CL &amp; Data'!C302</f>
        <v>-12.749211000000001</v>
      </c>
      <c r="E90" s="13">
        <f t="shared" si="4"/>
        <v>-6.7634880000000006</v>
      </c>
      <c r="F90" s="6">
        <f>'CL &amp; Data'!D302</f>
        <v>-2.6200193999999999</v>
      </c>
      <c r="H90" s="6">
        <f>'CL &amp; Data'!C408</f>
        <v>-14.322989</v>
      </c>
      <c r="I90" s="13">
        <f t="shared" si="5"/>
        <v>-6.3825206999999997</v>
      </c>
      <c r="J90" s="6">
        <f>'CL &amp; Data'!D408</f>
        <v>-2.3903048</v>
      </c>
      <c r="L90" s="6">
        <f>'CL &amp; Data'!L302/1000000000</f>
        <v>21.751300000000001</v>
      </c>
      <c r="N90" s="6">
        <f>'CL &amp; Data'!M302</f>
        <v>-12.063815999999999</v>
      </c>
      <c r="O90" s="13">
        <f t="shared" si="6"/>
        <v>-6.0040940999999988</v>
      </c>
      <c r="P90" s="6">
        <f>'CL &amp; Data'!N302</f>
        <v>-3.2817409</v>
      </c>
      <c r="R90" s="6">
        <f>'CL &amp; Data'!M408</f>
        <v>-16.349696999999999</v>
      </c>
      <c r="S90" s="13">
        <f t="shared" si="7"/>
        <v>-5.5241379999999989</v>
      </c>
      <c r="T90" s="6">
        <f>'CL &amp; Data'!N408</f>
        <v>-3.0914760000000001</v>
      </c>
      <c r="V90" s="82">
        <f>'CL &amp; Data'!B408/1000000000</f>
        <v>21.751300000000001</v>
      </c>
    </row>
    <row r="91" spans="2:22" x14ac:dyDescent="0.25">
      <c r="B91" s="6">
        <f>'CL &amp; Data'!B303/1000000000</f>
        <v>22.001200000000001</v>
      </c>
      <c r="D91" s="6">
        <f>'CL &amp; Data'!C303</f>
        <v>-12.875244</v>
      </c>
      <c r="E91" s="13">
        <f t="shared" si="4"/>
        <v>-6.8895210000000002</v>
      </c>
      <c r="F91" s="6">
        <f>'CL &amp; Data'!D303</f>
        <v>-2.4785621</v>
      </c>
      <c r="H91" s="6">
        <f>'CL &amp; Data'!C409</f>
        <v>-14.603244999999999</v>
      </c>
      <c r="I91" s="13">
        <f t="shared" si="5"/>
        <v>-6.6627766999999993</v>
      </c>
      <c r="J91" s="6">
        <f>'CL &amp; Data'!D409</f>
        <v>-2.1963587000000002</v>
      </c>
      <c r="L91" s="6">
        <f>'CL &amp; Data'!L303/1000000000</f>
        <v>22.001200000000001</v>
      </c>
      <c r="N91" s="6">
        <f>'CL &amp; Data'!M303</f>
        <v>-12.083532</v>
      </c>
      <c r="O91" s="13">
        <f t="shared" si="6"/>
        <v>-6.0238100999999995</v>
      </c>
      <c r="P91" s="6">
        <f>'CL &amp; Data'!N303</f>
        <v>-3.0104115</v>
      </c>
      <c r="R91" s="6">
        <f>'CL &amp; Data'!M409</f>
        <v>-16.642191</v>
      </c>
      <c r="S91" s="13">
        <f t="shared" si="7"/>
        <v>-5.8166320000000002</v>
      </c>
      <c r="T91" s="6">
        <f>'CL &amp; Data'!N409</f>
        <v>-2.7700822000000001</v>
      </c>
      <c r="V91" s="82">
        <f>'CL &amp; Data'!B409/1000000000</f>
        <v>22.001200000000001</v>
      </c>
    </row>
    <row r="92" spans="2:22" x14ac:dyDescent="0.25">
      <c r="B92" s="6">
        <f>'CL &amp; Data'!B304/1000000000</f>
        <v>22.251100000000001</v>
      </c>
      <c r="D92" s="6">
        <f>'CL &amp; Data'!C304</f>
        <v>-13.107434</v>
      </c>
      <c r="E92" s="13">
        <f t="shared" si="4"/>
        <v>-7.1217109999999995</v>
      </c>
      <c r="F92" s="6">
        <f>'CL &amp; Data'!D304</f>
        <v>-2.2757906999999999</v>
      </c>
      <c r="H92" s="6">
        <f>'CL &amp; Data'!C410</f>
        <v>-14.923473</v>
      </c>
      <c r="I92" s="13">
        <f t="shared" si="5"/>
        <v>-6.9830046999999995</v>
      </c>
      <c r="J92" s="6">
        <f>'CL &amp; Data'!D410</f>
        <v>-1.9607899</v>
      </c>
      <c r="L92" s="6">
        <f>'CL &amp; Data'!L304/1000000000</f>
        <v>22.251100000000001</v>
      </c>
      <c r="N92" s="6">
        <f>'CL &amp; Data'!M304</f>
        <v>-12.222046000000001</v>
      </c>
      <c r="O92" s="13">
        <f t="shared" si="6"/>
        <v>-6.1623241000000002</v>
      </c>
      <c r="P92" s="6">
        <f>'CL &amp; Data'!N304</f>
        <v>-2.8927342999999999</v>
      </c>
      <c r="R92" s="6">
        <f>'CL &amp; Data'!M410</f>
        <v>-16.935637</v>
      </c>
      <c r="S92" s="13">
        <f t="shared" si="7"/>
        <v>-6.1100779999999997</v>
      </c>
      <c r="T92" s="6">
        <f>'CL &amp; Data'!N410</f>
        <v>-2.5986907000000001</v>
      </c>
      <c r="V92" s="82">
        <f>'CL &amp; Data'!B410/1000000000</f>
        <v>22.251100000000001</v>
      </c>
    </row>
    <row r="93" spans="2:22" x14ac:dyDescent="0.25">
      <c r="B93" s="6">
        <f>'CL &amp; Data'!B305/1000000000</f>
        <v>22.501000000000001</v>
      </c>
      <c r="D93" s="6">
        <f>'CL &amp; Data'!C305</f>
        <v>-13.329907</v>
      </c>
      <c r="E93" s="13">
        <f t="shared" si="4"/>
        <v>-7.3441840000000003</v>
      </c>
      <c r="F93" s="6">
        <f>'CL &amp; Data'!D305</f>
        <v>-2.1980069000000002</v>
      </c>
      <c r="H93" s="6">
        <f>'CL &amp; Data'!C411</f>
        <v>-15.214371</v>
      </c>
      <c r="I93" s="13">
        <f t="shared" si="5"/>
        <v>-7.2739026999999998</v>
      </c>
      <c r="J93" s="6">
        <f>'CL &amp; Data'!D411</f>
        <v>-1.8664742000000001</v>
      </c>
      <c r="L93" s="6">
        <f>'CL &amp; Data'!L305/1000000000</f>
        <v>22.501000000000001</v>
      </c>
      <c r="N93" s="6">
        <f>'CL &amp; Data'!M305</f>
        <v>-12.381318</v>
      </c>
      <c r="O93" s="13">
        <f t="shared" si="6"/>
        <v>-6.3215960999999998</v>
      </c>
      <c r="P93" s="6">
        <f>'CL &amp; Data'!N305</f>
        <v>-2.8236284</v>
      </c>
      <c r="R93" s="6">
        <f>'CL &amp; Data'!M411</f>
        <v>-17.225527</v>
      </c>
      <c r="S93" s="13">
        <f t="shared" si="7"/>
        <v>-6.3999679999999994</v>
      </c>
      <c r="T93" s="6">
        <f>'CL &amp; Data'!N411</f>
        <v>-2.4850490000000001</v>
      </c>
      <c r="V93" s="82">
        <f>'CL &amp; Data'!B411/1000000000</f>
        <v>22.501000000000001</v>
      </c>
    </row>
    <row r="94" spans="2:22" x14ac:dyDescent="0.25">
      <c r="B94" s="6">
        <f>'CL &amp; Data'!B306/1000000000</f>
        <v>22.750900000000001</v>
      </c>
      <c r="D94" s="6">
        <f>'CL &amp; Data'!C306</f>
        <v>-13.588448</v>
      </c>
      <c r="E94" s="13">
        <f t="shared" si="4"/>
        <v>-7.6027249999999995</v>
      </c>
      <c r="F94" s="6">
        <f>'CL &amp; Data'!D306</f>
        <v>-2.1412749</v>
      </c>
      <c r="H94" s="6">
        <f>'CL &amp; Data'!C412</f>
        <v>-15.478063000000001</v>
      </c>
      <c r="I94" s="13">
        <f t="shared" si="5"/>
        <v>-7.5375947000000005</v>
      </c>
      <c r="J94" s="6">
        <f>'CL &amp; Data'!D412</f>
        <v>-1.8099955000000001</v>
      </c>
      <c r="L94" s="6">
        <f>'CL &amp; Data'!L306/1000000000</f>
        <v>22.750900000000001</v>
      </c>
      <c r="N94" s="6">
        <f>'CL &amp; Data'!M306</f>
        <v>-12.583755999999999</v>
      </c>
      <c r="O94" s="13">
        <f t="shared" si="6"/>
        <v>-6.5240340999999988</v>
      </c>
      <c r="P94" s="6">
        <f>'CL &amp; Data'!N306</f>
        <v>-2.7677022999999998</v>
      </c>
      <c r="R94" s="6">
        <f>'CL &amp; Data'!M412</f>
        <v>-17.532717000000002</v>
      </c>
      <c r="S94" s="13">
        <f t="shared" si="7"/>
        <v>-6.7071580000000015</v>
      </c>
      <c r="T94" s="6">
        <f>'CL &amp; Data'!N412</f>
        <v>-2.4046712000000001</v>
      </c>
      <c r="V94" s="82">
        <f>'CL &amp; Data'!B412/1000000000</f>
        <v>22.750900000000001</v>
      </c>
    </row>
    <row r="95" spans="2:22" x14ac:dyDescent="0.25">
      <c r="B95" s="6">
        <f>'CL &amp; Data'!B307/1000000000</f>
        <v>23.000800000000002</v>
      </c>
      <c r="D95" s="6">
        <f>'CL &amp; Data'!C307</f>
        <v>-13.852315000000001</v>
      </c>
      <c r="E95" s="13">
        <f t="shared" si="4"/>
        <v>-7.8665920000000007</v>
      </c>
      <c r="F95" s="6">
        <f>'CL &amp; Data'!D307</f>
        <v>-2.1104052000000002</v>
      </c>
      <c r="H95" s="6">
        <f>'CL &amp; Data'!C413</f>
        <v>-15.697571</v>
      </c>
      <c r="I95" s="13">
        <f t="shared" si="5"/>
        <v>-7.7571026999999999</v>
      </c>
      <c r="J95" s="6">
        <f>'CL &amp; Data'!D413</f>
        <v>-1.7852882000000001</v>
      </c>
      <c r="L95" s="6">
        <f>'CL &amp; Data'!L307/1000000000</f>
        <v>23.000800000000002</v>
      </c>
      <c r="N95" s="6">
        <f>'CL &amp; Data'!M307</f>
        <v>-12.755069000000001</v>
      </c>
      <c r="O95" s="13">
        <f t="shared" si="6"/>
        <v>-6.6953471000000002</v>
      </c>
      <c r="P95" s="6">
        <f>'CL &amp; Data'!N307</f>
        <v>-2.7235521999999999</v>
      </c>
      <c r="R95" s="6">
        <f>'CL &amp; Data'!M413</f>
        <v>-17.810635000000001</v>
      </c>
      <c r="S95" s="13">
        <f t="shared" si="7"/>
        <v>-6.9850760000000012</v>
      </c>
      <c r="T95" s="6">
        <f>'CL &amp; Data'!N413</f>
        <v>-2.3523334999999999</v>
      </c>
      <c r="V95" s="82">
        <f>'CL &amp; Data'!B413/1000000000</f>
        <v>23.000800000000002</v>
      </c>
    </row>
    <row r="96" spans="2:22" x14ac:dyDescent="0.25">
      <c r="B96" s="6">
        <f>'CL &amp; Data'!B308/1000000000</f>
        <v>23.250699999999998</v>
      </c>
      <c r="D96" s="6">
        <f>'CL &amp; Data'!C308</f>
        <v>-14.13119</v>
      </c>
      <c r="E96" s="13">
        <f t="shared" si="4"/>
        <v>-8.145467</v>
      </c>
      <c r="F96" s="6">
        <f>'CL &amp; Data'!D308</f>
        <v>-2.1131736999999999</v>
      </c>
      <c r="H96" s="6">
        <f>'CL &amp; Data'!C414</f>
        <v>-15.868293</v>
      </c>
      <c r="I96" s="13">
        <f t="shared" si="5"/>
        <v>-7.9278246999999995</v>
      </c>
      <c r="J96" s="6">
        <f>'CL &amp; Data'!D414</f>
        <v>-1.7890234</v>
      </c>
      <c r="L96" s="6">
        <f>'CL &amp; Data'!L308/1000000000</f>
        <v>23.250699999999998</v>
      </c>
      <c r="N96" s="6">
        <f>'CL &amp; Data'!M308</f>
        <v>-12.981140999999999</v>
      </c>
      <c r="O96" s="13">
        <f t="shared" si="6"/>
        <v>-6.9214190999999987</v>
      </c>
      <c r="P96" s="6">
        <f>'CL &amp; Data'!N308</f>
        <v>-2.6948718999999999</v>
      </c>
      <c r="R96" s="6">
        <f>'CL &amp; Data'!M414</f>
        <v>-18.079599000000002</v>
      </c>
      <c r="S96" s="13">
        <f t="shared" si="7"/>
        <v>-7.2540400000000016</v>
      </c>
      <c r="T96" s="6">
        <f>'CL &amp; Data'!N414</f>
        <v>-2.3297984999999999</v>
      </c>
      <c r="V96" s="82">
        <f>'CL &amp; Data'!B414/1000000000</f>
        <v>23.250699999999998</v>
      </c>
    </row>
    <row r="97" spans="2:22" x14ac:dyDescent="0.25">
      <c r="B97" s="6">
        <f>'CL &amp; Data'!B309/1000000000</f>
        <v>23.500599999999999</v>
      </c>
      <c r="D97" s="6">
        <f>'CL &amp; Data'!C309</f>
        <v>-14.314033</v>
      </c>
      <c r="E97" s="13">
        <f t="shared" si="4"/>
        <v>-8.3283100000000001</v>
      </c>
      <c r="F97" s="6">
        <f>'CL &amp; Data'!D309</f>
        <v>-2.1418664000000001</v>
      </c>
      <c r="H97" s="6">
        <f>'CL &amp; Data'!C415</f>
        <v>-16.050518</v>
      </c>
      <c r="I97" s="13">
        <f t="shared" si="5"/>
        <v>-8.1100497000000011</v>
      </c>
      <c r="J97" s="6">
        <f>'CL &amp; Data'!D415</f>
        <v>-1.8186551</v>
      </c>
      <c r="L97" s="6">
        <f>'CL &amp; Data'!L309/1000000000</f>
        <v>23.500599999999999</v>
      </c>
      <c r="N97" s="6">
        <f>'CL &amp; Data'!M309</f>
        <v>-13.253963000000001</v>
      </c>
      <c r="O97" s="13">
        <f t="shared" si="6"/>
        <v>-7.1942411000000002</v>
      </c>
      <c r="P97" s="6">
        <f>'CL &amp; Data'!N309</f>
        <v>-2.6808274000000001</v>
      </c>
      <c r="R97" s="6">
        <f>'CL &amp; Data'!M415</f>
        <v>-18.287361000000001</v>
      </c>
      <c r="S97" s="13">
        <f t="shared" si="7"/>
        <v>-7.4618020000000005</v>
      </c>
      <c r="T97" s="6">
        <f>'CL &amp; Data'!N415</f>
        <v>-2.3386564000000001</v>
      </c>
      <c r="V97" s="82">
        <f>'CL &amp; Data'!B415/1000000000</f>
        <v>23.500599999999999</v>
      </c>
    </row>
    <row r="98" spans="2:22" x14ac:dyDescent="0.25">
      <c r="B98" s="6">
        <f>'CL &amp; Data'!B310/1000000000</f>
        <v>23.750499999999999</v>
      </c>
      <c r="D98" s="6">
        <f>'CL &amp; Data'!C310</f>
        <v>-14.446476000000001</v>
      </c>
      <c r="E98" s="13">
        <f t="shared" si="4"/>
        <v>-8.4607530000000004</v>
      </c>
      <c r="F98" s="6">
        <f>'CL &amp; Data'!D310</f>
        <v>-2.1876338</v>
      </c>
      <c r="H98" s="6">
        <f>'CL &amp; Data'!C416</f>
        <v>-16.257795000000002</v>
      </c>
      <c r="I98" s="13">
        <f t="shared" si="5"/>
        <v>-8.3173267000000024</v>
      </c>
      <c r="J98" s="6">
        <f>'CL &amp; Data'!D416</f>
        <v>-1.8636914</v>
      </c>
      <c r="L98" s="6">
        <f>'CL &amp; Data'!L310/1000000000</f>
        <v>23.750499999999999</v>
      </c>
      <c r="N98" s="6">
        <f>'CL &amp; Data'!M310</f>
        <v>-13.601509999999999</v>
      </c>
      <c r="O98" s="13">
        <f t="shared" si="6"/>
        <v>-7.5417880999999989</v>
      </c>
      <c r="P98" s="6">
        <f>'CL &amp; Data'!N310</f>
        <v>-2.6753113000000002</v>
      </c>
      <c r="R98" s="6">
        <f>'CL &amp; Data'!M416</f>
        <v>-18.447512</v>
      </c>
      <c r="S98" s="13">
        <f t="shared" si="7"/>
        <v>-7.6219529999999995</v>
      </c>
      <c r="T98" s="6">
        <f>'CL &amp; Data'!N416</f>
        <v>-2.3748798</v>
      </c>
      <c r="V98" s="82">
        <f>'CL &amp; Data'!B416/1000000000</f>
        <v>23.750499999999999</v>
      </c>
    </row>
    <row r="99" spans="2:22" x14ac:dyDescent="0.25">
      <c r="B99" s="6">
        <f>'CL &amp; Data'!B311/1000000000</f>
        <v>24.000399999999999</v>
      </c>
      <c r="D99" s="6">
        <f>'CL &amp; Data'!C311</f>
        <v>-14.649399000000001</v>
      </c>
      <c r="E99" s="13">
        <f t="shared" si="4"/>
        <v>-8.6636760000000006</v>
      </c>
      <c r="F99" s="6">
        <f>'CL &amp; Data'!D311</f>
        <v>-2.2459679000000001</v>
      </c>
      <c r="H99" s="6">
        <f>'CL &amp; Data'!C417</f>
        <v>-16.507836999999999</v>
      </c>
      <c r="I99" s="13">
        <f t="shared" si="5"/>
        <v>-8.5673686999999994</v>
      </c>
      <c r="J99" s="6">
        <f>'CL &amp; Data'!D417</f>
        <v>-1.9129208</v>
      </c>
      <c r="L99" s="6">
        <f>'CL &amp; Data'!L311/1000000000</f>
        <v>24.000399999999999</v>
      </c>
      <c r="N99" s="6">
        <f>'CL &amp; Data'!M311</f>
        <v>-13.97142</v>
      </c>
      <c r="O99" s="13">
        <f t="shared" si="6"/>
        <v>-7.9116980999999997</v>
      </c>
      <c r="P99" s="6">
        <f>'CL &amp; Data'!N311</f>
        <v>-2.6660602</v>
      </c>
      <c r="R99" s="6">
        <f>'CL &amp; Data'!M417</f>
        <v>-18.603332999999999</v>
      </c>
      <c r="S99" s="13">
        <f t="shared" si="7"/>
        <v>-7.7777739999999991</v>
      </c>
      <c r="T99" s="6">
        <f>'CL &amp; Data'!N417</f>
        <v>-2.4176006000000001</v>
      </c>
      <c r="V99" s="82">
        <f>'CL &amp; Data'!B417/1000000000</f>
        <v>24.000399999999999</v>
      </c>
    </row>
    <row r="100" spans="2:22" x14ac:dyDescent="0.25">
      <c r="B100" s="6">
        <f>'CL &amp; Data'!B312/1000000000</f>
        <v>24.250299999999999</v>
      </c>
      <c r="D100" s="6">
        <f>'CL &amp; Data'!C312</f>
        <v>-14.94594</v>
      </c>
      <c r="E100" s="13">
        <f t="shared" si="4"/>
        <v>-8.9602170000000001</v>
      </c>
      <c r="F100" s="6">
        <f>'CL &amp; Data'!D312</f>
        <v>-2.3125659999999999</v>
      </c>
      <c r="H100" s="6">
        <f>'CL &amp; Data'!C418</f>
        <v>-16.817049000000001</v>
      </c>
      <c r="I100" s="13">
        <f t="shared" si="5"/>
        <v>-8.8765807000000017</v>
      </c>
      <c r="J100" s="6">
        <f>'CL &amp; Data'!D418</f>
        <v>-1.9514058000000001</v>
      </c>
      <c r="L100" s="6">
        <f>'CL &amp; Data'!L312/1000000000</f>
        <v>24.250299999999999</v>
      </c>
      <c r="N100" s="6">
        <f>'CL &amp; Data'!M312</f>
        <v>-14.359152</v>
      </c>
      <c r="O100" s="13">
        <f t="shared" si="6"/>
        <v>-8.2994300999999986</v>
      </c>
      <c r="P100" s="6">
        <f>'CL &amp; Data'!N312</f>
        <v>-2.6282619999999999</v>
      </c>
      <c r="R100" s="6">
        <f>'CL &amp; Data'!M418</f>
        <v>-18.754648</v>
      </c>
      <c r="S100" s="13">
        <f t="shared" si="7"/>
        <v>-7.9290889999999994</v>
      </c>
      <c r="T100" s="6">
        <f>'CL &amp; Data'!N418</f>
        <v>-2.4445101999999999</v>
      </c>
      <c r="V100" s="82">
        <f>'CL &amp; Data'!B418/1000000000</f>
        <v>24.250299999999999</v>
      </c>
    </row>
    <row r="101" spans="2:22" x14ac:dyDescent="0.25">
      <c r="B101" s="6">
        <f>'CL &amp; Data'!B313/1000000000</f>
        <v>24.5002</v>
      </c>
      <c r="D101" s="6">
        <f>'CL &amp; Data'!C313</f>
        <v>-15.091805000000001</v>
      </c>
      <c r="E101" s="13">
        <f t="shared" si="4"/>
        <v>-9.1060820000000007</v>
      </c>
      <c r="F101" s="6">
        <f>'CL &amp; Data'!D313</f>
        <v>-2.3503368</v>
      </c>
      <c r="H101" s="6">
        <f>'CL &amp; Data'!C419</f>
        <v>-17.169056000000001</v>
      </c>
      <c r="I101" s="13">
        <f t="shared" si="5"/>
        <v>-9.2285877000000021</v>
      </c>
      <c r="J101" s="6">
        <f>'CL &amp; Data'!D419</f>
        <v>-1.9753253</v>
      </c>
      <c r="L101" s="6">
        <f>'CL &amp; Data'!L313/1000000000</f>
        <v>24.5002</v>
      </c>
      <c r="N101" s="6">
        <f>'CL &amp; Data'!M313</f>
        <v>-14.880852000000001</v>
      </c>
      <c r="O101" s="13">
        <f t="shared" si="6"/>
        <v>-8.8211301000000013</v>
      </c>
      <c r="P101" s="6">
        <f>'CL &amp; Data'!N313</f>
        <v>-2.5732884</v>
      </c>
      <c r="R101" s="6">
        <f>'CL &amp; Data'!M419</f>
        <v>-19.005061999999999</v>
      </c>
      <c r="S101" s="13">
        <f t="shared" si="7"/>
        <v>-8.1795029999999986</v>
      </c>
      <c r="T101" s="6">
        <f>'CL &amp; Data'!N419</f>
        <v>-2.4470755999999998</v>
      </c>
      <c r="V101" s="82">
        <f>'CL &amp; Data'!B419/1000000000</f>
        <v>24.5002</v>
      </c>
    </row>
    <row r="102" spans="2:22" x14ac:dyDescent="0.25">
      <c r="B102" s="6">
        <f>'CL &amp; Data'!B314/1000000000</f>
        <v>24.7501</v>
      </c>
      <c r="D102" s="6">
        <f>'CL &amp; Data'!C314</f>
        <v>-15.205043999999999</v>
      </c>
      <c r="E102" s="13">
        <f t="shared" si="4"/>
        <v>-9.219320999999999</v>
      </c>
      <c r="F102" s="6">
        <f>'CL &amp; Data'!D314</f>
        <v>-2.3693580999999999</v>
      </c>
      <c r="H102" s="6">
        <f>'CL &amp; Data'!C420</f>
        <v>-17.552354999999999</v>
      </c>
      <c r="I102" s="13">
        <f t="shared" si="5"/>
        <v>-9.6118866999999995</v>
      </c>
      <c r="J102" s="6">
        <f>'CL &amp; Data'!D420</f>
        <v>-1.9835891000000001</v>
      </c>
      <c r="L102" s="6">
        <f>'CL &amp; Data'!L314/1000000000</f>
        <v>24.7501</v>
      </c>
      <c r="N102" s="6">
        <f>'CL &amp; Data'!M314</f>
        <v>-15.475312000000001</v>
      </c>
      <c r="O102" s="13">
        <f t="shared" si="6"/>
        <v>-9.4155900999999993</v>
      </c>
      <c r="P102" s="6">
        <f>'CL &amp; Data'!N314</f>
        <v>-2.5105743</v>
      </c>
      <c r="R102" s="6">
        <f>'CL &amp; Data'!M420</f>
        <v>-19.324059999999999</v>
      </c>
      <c r="S102" s="13">
        <f t="shared" si="7"/>
        <v>-8.4985009999999992</v>
      </c>
      <c r="T102" s="6">
        <f>'CL &amp; Data'!N420</f>
        <v>-2.4304309000000002</v>
      </c>
      <c r="V102" s="82">
        <f>'CL &amp; Data'!B420/1000000000</f>
        <v>24.7501</v>
      </c>
    </row>
    <row r="103" spans="2:22" x14ac:dyDescent="0.25">
      <c r="B103" s="6">
        <f>'CL &amp; Data'!B315/1000000000</f>
        <v>25</v>
      </c>
      <c r="D103" s="6">
        <f>'CL &amp; Data'!C315</f>
        <v>-15.208746</v>
      </c>
      <c r="E103" s="13">
        <f t="shared" si="4"/>
        <v>-9.2230229999999995</v>
      </c>
      <c r="F103" s="6">
        <f>'CL &amp; Data'!D315</f>
        <v>-2.3830962000000002</v>
      </c>
      <c r="H103" s="6">
        <f>'CL &amp; Data'!C421</f>
        <v>-17.796295000000001</v>
      </c>
      <c r="I103" s="13">
        <f t="shared" si="5"/>
        <v>-9.8558267000000015</v>
      </c>
      <c r="J103" s="6">
        <f>'CL &amp; Data'!D421</f>
        <v>-1.9830395000000001</v>
      </c>
      <c r="L103" s="6">
        <f>'CL &amp; Data'!L315/1000000000</f>
        <v>25</v>
      </c>
      <c r="N103" s="6">
        <f>'CL &amp; Data'!M315</f>
        <v>-15.926736999999999</v>
      </c>
      <c r="O103" s="13">
        <f t="shared" si="6"/>
        <v>-9.8670150999999997</v>
      </c>
      <c r="P103" s="6">
        <f>'CL &amp; Data'!N315</f>
        <v>-2.4515444999999998</v>
      </c>
      <c r="R103" s="6">
        <f>'CL &amp; Data'!M421</f>
        <v>-19.587472999999999</v>
      </c>
      <c r="S103" s="13">
        <f t="shared" si="7"/>
        <v>-8.7619139999999991</v>
      </c>
      <c r="T103" s="6">
        <f>'CL &amp; Data'!N421</f>
        <v>-2.4059069000000002</v>
      </c>
      <c r="V103" s="82">
        <f>'CL &amp; Data'!B421/1000000000</f>
        <v>25</v>
      </c>
    </row>
    <row r="105" spans="2:22" x14ac:dyDescent="0.25">
      <c r="D105" s="6" t="str">
        <f>ADDRESS(MATCH(MAX(D3:D103),D1:D103,0),4)</f>
        <v>$D$11</v>
      </c>
      <c r="H105" s="81" t="str">
        <f>ADDRESS(MATCH(MAX(H3:H103),H1:H103,0),8)</f>
        <v>$H$10</v>
      </c>
      <c r="N105" s="81" t="str">
        <f>ADDRESS(MATCH(MAX(N3:N103),N1:N103,0),14)</f>
        <v>$N$15</v>
      </c>
      <c r="R105" s="81" t="str">
        <f>ADDRESS(MATCH(MAX(R3:R103),R1:R103,0),18)</f>
        <v>$R$3</v>
      </c>
    </row>
    <row r="106" spans="2:22" x14ac:dyDescent="0.25">
      <c r="D106" s="6">
        <f>MAX(D3:D103)</f>
        <v>-5.9824618999999997</v>
      </c>
      <c r="H106" s="81">
        <f>MAX(H4:H104)</f>
        <v>-7.7388301000000004</v>
      </c>
      <c r="N106" s="81">
        <f>MAX(N4:N104)</f>
        <v>-5.8217119999999998</v>
      </c>
      <c r="R106" s="81">
        <f>MAX(R4:R104)</f>
        <v>-10.413035000000001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628"/>
  <sheetViews>
    <sheetView zoomScale="70" zoomScaleNormal="70" workbookViewId="0">
      <selection activeCell="M106" sqref="M106"/>
    </sheetView>
  </sheetViews>
  <sheetFormatPr defaultRowHeight="15" x14ac:dyDescent="0.25"/>
  <cols>
    <col min="1" max="1" width="13.7109375" style="40" customWidth="1"/>
    <col min="8" max="8" width="2" style="7" customWidth="1"/>
    <col min="9" max="9" width="13.7109375" style="5" customWidth="1"/>
    <col min="10" max="10" width="14.42578125" style="5" bestFit="1" customWidth="1"/>
    <col min="11" max="26" width="14.28515625" style="5" customWidth="1"/>
    <col min="27" max="27" width="13.7109375" style="40" customWidth="1"/>
    <col min="34" max="34" width="2" style="7" customWidth="1"/>
    <col min="35" max="35" width="13.7109375" style="5" customWidth="1"/>
    <col min="36" max="36" width="14.5703125" style="5" bestFit="1" customWidth="1"/>
    <col min="37" max="37" width="14.5703125" style="5" customWidth="1"/>
    <col min="50" max="52" width="14.28515625" style="5" customWidth="1"/>
    <col min="53" max="53" width="2" style="7" customWidth="1"/>
    <col min="54" max="16384" width="9.140625" style="3"/>
  </cols>
  <sheetData>
    <row r="1" spans="1:53" x14ac:dyDescent="0.25">
      <c r="B1" t="s">
        <v>99</v>
      </c>
      <c r="I1" s="5" t="s">
        <v>207</v>
      </c>
      <c r="J1" s="43" t="str">
        <f>E8</f>
        <v>CL  Log Mag(dB)</v>
      </c>
      <c r="K1" s="43" t="str">
        <f>D8</f>
        <v>Pwr3 Log Mag(dBm)</v>
      </c>
      <c r="L1" s="5" t="s">
        <v>207</v>
      </c>
      <c r="M1" s="43" t="str">
        <f>C112</f>
        <v>IP3 +13dBm LO Log Mag(dBm)</v>
      </c>
      <c r="N1" s="43" t="str">
        <f>D112</f>
        <v>OIP3 +13dBm LO Log Mag(dBm)</v>
      </c>
      <c r="O1" s="5" t="s">
        <v>207</v>
      </c>
      <c r="P1" s="43" t="str">
        <f>C216</f>
        <v>IP3 +11dBm LO Log Mag(dBm)</v>
      </c>
      <c r="Q1" s="43" t="str">
        <f>D216</f>
        <v>OIP3 +11dBm LO Log Mag(dBm)</v>
      </c>
      <c r="R1" s="5" t="s">
        <v>207</v>
      </c>
      <c r="S1" s="43" t="str">
        <f>C320</f>
        <v>IP3 +9dBm LO Log Mag(dBm)</v>
      </c>
      <c r="T1" s="43" t="str">
        <f>D320</f>
        <v>OIP3 +9dBm LO Log Mag(dBm)</v>
      </c>
      <c r="U1" s="5" t="s">
        <v>207</v>
      </c>
      <c r="V1" s="43" t="str">
        <f>C424</f>
        <v>IP3 +7dBm LO Log Mag(dBm)</v>
      </c>
      <c r="W1" s="43" t="str">
        <f>D424</f>
        <v>OIP3 +7dBm LO Log Mag(dBm)</v>
      </c>
      <c r="X1" s="43" t="str">
        <f>B528</f>
        <v>Freq(Hz)</v>
      </c>
      <c r="Y1" s="43" t="str">
        <f t="shared" ref="Y1:Z1" si="0">C528</f>
        <v>IP3 +5dBm LO Log Mag(dBm)</v>
      </c>
      <c r="Z1" s="43" t="str">
        <f t="shared" si="0"/>
        <v>OIP3 +5dBm LO Log Mag(dBm)</v>
      </c>
      <c r="AB1" t="s">
        <v>99</v>
      </c>
      <c r="AI1" s="5" t="s">
        <v>207</v>
      </c>
      <c r="AJ1" s="43" t="str">
        <f>AE8</f>
        <v>CL  Log Mag(dB)</v>
      </c>
      <c r="AK1" s="43" t="str">
        <f>AD8</f>
        <v>Pwr3 Log Mag(dBm)</v>
      </c>
      <c r="AL1" s="5" t="s">
        <v>207</v>
      </c>
      <c r="AM1" s="43" t="str">
        <f>AC112</f>
        <v>IP3 +13dBm LO Log Mag(dBm)</v>
      </c>
      <c r="AN1" s="43" t="e">
        <f>#REF!</f>
        <v>#REF!</v>
      </c>
      <c r="AO1" s="5" t="s">
        <v>207</v>
      </c>
      <c r="AP1" s="43" t="str">
        <f>AC216</f>
        <v>IP3 +11dBm LO Log Mag(dBm)</v>
      </c>
      <c r="AQ1" s="43" t="str">
        <f>AD216</f>
        <v>OIP3 +11dBm LO Log Mag(dBm)</v>
      </c>
      <c r="AR1" s="5" t="s">
        <v>207</v>
      </c>
      <c r="AS1" s="43" t="str">
        <f>AC320</f>
        <v>IP3 +9dBm LO Log Mag(dBm)</v>
      </c>
      <c r="AT1" s="43" t="str">
        <f>AD320</f>
        <v>OIP3 +9dBm LO Log Mag(dBm)</v>
      </c>
      <c r="AU1" s="5" t="s">
        <v>207</v>
      </c>
      <c r="AV1" s="43" t="str">
        <f>AC424</f>
        <v>IP3 +7dBm LO Log Mag(dBm)</v>
      </c>
      <c r="AW1" s="43" t="str">
        <f>AD424</f>
        <v>OIP3 +7dBm LO Log Mag(dBm)</v>
      </c>
      <c r="AX1" s="43" t="str">
        <f>AB528</f>
        <v>Freq(Hz)</v>
      </c>
      <c r="AY1" s="43" t="str">
        <f t="shared" ref="AY1" si="1">AC528</f>
        <v>IP3 +5dBm LO Log Mag(dBm)</v>
      </c>
      <c r="AZ1" s="43" t="str">
        <f t="shared" ref="AZ1" si="2">AD528</f>
        <v>OIP3 +5dBm LO Log Mag(dBm)</v>
      </c>
    </row>
    <row r="2" spans="1:53" x14ac:dyDescent="0.25">
      <c r="A2" s="39" t="s">
        <v>111</v>
      </c>
      <c r="B2" t="s">
        <v>300</v>
      </c>
      <c r="C2" t="s">
        <v>275</v>
      </c>
      <c r="D2" t="s">
        <v>277</v>
      </c>
      <c r="E2" t="s">
        <v>302</v>
      </c>
      <c r="J2" s="73" t="s">
        <v>268</v>
      </c>
      <c r="M2" s="73" t="s">
        <v>267</v>
      </c>
      <c r="P2" s="73" t="s">
        <v>266</v>
      </c>
      <c r="S2" s="73" t="s">
        <v>269</v>
      </c>
      <c r="V2" s="73" t="s">
        <v>270</v>
      </c>
      <c r="Y2" s="73" t="s">
        <v>271</v>
      </c>
      <c r="AA2" s="39" t="s">
        <v>112</v>
      </c>
      <c r="AB2" t="s">
        <v>300</v>
      </c>
      <c r="AC2" t="s">
        <v>275</v>
      </c>
      <c r="AD2" t="s">
        <v>277</v>
      </c>
      <c r="AE2" t="s">
        <v>302</v>
      </c>
      <c r="AJ2" s="73" t="s">
        <v>268</v>
      </c>
      <c r="AL2" s="5"/>
      <c r="AM2" s="73" t="s">
        <v>267</v>
      </c>
      <c r="AN2" s="5"/>
      <c r="AO2" s="5"/>
      <c r="AP2" s="73" t="s">
        <v>266</v>
      </c>
      <c r="AQ2" s="5"/>
      <c r="AR2" s="5"/>
      <c r="AS2" s="73" t="s">
        <v>269</v>
      </c>
      <c r="AT2" s="5"/>
      <c r="AU2" s="5"/>
      <c r="AV2" s="73" t="s">
        <v>270</v>
      </c>
      <c r="AW2" s="5"/>
      <c r="AY2" s="73" t="s">
        <v>271</v>
      </c>
    </row>
    <row r="3" spans="1:53" s="18" customFormat="1" x14ac:dyDescent="0.25">
      <c r="A3" s="40"/>
      <c r="B3" t="s">
        <v>303</v>
      </c>
      <c r="C3"/>
      <c r="D3"/>
      <c r="E3"/>
      <c r="F3"/>
      <c r="G3"/>
      <c r="H3" s="16"/>
      <c r="I3" s="13" t="s">
        <v>12</v>
      </c>
      <c r="J3" s="17">
        <f>AVERAGE(J26:J97)</f>
        <v>0</v>
      </c>
      <c r="K3" s="17">
        <f>AVERAGE(K26:K97)</f>
        <v>0</v>
      </c>
      <c r="L3" s="13" t="s">
        <v>12</v>
      </c>
      <c r="M3" s="17">
        <f>AVERAGE(M26:M97)</f>
        <v>19.612157097222216</v>
      </c>
      <c r="N3" s="17">
        <f>AVERAGE(N26:N97)</f>
        <v>11.121783862499997</v>
      </c>
      <c r="O3" s="13" t="s">
        <v>12</v>
      </c>
      <c r="P3" s="17">
        <f>AVERAGE(P26:P97)</f>
        <v>17.238521073611114</v>
      </c>
      <c r="Q3" s="17">
        <f>AVERAGE(Q26:Q97)</f>
        <v>7.8904842788888834</v>
      </c>
      <c r="R3" s="13" t="s">
        <v>12</v>
      </c>
      <c r="S3" s="17">
        <f>AVERAGE(S26:S97)</f>
        <v>12.828603560833329</v>
      </c>
      <c r="T3" s="17">
        <f>AVERAGE(T26:T97)</f>
        <v>0.17254656388889</v>
      </c>
      <c r="U3" s="13" t="s">
        <v>12</v>
      </c>
      <c r="V3" s="17">
        <f>AVERAGE(V26:V97)</f>
        <v>6.457156993888888</v>
      </c>
      <c r="W3" s="17">
        <f>AVERAGE(W26:W97)</f>
        <v>-14.572125700972217</v>
      </c>
      <c r="X3" s="13" t="s">
        <v>12</v>
      </c>
      <c r="Y3" s="17">
        <f>AVERAGE(Y26:Y97)</f>
        <v>0.13677576625000032</v>
      </c>
      <c r="Z3" s="17">
        <f>AVERAGE(Z26:Z97)</f>
        <v>-35.02583458416666</v>
      </c>
      <c r="AA3" s="40"/>
      <c r="AB3" t="s">
        <v>303</v>
      </c>
      <c r="AC3"/>
      <c r="AD3"/>
      <c r="AE3"/>
      <c r="AF3"/>
      <c r="AG3"/>
      <c r="AH3" s="16"/>
      <c r="AI3" s="13" t="s">
        <v>12</v>
      </c>
      <c r="AJ3" s="17">
        <f>AVERAGE(AJ26:AJ97)</f>
        <v>0</v>
      </c>
      <c r="AK3" s="17">
        <f>AVERAGE(AK26:AK97)</f>
        <v>0</v>
      </c>
      <c r="AL3" s="13" t="s">
        <v>12</v>
      </c>
      <c r="AM3" s="17">
        <f>AVERAGE(AM26:AM97)</f>
        <v>20.285162652777775</v>
      </c>
      <c r="AN3" s="17">
        <f>AVERAGE(AN26:AN97)</f>
        <v>11.650285997222223</v>
      </c>
      <c r="AO3" s="13" t="s">
        <v>12</v>
      </c>
      <c r="AP3" s="17">
        <f>AVERAGE(AP26:AP97)</f>
        <v>18.308720333472227</v>
      </c>
      <c r="AQ3" s="17">
        <f>AVERAGE(AQ26:AQ97)</f>
        <v>8.8767159430555509</v>
      </c>
      <c r="AR3" s="13" t="s">
        <v>12</v>
      </c>
      <c r="AS3" s="17">
        <f>AVERAGE(AS26:AS97)</f>
        <v>14.321190439722216</v>
      </c>
      <c r="AT3" s="17">
        <f>AVERAGE(AT26:AT97)</f>
        <v>2.2685355746805551</v>
      </c>
      <c r="AU3" s="13" t="s">
        <v>12</v>
      </c>
      <c r="AV3" s="17">
        <f>AVERAGE(AV26:AV97)</f>
        <v>6.1967466135694442</v>
      </c>
      <c r="AW3" s="17">
        <f>AVERAGE(AW26:AW97)</f>
        <v>-13.388768528888891</v>
      </c>
      <c r="AX3" s="13" t="s">
        <v>12</v>
      </c>
      <c r="AY3" s="17">
        <f>AVERAGE(AY26:AY97)</f>
        <v>-0.35729639125000018</v>
      </c>
      <c r="AZ3" s="17">
        <f>AVERAGE(AZ26:AZ97)</f>
        <v>-33.680566882361099</v>
      </c>
      <c r="BA3" s="16"/>
    </row>
    <row r="4" spans="1:53" x14ac:dyDescent="0.25">
      <c r="B4" t="s">
        <v>102</v>
      </c>
      <c r="C4" t="s">
        <v>304</v>
      </c>
      <c r="D4" t="s">
        <v>313</v>
      </c>
      <c r="H4" s="8"/>
      <c r="AB4" t="s">
        <v>102</v>
      </c>
      <c r="AC4" t="s">
        <v>304</v>
      </c>
      <c r="AD4" t="s">
        <v>314</v>
      </c>
      <c r="AH4" s="8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BA4" s="8"/>
    </row>
    <row r="5" spans="1:53" x14ac:dyDescent="0.25">
      <c r="B5" t="s">
        <v>103</v>
      </c>
      <c r="H5" s="8"/>
      <c r="I5" s="6">
        <f t="shared" ref="I5:I36" si="3">B9/1000000000</f>
        <v>8</v>
      </c>
      <c r="J5" s="6">
        <f t="shared" ref="J5:J36" si="4">E9</f>
        <v>0</v>
      </c>
      <c r="K5" s="6">
        <f>D9</f>
        <v>0</v>
      </c>
      <c r="L5" s="6">
        <f>B9/1000000000</f>
        <v>8</v>
      </c>
      <c r="M5" s="6">
        <f>C113</f>
        <v>-12.041332000000001</v>
      </c>
      <c r="N5" s="6">
        <f>D113</f>
        <v>-104.01443999999999</v>
      </c>
      <c r="O5" s="6">
        <f>B9/1000000000</f>
        <v>8</v>
      </c>
      <c r="P5" s="6">
        <f>C217</f>
        <v>-7.9788880000000004</v>
      </c>
      <c r="Q5" s="6">
        <f>D217</f>
        <v>-94.502799999999993</v>
      </c>
      <c r="R5" s="6">
        <f>B9/1000000000</f>
        <v>8</v>
      </c>
      <c r="S5" s="6">
        <f>C321</f>
        <v>-13.221690000000001</v>
      </c>
      <c r="T5" s="6">
        <f>D321</f>
        <v>-105.48583000000001</v>
      </c>
      <c r="U5" s="6">
        <f>B9/1000000000</f>
        <v>8</v>
      </c>
      <c r="V5" s="6">
        <f>C425</f>
        <v>-11.753772</v>
      </c>
      <c r="W5" s="6">
        <f>D425</f>
        <v>-103.93049999999999</v>
      </c>
      <c r="X5" s="43">
        <f>B529/1000000000</f>
        <v>8</v>
      </c>
      <c r="Y5" s="43">
        <f>C529</f>
        <v>-8.4559517</v>
      </c>
      <c r="Z5" s="43">
        <f>D529</f>
        <v>-92.329948000000002</v>
      </c>
      <c r="AB5" t="s">
        <v>103</v>
      </c>
      <c r="AH5" s="8"/>
      <c r="AI5" s="6">
        <f t="shared" ref="AI5:AI36" si="5">AB9/1000000000</f>
        <v>8</v>
      </c>
      <c r="AJ5" s="6">
        <f t="shared" ref="AJ5:AJ36" si="6">AE9</f>
        <v>0</v>
      </c>
      <c r="AK5" s="6">
        <f>AD9</f>
        <v>0</v>
      </c>
      <c r="AL5" s="6">
        <f>AB9/1000000000</f>
        <v>8</v>
      </c>
      <c r="AM5" s="6">
        <f>AC113</f>
        <v>-7.7712048999999999</v>
      </c>
      <c r="AN5" s="6">
        <f>AD113</f>
        <v>-93.759186</v>
      </c>
      <c r="AO5" s="6">
        <f>AB9/1000000000</f>
        <v>8</v>
      </c>
      <c r="AP5" s="43">
        <f>AC217</f>
        <v>-6.6524758000000004</v>
      </c>
      <c r="AQ5" s="6">
        <f>AD217</f>
        <v>-96.814712999999998</v>
      </c>
      <c r="AR5" s="6">
        <f>AB9/1000000000</f>
        <v>8</v>
      </c>
      <c r="AS5" s="6">
        <f>AC321</f>
        <v>-6.3670802000000002</v>
      </c>
      <c r="AT5" s="6">
        <f>AD321</f>
        <v>-91.581138999999993</v>
      </c>
      <c r="AU5" s="6">
        <f>AB9/1000000000</f>
        <v>8</v>
      </c>
      <c r="AV5" s="6">
        <f>AC425</f>
        <v>-8.4721440999999995</v>
      </c>
      <c r="AW5" s="6">
        <f>AD425</f>
        <v>-98.439301</v>
      </c>
      <c r="AX5" s="43">
        <f>AB529/1000000000</f>
        <v>8</v>
      </c>
      <c r="AY5" s="43">
        <f>AC529</f>
        <v>-13.018153</v>
      </c>
      <c r="AZ5" s="43">
        <f>AD529</f>
        <v>-109.51497999999999</v>
      </c>
      <c r="BA5" s="8"/>
    </row>
    <row r="6" spans="1:53" x14ac:dyDescent="0.25">
      <c r="H6" s="8"/>
      <c r="I6" s="6">
        <f t="shared" si="3"/>
        <v>8.5816326530612006</v>
      </c>
      <c r="J6" s="6">
        <f t="shared" si="4"/>
        <v>0</v>
      </c>
      <c r="K6" s="85">
        <f t="shared" ref="K6:K69" si="7">D10</f>
        <v>0</v>
      </c>
      <c r="L6" s="6">
        <f t="shared" ref="L6:L69" si="8">B10/1000000000</f>
        <v>8.5816326530612006</v>
      </c>
      <c r="M6" s="81">
        <f t="shared" ref="M6:M69" si="9">C114</f>
        <v>-6.6856388999999998</v>
      </c>
      <c r="N6" s="85">
        <f t="shared" ref="N6:N37" si="10">D114</f>
        <v>-86.315849</v>
      </c>
      <c r="O6" s="6">
        <f t="shared" ref="O6:O69" si="11">B10/1000000000</f>
        <v>8.5816326530612006</v>
      </c>
      <c r="P6" s="81">
        <f t="shared" ref="P6:P69" si="12">C218</f>
        <v>-15.463388999999999</v>
      </c>
      <c r="Q6" s="85">
        <f t="shared" ref="Q6:Q69" si="13">D218</f>
        <v>-108.01685000000001</v>
      </c>
      <c r="R6" s="6">
        <f t="shared" ref="R6:R69" si="14">B10/1000000000</f>
        <v>8.5816326530612006</v>
      </c>
      <c r="S6" s="81">
        <f t="shared" ref="S6:S69" si="15">C322</f>
        <v>-10.26793</v>
      </c>
      <c r="T6" s="85">
        <f t="shared" ref="T6:T69" si="16">D322</f>
        <v>-97.585228000000001</v>
      </c>
      <c r="U6" s="6">
        <f t="shared" ref="U6:U69" si="17">B10/1000000000</f>
        <v>8.5816326530612006</v>
      </c>
      <c r="V6" s="81">
        <f t="shared" ref="V6:V69" si="18">C426</f>
        <v>-6.6033343999999996</v>
      </c>
      <c r="W6" s="85">
        <f t="shared" ref="W6:W69" si="19">D426</f>
        <v>-87.309486000000007</v>
      </c>
      <c r="X6" s="43">
        <f t="shared" ref="X6:X69" si="20">B530/1000000000</f>
        <v>8.5816326530612006</v>
      </c>
      <c r="Y6" s="43">
        <f t="shared" ref="Y6:Z6" si="21">C530</f>
        <v>-7.5093794000000003</v>
      </c>
      <c r="Z6" s="43">
        <f t="shared" si="21"/>
        <v>-98.579254000000006</v>
      </c>
      <c r="AH6" s="8"/>
      <c r="AI6" s="6">
        <f t="shared" si="5"/>
        <v>8.5816326530612006</v>
      </c>
      <c r="AJ6" s="6">
        <f t="shared" si="6"/>
        <v>0</v>
      </c>
      <c r="AK6" s="85">
        <f t="shared" ref="AK6:AK69" si="22">AD10</f>
        <v>0</v>
      </c>
      <c r="AL6" s="6">
        <f t="shared" ref="AL6:AL69" si="23">AB10/1000000000</f>
        <v>8.5816326530612006</v>
      </c>
      <c r="AM6" s="81">
        <f t="shared" ref="AM6:AM69" si="24">AC114</f>
        <v>-14.126583999999999</v>
      </c>
      <c r="AN6" s="89">
        <f t="shared" ref="AN6:AN37" si="25">AD114</f>
        <v>-108.40234</v>
      </c>
      <c r="AO6" s="6">
        <f t="shared" ref="AO6:AO69" si="26">AB10/1000000000</f>
        <v>8.5816326530612006</v>
      </c>
      <c r="AP6" s="43">
        <f t="shared" ref="AP6:AP69" si="27">AC218</f>
        <v>-7.8321848000000003</v>
      </c>
      <c r="AQ6" s="85">
        <f t="shared" ref="AQ6:AQ69" si="28">AD218</f>
        <v>-94.336051999999995</v>
      </c>
      <c r="AR6" s="6">
        <f t="shared" ref="AR6:AR69" si="29">AB10/1000000000</f>
        <v>8.5816326530612006</v>
      </c>
      <c r="AS6" s="81">
        <f t="shared" ref="AS6:AS69" si="30">AC322</f>
        <v>-8.8897160999999993</v>
      </c>
      <c r="AT6" s="85">
        <f t="shared" ref="AT6:AT69" si="31">AD322</f>
        <v>-94.438461000000004</v>
      </c>
      <c r="AU6" s="6">
        <f t="shared" ref="AU6:AU69" si="32">AB10/1000000000</f>
        <v>8.5816326530612006</v>
      </c>
      <c r="AV6" s="81">
        <f t="shared" ref="AV6:AV69" si="33">AC426</f>
        <v>-6.5306549</v>
      </c>
      <c r="AW6" s="85">
        <f t="shared" ref="AW6:AW69" si="34">AD426</f>
        <v>-93.048416000000003</v>
      </c>
      <c r="AX6" s="43">
        <f t="shared" ref="AX6:AX69" si="35">AB530/1000000000</f>
        <v>8.5816326530612006</v>
      </c>
      <c r="AY6" s="43">
        <f t="shared" ref="AY6:AY69" si="36">AC530</f>
        <v>-11.072602</v>
      </c>
      <c r="AZ6" s="43">
        <f t="shared" ref="AZ6:AZ69" si="37">AD530</f>
        <v>-102.89404999999999</v>
      </c>
      <c r="BA6" s="8"/>
    </row>
    <row r="7" spans="1:53" x14ac:dyDescent="0.25">
      <c r="B7" t="s">
        <v>104</v>
      </c>
      <c r="H7" s="8"/>
      <c r="I7" s="6">
        <f t="shared" si="3"/>
        <v>9.1632653061223994</v>
      </c>
      <c r="J7" s="6">
        <f t="shared" si="4"/>
        <v>0</v>
      </c>
      <c r="K7" s="85">
        <f t="shared" si="7"/>
        <v>0</v>
      </c>
      <c r="L7" s="6">
        <f t="shared" si="8"/>
        <v>9.1632653061223994</v>
      </c>
      <c r="M7" s="81">
        <f t="shared" si="9"/>
        <v>-8.1899338000000004</v>
      </c>
      <c r="N7" s="85">
        <f t="shared" si="10"/>
        <v>-93.371437</v>
      </c>
      <c r="O7" s="6">
        <f t="shared" si="11"/>
        <v>9.1632653061223994</v>
      </c>
      <c r="P7" s="81">
        <f t="shared" si="12"/>
        <v>-11.3513</v>
      </c>
      <c r="Q7" s="85">
        <f t="shared" si="13"/>
        <v>-105.88985</v>
      </c>
      <c r="R7" s="6">
        <f t="shared" si="14"/>
        <v>9.1632653061223994</v>
      </c>
      <c r="S7" s="81">
        <f t="shared" si="15"/>
        <v>-6.9520488</v>
      </c>
      <c r="T7" s="85">
        <f t="shared" si="16"/>
        <v>-91.653107000000006</v>
      </c>
      <c r="U7" s="6">
        <f t="shared" si="17"/>
        <v>9.1632653061223994</v>
      </c>
      <c r="V7" s="81">
        <f t="shared" si="18"/>
        <v>-10.574889000000001</v>
      </c>
      <c r="W7" s="85">
        <f t="shared" si="19"/>
        <v>-98.019371000000007</v>
      </c>
      <c r="X7" s="43">
        <f t="shared" si="20"/>
        <v>9.1632653061223994</v>
      </c>
      <c r="Y7" s="43">
        <f t="shared" ref="Y7:Z7" si="38">C531</f>
        <v>-8.2675456999999994</v>
      </c>
      <c r="Z7" s="43">
        <f t="shared" si="38"/>
        <v>-96.611908</v>
      </c>
      <c r="AB7" t="s">
        <v>104</v>
      </c>
      <c r="AH7" s="8"/>
      <c r="AI7" s="6">
        <f t="shared" si="5"/>
        <v>9.1632653061223994</v>
      </c>
      <c r="AJ7" s="6">
        <f t="shared" si="6"/>
        <v>0</v>
      </c>
      <c r="AK7" s="85">
        <f t="shared" si="22"/>
        <v>0</v>
      </c>
      <c r="AL7" s="6">
        <f t="shared" si="23"/>
        <v>9.1632653061223994</v>
      </c>
      <c r="AM7" s="81">
        <f t="shared" si="24"/>
        <v>-8.8441638999999999</v>
      </c>
      <c r="AN7" s="89">
        <f t="shared" si="25"/>
        <v>-94.230827000000005</v>
      </c>
      <c r="AO7" s="6">
        <f t="shared" si="26"/>
        <v>9.1632653061223994</v>
      </c>
      <c r="AP7" s="43">
        <f t="shared" si="27"/>
        <v>-7.7921494999999998</v>
      </c>
      <c r="AQ7" s="85">
        <f t="shared" si="28"/>
        <v>-97.261985999999993</v>
      </c>
      <c r="AR7" s="6">
        <f t="shared" si="29"/>
        <v>9.1632653061223994</v>
      </c>
      <c r="AS7" s="81">
        <f t="shared" si="30"/>
        <v>-10.369735</v>
      </c>
      <c r="AT7" s="85">
        <f t="shared" si="31"/>
        <v>-99.268462999999997</v>
      </c>
      <c r="AU7" s="6">
        <f t="shared" si="32"/>
        <v>9.1632653061223994</v>
      </c>
      <c r="AV7" s="81">
        <f t="shared" si="33"/>
        <v>-11.53533</v>
      </c>
      <c r="AW7" s="85">
        <f t="shared" si="34"/>
        <v>-101.65742</v>
      </c>
      <c r="AX7" s="43">
        <f t="shared" si="35"/>
        <v>9.1632653061223994</v>
      </c>
      <c r="AY7" s="43">
        <f t="shared" si="36"/>
        <v>-7.6312933000000003</v>
      </c>
      <c r="AZ7" s="43">
        <f t="shared" si="37"/>
        <v>-90.709389000000002</v>
      </c>
      <c r="BA7" s="8"/>
    </row>
    <row r="8" spans="1:53" x14ac:dyDescent="0.25">
      <c r="B8" t="s">
        <v>23</v>
      </c>
      <c r="C8" t="s">
        <v>115</v>
      </c>
      <c r="D8" t="s">
        <v>116</v>
      </c>
      <c r="E8" t="s">
        <v>282</v>
      </c>
      <c r="H8" s="8"/>
      <c r="I8" s="6">
        <f t="shared" si="3"/>
        <v>9.7448979591837013</v>
      </c>
      <c r="J8" s="6">
        <f t="shared" si="4"/>
        <v>0</v>
      </c>
      <c r="K8" s="85">
        <f t="shared" si="7"/>
        <v>0</v>
      </c>
      <c r="L8" s="6">
        <f t="shared" si="8"/>
        <v>9.7448979591837013</v>
      </c>
      <c r="M8" s="81">
        <f t="shared" si="9"/>
        <v>-14.267592</v>
      </c>
      <c r="N8" s="85">
        <f t="shared" si="10"/>
        <v>-112.09614000000001</v>
      </c>
      <c r="O8" s="6">
        <f t="shared" si="11"/>
        <v>9.7448979591837013</v>
      </c>
      <c r="P8" s="81">
        <f t="shared" si="12"/>
        <v>-9.6780062000000004</v>
      </c>
      <c r="Q8" s="85">
        <f t="shared" si="13"/>
        <v>-98.460739000000004</v>
      </c>
      <c r="R8" s="6">
        <f t="shared" si="14"/>
        <v>9.7448979591837013</v>
      </c>
      <c r="S8" s="81">
        <f t="shared" si="15"/>
        <v>-7.5945248999999997</v>
      </c>
      <c r="T8" s="85">
        <f t="shared" si="16"/>
        <v>-97.033210999999994</v>
      </c>
      <c r="U8" s="6">
        <f t="shared" si="17"/>
        <v>9.7448979591837013</v>
      </c>
      <c r="V8" s="81">
        <f t="shared" si="18"/>
        <v>-8.0778847000000003</v>
      </c>
      <c r="W8" s="85">
        <f t="shared" si="19"/>
        <v>-102.23108999999999</v>
      </c>
      <c r="X8" s="43">
        <f t="shared" si="20"/>
        <v>9.7448979591837013</v>
      </c>
      <c r="Y8" s="43">
        <f t="shared" ref="Y8:Z8" si="39">C532</f>
        <v>-7.7270330999999999</v>
      </c>
      <c r="Z8" s="43">
        <f t="shared" si="39"/>
        <v>-94.628448000000006</v>
      </c>
      <c r="AB8" t="s">
        <v>23</v>
      </c>
      <c r="AC8" t="s">
        <v>115</v>
      </c>
      <c r="AD8" t="s">
        <v>116</v>
      </c>
      <c r="AE8" t="s">
        <v>282</v>
      </c>
      <c r="AH8" s="8"/>
      <c r="AI8" s="6">
        <f t="shared" si="5"/>
        <v>9.7448979591837013</v>
      </c>
      <c r="AJ8" s="6">
        <f t="shared" si="6"/>
        <v>0</v>
      </c>
      <c r="AK8" s="85">
        <f t="shared" si="22"/>
        <v>0</v>
      </c>
      <c r="AL8" s="6">
        <f t="shared" si="23"/>
        <v>9.7448979591837013</v>
      </c>
      <c r="AM8" s="81">
        <f t="shared" si="24"/>
        <v>-1.8866423000000001</v>
      </c>
      <c r="AN8" s="89">
        <f t="shared" si="25"/>
        <v>-83.216751000000002</v>
      </c>
      <c r="AO8" s="6">
        <f t="shared" si="26"/>
        <v>9.7448979591837013</v>
      </c>
      <c r="AP8" s="43">
        <f t="shared" si="27"/>
        <v>-8.9897565999999998</v>
      </c>
      <c r="AQ8" s="85">
        <f t="shared" si="28"/>
        <v>-102.41095</v>
      </c>
      <c r="AR8" s="6">
        <f t="shared" si="29"/>
        <v>9.7448979591837013</v>
      </c>
      <c r="AS8" s="81">
        <f t="shared" si="30"/>
        <v>-11.692409</v>
      </c>
      <c r="AT8" s="85">
        <f t="shared" si="31"/>
        <v>-103.27003999999999</v>
      </c>
      <c r="AU8" s="6">
        <f t="shared" si="32"/>
        <v>9.7448979591837013</v>
      </c>
      <c r="AV8" s="81">
        <f t="shared" si="33"/>
        <v>-4.4817432999999998</v>
      </c>
      <c r="AW8" s="85">
        <f t="shared" si="34"/>
        <v>-89.820030000000003</v>
      </c>
      <c r="AX8" s="43">
        <f t="shared" si="35"/>
        <v>9.7448979591837013</v>
      </c>
      <c r="AY8" s="43">
        <f t="shared" si="36"/>
        <v>-4.1005063000000002</v>
      </c>
      <c r="AZ8" s="43">
        <f t="shared" si="37"/>
        <v>-89.491196000000002</v>
      </c>
      <c r="BA8" s="8"/>
    </row>
    <row r="9" spans="1:53" x14ac:dyDescent="0.25">
      <c r="B9">
        <v>8000000000</v>
      </c>
      <c r="H9" s="8"/>
      <c r="I9" s="6">
        <f t="shared" si="3"/>
        <v>10.326530612245001</v>
      </c>
      <c r="J9" s="6">
        <f t="shared" si="4"/>
        <v>0</v>
      </c>
      <c r="K9" s="85">
        <f t="shared" si="7"/>
        <v>0</v>
      </c>
      <c r="L9" s="6">
        <f t="shared" si="8"/>
        <v>10.326530612245001</v>
      </c>
      <c r="M9" s="81">
        <f t="shared" si="9"/>
        <v>-2.1913984000000002</v>
      </c>
      <c r="N9" s="85">
        <f t="shared" si="10"/>
        <v>-80.962479000000002</v>
      </c>
      <c r="O9" s="6">
        <f t="shared" si="11"/>
        <v>10.326530612245001</v>
      </c>
      <c r="P9" s="81">
        <f t="shared" si="12"/>
        <v>-6.8470521</v>
      </c>
      <c r="Q9" s="85">
        <f t="shared" si="13"/>
        <v>-98.507332000000005</v>
      </c>
      <c r="R9" s="6">
        <f t="shared" si="14"/>
        <v>10.326530612245001</v>
      </c>
      <c r="S9" s="81">
        <f t="shared" si="15"/>
        <v>-6.5364336999999999</v>
      </c>
      <c r="T9" s="85">
        <f t="shared" si="16"/>
        <v>-93.240234000000001</v>
      </c>
      <c r="U9" s="6">
        <f t="shared" si="17"/>
        <v>10.326530612245001</v>
      </c>
      <c r="V9" s="81">
        <f t="shared" si="18"/>
        <v>-10.142588</v>
      </c>
      <c r="W9" s="85">
        <f t="shared" si="19"/>
        <v>-97.025245999999996</v>
      </c>
      <c r="X9" s="43">
        <f t="shared" si="20"/>
        <v>10.326530612245001</v>
      </c>
      <c r="Y9" s="43">
        <f t="shared" ref="Y9:Z9" si="40">C533</f>
        <v>-5.3645258</v>
      </c>
      <c r="Z9" s="43">
        <f t="shared" si="40"/>
        <v>-89.730796999999995</v>
      </c>
      <c r="AB9">
        <v>8000000000</v>
      </c>
      <c r="AH9" s="8"/>
      <c r="AI9" s="6">
        <f t="shared" si="5"/>
        <v>10.326530612245001</v>
      </c>
      <c r="AJ9" s="6">
        <f t="shared" si="6"/>
        <v>0</v>
      </c>
      <c r="AK9" s="85">
        <f t="shared" si="22"/>
        <v>0</v>
      </c>
      <c r="AL9" s="6">
        <f t="shared" si="23"/>
        <v>10.326530612245001</v>
      </c>
      <c r="AM9" s="81">
        <f t="shared" si="24"/>
        <v>-3.7469956999999998</v>
      </c>
      <c r="AN9" s="89">
        <f t="shared" si="25"/>
        <v>-91.444534000000004</v>
      </c>
      <c r="AO9" s="6">
        <f t="shared" si="26"/>
        <v>10.326530612245001</v>
      </c>
      <c r="AP9" s="43">
        <f t="shared" si="27"/>
        <v>-4.1882272</v>
      </c>
      <c r="AQ9" s="85">
        <f t="shared" si="28"/>
        <v>-87.455132000000006</v>
      </c>
      <c r="AR9" s="6">
        <f t="shared" si="29"/>
        <v>10.326530612245001</v>
      </c>
      <c r="AS9" s="81">
        <f t="shared" si="30"/>
        <v>-6.5167522</v>
      </c>
      <c r="AT9" s="85">
        <f t="shared" si="31"/>
        <v>-91.075423999999998</v>
      </c>
      <c r="AU9" s="6">
        <f t="shared" si="32"/>
        <v>10.326530612245001</v>
      </c>
      <c r="AV9" s="81">
        <f t="shared" si="33"/>
        <v>-10.930251999999999</v>
      </c>
      <c r="AW9" s="85">
        <f t="shared" si="34"/>
        <v>-100.38457</v>
      </c>
      <c r="AX9" s="43">
        <f t="shared" si="35"/>
        <v>10.326530612245001</v>
      </c>
      <c r="AY9" s="43">
        <f t="shared" si="36"/>
        <v>-6.6276564999999996</v>
      </c>
      <c r="AZ9" s="43">
        <f t="shared" si="37"/>
        <v>-88.960967999999994</v>
      </c>
      <c r="BA9" s="8"/>
    </row>
    <row r="10" spans="1:53" x14ac:dyDescent="0.25">
      <c r="B10">
        <v>8581632653.0612001</v>
      </c>
      <c r="H10" s="8"/>
      <c r="I10" s="6">
        <f t="shared" si="3"/>
        <v>10.908163265305999</v>
      </c>
      <c r="J10" s="6">
        <f t="shared" si="4"/>
        <v>0</v>
      </c>
      <c r="K10" s="85">
        <f t="shared" si="7"/>
        <v>0</v>
      </c>
      <c r="L10" s="6">
        <f t="shared" si="8"/>
        <v>10.908163265305999</v>
      </c>
      <c r="M10" s="81">
        <f t="shared" si="9"/>
        <v>-11.657268999999999</v>
      </c>
      <c r="N10" s="85">
        <f t="shared" si="10"/>
        <v>-106.65319</v>
      </c>
      <c r="O10" s="6">
        <f t="shared" si="11"/>
        <v>10.908163265305999</v>
      </c>
      <c r="P10" s="81">
        <f t="shared" si="12"/>
        <v>-10.519550000000001</v>
      </c>
      <c r="Q10" s="85">
        <f t="shared" si="13"/>
        <v>-101.73233999999999</v>
      </c>
      <c r="R10" s="6">
        <f t="shared" si="14"/>
        <v>10.908163265305999</v>
      </c>
      <c r="S10" s="81">
        <f t="shared" si="15"/>
        <v>-7.8823447</v>
      </c>
      <c r="T10" s="85">
        <f t="shared" si="16"/>
        <v>-94.042869999999994</v>
      </c>
      <c r="U10" s="6">
        <f t="shared" si="17"/>
        <v>10.908163265305999</v>
      </c>
      <c r="V10" s="81">
        <f t="shared" si="18"/>
        <v>-6.6228061</v>
      </c>
      <c r="W10" s="85">
        <f t="shared" si="19"/>
        <v>-92.839461999999997</v>
      </c>
      <c r="X10" s="43">
        <f t="shared" si="20"/>
        <v>10.908163265305999</v>
      </c>
      <c r="Y10" s="43">
        <f t="shared" ref="Y10:Z10" si="41">C534</f>
        <v>-5.4603038000000002</v>
      </c>
      <c r="Z10" s="43">
        <f t="shared" si="41"/>
        <v>-87.763999999999996</v>
      </c>
      <c r="AB10">
        <v>8581632653.0612001</v>
      </c>
      <c r="AH10" s="8"/>
      <c r="AI10" s="6">
        <f t="shared" si="5"/>
        <v>10.908163265305999</v>
      </c>
      <c r="AJ10" s="6">
        <f t="shared" si="6"/>
        <v>0</v>
      </c>
      <c r="AK10" s="85">
        <f t="shared" si="22"/>
        <v>0</v>
      </c>
      <c r="AL10" s="6">
        <f t="shared" si="23"/>
        <v>10.908163265305999</v>
      </c>
      <c r="AM10" s="81">
        <f t="shared" si="24"/>
        <v>-10.691392</v>
      </c>
      <c r="AN10" s="89">
        <f t="shared" si="25"/>
        <v>-99.336128000000002</v>
      </c>
      <c r="AO10" s="6">
        <f t="shared" si="26"/>
        <v>10.908163265305999</v>
      </c>
      <c r="AP10" s="43">
        <f t="shared" si="27"/>
        <v>-5.7114010000000004</v>
      </c>
      <c r="AQ10" s="85">
        <f t="shared" si="28"/>
        <v>-91.100791999999998</v>
      </c>
      <c r="AR10" s="6">
        <f t="shared" si="29"/>
        <v>10.908163265305999</v>
      </c>
      <c r="AS10" s="81">
        <f t="shared" si="30"/>
        <v>-9.4556093000000008</v>
      </c>
      <c r="AT10" s="85">
        <f t="shared" si="31"/>
        <v>-97.218979000000004</v>
      </c>
      <c r="AU10" s="6">
        <f t="shared" si="32"/>
        <v>10.908163265305999</v>
      </c>
      <c r="AV10" s="81">
        <f t="shared" si="33"/>
        <v>-6.5132098000000003</v>
      </c>
      <c r="AW10" s="85">
        <f t="shared" si="34"/>
        <v>-89.177138999999997</v>
      </c>
      <c r="AX10" s="43">
        <f t="shared" si="35"/>
        <v>10.908163265305999</v>
      </c>
      <c r="AY10" s="43">
        <f t="shared" si="36"/>
        <v>-3.1727986000000001</v>
      </c>
      <c r="AZ10" s="43">
        <f t="shared" si="37"/>
        <v>-85.896904000000006</v>
      </c>
      <c r="BA10" s="8"/>
    </row>
    <row r="11" spans="1:53" x14ac:dyDescent="0.25">
      <c r="B11">
        <v>9163265306.1224003</v>
      </c>
      <c r="H11" s="8"/>
      <c r="I11" s="6">
        <f t="shared" si="3"/>
        <v>11.489795918367001</v>
      </c>
      <c r="J11" s="6">
        <f t="shared" si="4"/>
        <v>0</v>
      </c>
      <c r="K11" s="85">
        <f t="shared" si="7"/>
        <v>0</v>
      </c>
      <c r="L11" s="6">
        <f t="shared" si="8"/>
        <v>11.489795918367001</v>
      </c>
      <c r="M11" s="81">
        <f t="shared" si="9"/>
        <v>-7.9125996000000001</v>
      </c>
      <c r="N11" s="85">
        <f t="shared" si="10"/>
        <v>-97.595725999999999</v>
      </c>
      <c r="O11" s="6">
        <f t="shared" si="11"/>
        <v>11.489795918367001</v>
      </c>
      <c r="P11" s="81">
        <f t="shared" si="12"/>
        <v>-10.337208</v>
      </c>
      <c r="Q11" s="85">
        <f t="shared" si="13"/>
        <v>-99.505295000000004</v>
      </c>
      <c r="R11" s="6">
        <f t="shared" si="14"/>
        <v>11.489795918367001</v>
      </c>
      <c r="S11" s="81">
        <f t="shared" si="15"/>
        <v>-6.4086733000000002</v>
      </c>
      <c r="T11" s="85">
        <f t="shared" si="16"/>
        <v>-91.276191999999995</v>
      </c>
      <c r="U11" s="6">
        <f t="shared" si="17"/>
        <v>11.489795918367001</v>
      </c>
      <c r="V11" s="81">
        <f t="shared" si="18"/>
        <v>-5.8406061999999999</v>
      </c>
      <c r="W11" s="85">
        <f t="shared" si="19"/>
        <v>-92.569168000000005</v>
      </c>
      <c r="X11" s="43">
        <f t="shared" si="20"/>
        <v>11.489795918367001</v>
      </c>
      <c r="Y11" s="43">
        <f t="shared" ref="Y11:Z11" si="42">C535</f>
        <v>-7.3735284999999999</v>
      </c>
      <c r="Z11" s="43">
        <f t="shared" si="42"/>
        <v>-91.230926999999994</v>
      </c>
      <c r="AB11">
        <v>9163265306.1224003</v>
      </c>
      <c r="AH11" s="8"/>
      <c r="AI11" s="6">
        <f t="shared" si="5"/>
        <v>11.489795918367001</v>
      </c>
      <c r="AJ11" s="6">
        <f t="shared" si="6"/>
        <v>0</v>
      </c>
      <c r="AK11" s="85">
        <f t="shared" si="22"/>
        <v>0</v>
      </c>
      <c r="AL11" s="6">
        <f t="shared" si="23"/>
        <v>11.489795918367001</v>
      </c>
      <c r="AM11" s="81">
        <f t="shared" si="24"/>
        <v>-9.3147268000000008</v>
      </c>
      <c r="AN11" s="89">
        <f t="shared" si="25"/>
        <v>-93.896361999999996</v>
      </c>
      <c r="AO11" s="6">
        <f t="shared" si="26"/>
        <v>11.489795918367001</v>
      </c>
      <c r="AP11" s="43">
        <f t="shared" si="27"/>
        <v>-4.4495009999999997</v>
      </c>
      <c r="AQ11" s="85">
        <f t="shared" si="28"/>
        <v>-84.508658999999994</v>
      </c>
      <c r="AR11" s="6">
        <f t="shared" si="29"/>
        <v>11.489795918367001</v>
      </c>
      <c r="AS11" s="81">
        <f t="shared" si="30"/>
        <v>-5.4742470000000001</v>
      </c>
      <c r="AT11" s="85">
        <f t="shared" si="31"/>
        <v>-87.103629999999995</v>
      </c>
      <c r="AU11" s="6">
        <f t="shared" si="32"/>
        <v>11.489795918367001</v>
      </c>
      <c r="AV11" s="81">
        <f t="shared" si="33"/>
        <v>-0.34754225999999999</v>
      </c>
      <c r="AW11" s="85">
        <f t="shared" si="34"/>
        <v>-85.582672000000002</v>
      </c>
      <c r="AX11" s="43">
        <f t="shared" si="35"/>
        <v>11.489795918367001</v>
      </c>
      <c r="AY11" s="43">
        <f t="shared" si="36"/>
        <v>-13.764948</v>
      </c>
      <c r="AZ11" s="43">
        <f t="shared" si="37"/>
        <v>-110.68792000000001</v>
      </c>
      <c r="BA11" s="8"/>
    </row>
    <row r="12" spans="1:53" x14ac:dyDescent="0.25">
      <c r="B12">
        <v>9744897959.1837006</v>
      </c>
      <c r="H12" s="8"/>
      <c r="I12" s="6">
        <f t="shared" si="3"/>
        <v>12.071428571429001</v>
      </c>
      <c r="J12" s="6">
        <f t="shared" si="4"/>
        <v>0</v>
      </c>
      <c r="K12" s="85">
        <f t="shared" si="7"/>
        <v>0</v>
      </c>
      <c r="L12" s="6">
        <f t="shared" si="8"/>
        <v>12.071428571429001</v>
      </c>
      <c r="M12" s="81">
        <f t="shared" si="9"/>
        <v>-10.386148</v>
      </c>
      <c r="N12" s="85">
        <f t="shared" si="10"/>
        <v>-97.881653</v>
      </c>
      <c r="O12" s="6">
        <f t="shared" si="11"/>
        <v>12.071428571429001</v>
      </c>
      <c r="P12" s="81">
        <f t="shared" si="12"/>
        <v>-6.2872371999999999</v>
      </c>
      <c r="Q12" s="85">
        <f t="shared" si="13"/>
        <v>-92.201492000000002</v>
      </c>
      <c r="R12" s="6">
        <f t="shared" si="14"/>
        <v>12.071428571429001</v>
      </c>
      <c r="S12" s="81">
        <f t="shared" si="15"/>
        <v>-8.2017574</v>
      </c>
      <c r="T12" s="85">
        <f t="shared" si="16"/>
        <v>-95.727851999999999</v>
      </c>
      <c r="U12" s="6">
        <f t="shared" si="17"/>
        <v>12.071428571429001</v>
      </c>
      <c r="V12" s="81">
        <f t="shared" si="18"/>
        <v>-4.3127661000000002</v>
      </c>
      <c r="W12" s="85">
        <f t="shared" si="19"/>
        <v>-84.713615000000004</v>
      </c>
      <c r="X12" s="43">
        <f t="shared" si="20"/>
        <v>12.071428571429001</v>
      </c>
      <c r="Y12" s="43">
        <f t="shared" ref="Y12:Z12" si="43">C536</f>
        <v>-5.4763755999999999</v>
      </c>
      <c r="Z12" s="43">
        <f t="shared" si="43"/>
        <v>-89.253540000000001</v>
      </c>
      <c r="AB12">
        <v>9744897959.1837006</v>
      </c>
      <c r="AH12" s="8"/>
      <c r="AI12" s="6">
        <f t="shared" si="5"/>
        <v>12.071428571429001</v>
      </c>
      <c r="AJ12" s="6">
        <f t="shared" si="6"/>
        <v>0</v>
      </c>
      <c r="AK12" s="85">
        <f t="shared" si="22"/>
        <v>0</v>
      </c>
      <c r="AL12" s="6">
        <f t="shared" si="23"/>
        <v>12.071428571429001</v>
      </c>
      <c r="AM12" s="81">
        <f t="shared" si="24"/>
        <v>-10.458386000000001</v>
      </c>
      <c r="AN12" s="89">
        <f t="shared" si="25"/>
        <v>-93.65155</v>
      </c>
      <c r="AO12" s="6">
        <f t="shared" si="26"/>
        <v>12.071428571429001</v>
      </c>
      <c r="AP12" s="43">
        <f t="shared" si="27"/>
        <v>-6.9290909999999997</v>
      </c>
      <c r="AQ12" s="85">
        <f t="shared" si="28"/>
        <v>-92.370437999999993</v>
      </c>
      <c r="AR12" s="6">
        <f t="shared" si="29"/>
        <v>12.071428571429001</v>
      </c>
      <c r="AS12" s="81">
        <f t="shared" si="30"/>
        <v>-14.907890999999999</v>
      </c>
      <c r="AT12" s="85">
        <f t="shared" si="31"/>
        <v>-110.27406999999999</v>
      </c>
      <c r="AU12" s="6">
        <f t="shared" si="32"/>
        <v>12.071428571429001</v>
      </c>
      <c r="AV12" s="81">
        <f t="shared" si="33"/>
        <v>-6.1409415999999997</v>
      </c>
      <c r="AW12" s="85">
        <f t="shared" si="34"/>
        <v>-90.250725000000003</v>
      </c>
      <c r="AX12" s="43">
        <f t="shared" si="35"/>
        <v>12.071428571429001</v>
      </c>
      <c r="AY12" s="43">
        <f t="shared" si="36"/>
        <v>-8.5951632999999994</v>
      </c>
      <c r="AZ12" s="43">
        <f t="shared" si="37"/>
        <v>-91.355887999999993</v>
      </c>
      <c r="BA12" s="8"/>
    </row>
    <row r="13" spans="1:53" x14ac:dyDescent="0.25">
      <c r="B13">
        <v>10326530612.245001</v>
      </c>
      <c r="H13" s="8"/>
      <c r="I13" s="6">
        <f t="shared" si="3"/>
        <v>12.653061224489999</v>
      </c>
      <c r="J13" s="6">
        <f t="shared" si="4"/>
        <v>0</v>
      </c>
      <c r="K13" s="85">
        <f t="shared" si="7"/>
        <v>0</v>
      </c>
      <c r="L13" s="6">
        <f t="shared" si="8"/>
        <v>12.653061224489999</v>
      </c>
      <c r="M13" s="81">
        <f t="shared" si="9"/>
        <v>-4.2023257999999997</v>
      </c>
      <c r="N13" s="85">
        <f t="shared" si="10"/>
        <v>-89.454932999999997</v>
      </c>
      <c r="O13" s="6">
        <f t="shared" si="11"/>
        <v>12.653061224489999</v>
      </c>
      <c r="P13" s="81">
        <f t="shared" si="12"/>
        <v>-6.7974968000000002</v>
      </c>
      <c r="Q13" s="85">
        <f t="shared" si="13"/>
        <v>-88.081383000000002</v>
      </c>
      <c r="R13" s="6">
        <f t="shared" si="14"/>
        <v>12.653061224489999</v>
      </c>
      <c r="S13" s="81">
        <f t="shared" si="15"/>
        <v>-8.9068432000000008</v>
      </c>
      <c r="T13" s="85">
        <f t="shared" si="16"/>
        <v>-95.752823000000006</v>
      </c>
      <c r="U13" s="6">
        <f t="shared" si="17"/>
        <v>12.653061224489999</v>
      </c>
      <c r="V13" s="81">
        <f t="shared" si="18"/>
        <v>-8.9579535000000003</v>
      </c>
      <c r="W13" s="85">
        <f t="shared" si="19"/>
        <v>-97.499213999999995</v>
      </c>
      <c r="X13" s="43">
        <f t="shared" si="20"/>
        <v>12.653061224489999</v>
      </c>
      <c r="Y13" s="43">
        <f t="shared" ref="Y13:Z13" si="44">C537</f>
        <v>-7.9138184000000003</v>
      </c>
      <c r="Z13" s="43">
        <f t="shared" si="44"/>
        <v>-92.406852999999998</v>
      </c>
      <c r="AB13">
        <v>10326530612.245001</v>
      </c>
      <c r="AH13" s="8"/>
      <c r="AI13" s="6">
        <f t="shared" si="5"/>
        <v>12.653061224489999</v>
      </c>
      <c r="AJ13" s="6">
        <f t="shared" si="6"/>
        <v>0</v>
      </c>
      <c r="AK13" s="85">
        <f t="shared" si="22"/>
        <v>0</v>
      </c>
      <c r="AL13" s="6">
        <f t="shared" si="23"/>
        <v>12.653061224489999</v>
      </c>
      <c r="AM13" s="81">
        <f t="shared" si="24"/>
        <v>-0.49726900000000002</v>
      </c>
      <c r="AN13" s="89">
        <f t="shared" si="25"/>
        <v>-69.470352000000005</v>
      </c>
      <c r="AO13" s="6">
        <f t="shared" si="26"/>
        <v>12.653061224489999</v>
      </c>
      <c r="AP13" s="43">
        <f t="shared" si="27"/>
        <v>-5.1941880999999999</v>
      </c>
      <c r="AQ13" s="85">
        <f t="shared" si="28"/>
        <v>-90.898643000000007</v>
      </c>
      <c r="AR13" s="6">
        <f t="shared" si="29"/>
        <v>12.653061224489999</v>
      </c>
      <c r="AS13" s="81">
        <f t="shared" si="30"/>
        <v>-9.5543221999999997</v>
      </c>
      <c r="AT13" s="85">
        <f t="shared" si="31"/>
        <v>-98.144774999999996</v>
      </c>
      <c r="AU13" s="6">
        <f t="shared" si="32"/>
        <v>12.653061224489999</v>
      </c>
      <c r="AV13" s="81">
        <f t="shared" si="33"/>
        <v>-8.7800121000000004</v>
      </c>
      <c r="AW13" s="85">
        <f t="shared" si="34"/>
        <v>-98.015159999999995</v>
      </c>
      <c r="AX13" s="43">
        <f t="shared" si="35"/>
        <v>12.653061224489999</v>
      </c>
      <c r="AY13" s="43">
        <f t="shared" si="36"/>
        <v>-9.3294449000000004</v>
      </c>
      <c r="AZ13" s="43">
        <f t="shared" si="37"/>
        <v>-94.918930000000003</v>
      </c>
      <c r="BA13" s="8"/>
    </row>
    <row r="14" spans="1:53" x14ac:dyDescent="0.25">
      <c r="B14">
        <v>10908163265.306</v>
      </c>
      <c r="H14" s="8"/>
      <c r="I14" s="6">
        <f t="shared" si="3"/>
        <v>13.234693877551001</v>
      </c>
      <c r="J14" s="6">
        <f t="shared" si="4"/>
        <v>0</v>
      </c>
      <c r="K14" s="85">
        <f t="shared" si="7"/>
        <v>0</v>
      </c>
      <c r="L14" s="6">
        <f t="shared" si="8"/>
        <v>13.234693877551001</v>
      </c>
      <c r="M14" s="81">
        <f t="shared" si="9"/>
        <v>-5.8057417999999998</v>
      </c>
      <c r="N14" s="85">
        <f t="shared" si="10"/>
        <v>-86.863608999999997</v>
      </c>
      <c r="O14" s="6">
        <f t="shared" si="11"/>
        <v>13.234693877551001</v>
      </c>
      <c r="P14" s="81">
        <f t="shared" si="12"/>
        <v>-8.7230892000000004</v>
      </c>
      <c r="Q14" s="85">
        <f t="shared" si="13"/>
        <v>-92.611298000000005</v>
      </c>
      <c r="R14" s="6">
        <f t="shared" si="14"/>
        <v>13.234693877551001</v>
      </c>
      <c r="S14" s="81">
        <f t="shared" si="15"/>
        <v>-13.609899</v>
      </c>
      <c r="T14" s="85">
        <f t="shared" si="16"/>
        <v>-106.40992</v>
      </c>
      <c r="U14" s="6">
        <f t="shared" si="17"/>
        <v>13.234693877551001</v>
      </c>
      <c r="V14" s="81">
        <f t="shared" si="18"/>
        <v>-7.4599972000000001</v>
      </c>
      <c r="W14" s="85">
        <f t="shared" si="19"/>
        <v>-91.542511000000005</v>
      </c>
      <c r="X14" s="43">
        <f t="shared" si="20"/>
        <v>13.234693877551001</v>
      </c>
      <c r="Y14" s="43">
        <f t="shared" ref="Y14:Z14" si="45">C538</f>
        <v>-7.2171788000000001</v>
      </c>
      <c r="Z14" s="43">
        <f t="shared" si="45"/>
        <v>-90.078734999999995</v>
      </c>
      <c r="AB14">
        <v>10908163265.306</v>
      </c>
      <c r="AH14" s="8"/>
      <c r="AI14" s="6">
        <f t="shared" si="5"/>
        <v>13.234693877551001</v>
      </c>
      <c r="AJ14" s="6">
        <f t="shared" si="6"/>
        <v>0</v>
      </c>
      <c r="AK14" s="85">
        <f t="shared" si="22"/>
        <v>0</v>
      </c>
      <c r="AL14" s="6">
        <f t="shared" si="23"/>
        <v>13.234693877551001</v>
      </c>
      <c r="AM14" s="81">
        <f t="shared" si="24"/>
        <v>13.005163</v>
      </c>
      <c r="AN14" s="89">
        <f t="shared" si="25"/>
        <v>-26.479309000000001</v>
      </c>
      <c r="AO14" s="6">
        <f t="shared" si="26"/>
        <v>13.234693877551001</v>
      </c>
      <c r="AP14" s="43">
        <f t="shared" si="27"/>
        <v>2.1726755999999998</v>
      </c>
      <c r="AQ14" s="85">
        <f t="shared" si="28"/>
        <v>-61.476173000000003</v>
      </c>
      <c r="AR14" s="6">
        <f t="shared" si="29"/>
        <v>13.234693877551001</v>
      </c>
      <c r="AS14" s="81">
        <f t="shared" si="30"/>
        <v>-9.1816815999999992</v>
      </c>
      <c r="AT14" s="85">
        <f t="shared" si="31"/>
        <v>-96.514770999999996</v>
      </c>
      <c r="AU14" s="6">
        <f t="shared" si="32"/>
        <v>13.234693877551001</v>
      </c>
      <c r="AV14" s="81">
        <f t="shared" si="33"/>
        <v>-8.5030289000000003</v>
      </c>
      <c r="AW14" s="85">
        <f t="shared" si="34"/>
        <v>-90.527405000000002</v>
      </c>
      <c r="AX14" s="43">
        <f t="shared" si="35"/>
        <v>13.234693877551001</v>
      </c>
      <c r="AY14" s="43">
        <f t="shared" si="36"/>
        <v>-10.205152999999999</v>
      </c>
      <c r="AZ14" s="43">
        <f t="shared" si="37"/>
        <v>-97.005554000000004</v>
      </c>
      <c r="BA14" s="8"/>
    </row>
    <row r="15" spans="1:53" x14ac:dyDescent="0.25">
      <c r="B15">
        <v>11489795918.367001</v>
      </c>
      <c r="H15" s="8"/>
      <c r="I15" s="6">
        <f t="shared" si="3"/>
        <v>13.816326530611999</v>
      </c>
      <c r="J15" s="6">
        <f t="shared" si="4"/>
        <v>0</v>
      </c>
      <c r="K15" s="85">
        <f t="shared" si="7"/>
        <v>0</v>
      </c>
      <c r="L15" s="6">
        <f t="shared" si="8"/>
        <v>13.816326530611999</v>
      </c>
      <c r="M15" s="81">
        <f t="shared" si="9"/>
        <v>-9.7770060999999995</v>
      </c>
      <c r="N15" s="85">
        <f t="shared" si="10"/>
        <v>-95.887542999999994</v>
      </c>
      <c r="O15" s="6">
        <f t="shared" si="11"/>
        <v>13.816326530611999</v>
      </c>
      <c r="P15" s="81">
        <f t="shared" si="12"/>
        <v>-12.055645</v>
      </c>
      <c r="Q15" s="85">
        <f t="shared" si="13"/>
        <v>-106.91743</v>
      </c>
      <c r="R15" s="6">
        <f t="shared" si="14"/>
        <v>13.816326530611999</v>
      </c>
      <c r="S15" s="81">
        <f t="shared" si="15"/>
        <v>-12.330643</v>
      </c>
      <c r="T15" s="85">
        <f t="shared" si="16"/>
        <v>-104.66285000000001</v>
      </c>
      <c r="U15" s="6">
        <f t="shared" si="17"/>
        <v>13.816326530611999</v>
      </c>
      <c r="V15" s="81">
        <f t="shared" si="18"/>
        <v>-8.1701364999999999</v>
      </c>
      <c r="W15" s="85">
        <f t="shared" si="19"/>
        <v>-91.819336000000007</v>
      </c>
      <c r="X15" s="43">
        <f t="shared" si="20"/>
        <v>13.816326530611999</v>
      </c>
      <c r="Y15" s="43">
        <f t="shared" ref="Y15:Z15" si="46">C539</f>
        <v>-8.4826107000000004</v>
      </c>
      <c r="Z15" s="43">
        <f t="shared" si="46"/>
        <v>-92.186324999999997</v>
      </c>
      <c r="AB15">
        <v>11489795918.367001</v>
      </c>
      <c r="AH15" s="8"/>
      <c r="AI15" s="6">
        <f t="shared" si="5"/>
        <v>13.816326530611999</v>
      </c>
      <c r="AJ15" s="6">
        <f t="shared" si="6"/>
        <v>0</v>
      </c>
      <c r="AK15" s="85">
        <f t="shared" si="22"/>
        <v>0</v>
      </c>
      <c r="AL15" s="6">
        <f t="shared" si="23"/>
        <v>13.816326530611999</v>
      </c>
      <c r="AM15" s="81">
        <f t="shared" si="24"/>
        <v>15.702360000000001</v>
      </c>
      <c r="AN15" s="89">
        <f t="shared" si="25"/>
        <v>-16.960989000000001</v>
      </c>
      <c r="AO15" s="6">
        <f t="shared" si="26"/>
        <v>13.816326530611999</v>
      </c>
      <c r="AP15" s="43">
        <f t="shared" si="27"/>
        <v>11.31869</v>
      </c>
      <c r="AQ15" s="85">
        <f t="shared" si="28"/>
        <v>-35.153137000000001</v>
      </c>
      <c r="AR15" s="6">
        <f t="shared" si="29"/>
        <v>13.816326530611999</v>
      </c>
      <c r="AS15" s="81">
        <f t="shared" si="30"/>
        <v>-5.5284386000000003</v>
      </c>
      <c r="AT15" s="85">
        <f t="shared" si="31"/>
        <v>-84.545165999999995</v>
      </c>
      <c r="AU15" s="6">
        <f t="shared" si="32"/>
        <v>13.816326530611999</v>
      </c>
      <c r="AV15" s="81">
        <f t="shared" si="33"/>
        <v>-6.8184490000000002</v>
      </c>
      <c r="AW15" s="85">
        <f t="shared" si="34"/>
        <v>-92.807715999999999</v>
      </c>
      <c r="AX15" s="43">
        <f t="shared" si="35"/>
        <v>13.816326530611999</v>
      </c>
      <c r="AY15" s="43">
        <f t="shared" si="36"/>
        <v>-8.0391302000000007</v>
      </c>
      <c r="AZ15" s="43">
        <f t="shared" si="37"/>
        <v>-95.546370999999994</v>
      </c>
      <c r="BA15" s="8"/>
    </row>
    <row r="16" spans="1:53" x14ac:dyDescent="0.25">
      <c r="B16">
        <v>12071428571.429001</v>
      </c>
      <c r="H16" s="8"/>
      <c r="I16" s="6">
        <f t="shared" si="3"/>
        <v>14.397959183673001</v>
      </c>
      <c r="J16" s="6">
        <f t="shared" si="4"/>
        <v>0</v>
      </c>
      <c r="K16" s="85">
        <f t="shared" si="7"/>
        <v>0</v>
      </c>
      <c r="L16" s="6">
        <f t="shared" si="8"/>
        <v>14.397959183673001</v>
      </c>
      <c r="M16" s="81">
        <f t="shared" si="9"/>
        <v>-4.6658773</v>
      </c>
      <c r="N16" s="85">
        <f t="shared" si="10"/>
        <v>-83.169944999999998</v>
      </c>
      <c r="O16" s="6">
        <f t="shared" si="11"/>
        <v>14.397959183673001</v>
      </c>
      <c r="P16" s="81">
        <f t="shared" si="12"/>
        <v>-2.5492933</v>
      </c>
      <c r="Q16" s="85">
        <f t="shared" si="13"/>
        <v>-79.188828000000001</v>
      </c>
      <c r="R16" s="6">
        <f t="shared" si="14"/>
        <v>14.397959183673001</v>
      </c>
      <c r="S16" s="81">
        <f t="shared" si="15"/>
        <v>-7.5699883000000003</v>
      </c>
      <c r="T16" s="85">
        <f t="shared" si="16"/>
        <v>-93.242226000000002</v>
      </c>
      <c r="U16" s="6">
        <f t="shared" si="17"/>
        <v>14.397959183673001</v>
      </c>
      <c r="V16" s="81">
        <f t="shared" si="18"/>
        <v>-6.6020260000000004</v>
      </c>
      <c r="W16" s="85">
        <f t="shared" si="19"/>
        <v>-91.006827999999999</v>
      </c>
      <c r="X16" s="43">
        <f t="shared" si="20"/>
        <v>14.397959183673001</v>
      </c>
      <c r="Y16" s="43">
        <f t="shared" ref="Y16:Z16" si="47">C540</f>
        <v>-10.673992</v>
      </c>
      <c r="Z16" s="43">
        <f t="shared" si="47"/>
        <v>-99.614288000000002</v>
      </c>
      <c r="AB16">
        <v>12071428571.429001</v>
      </c>
      <c r="AH16" s="8"/>
      <c r="AI16" s="6">
        <f t="shared" si="5"/>
        <v>14.397959183673001</v>
      </c>
      <c r="AJ16" s="6">
        <f t="shared" si="6"/>
        <v>0</v>
      </c>
      <c r="AK16" s="85">
        <f t="shared" si="22"/>
        <v>0</v>
      </c>
      <c r="AL16" s="6">
        <f t="shared" si="23"/>
        <v>14.397959183673001</v>
      </c>
      <c r="AM16" s="81">
        <f t="shared" si="24"/>
        <v>20.958379999999998</v>
      </c>
      <c r="AN16" s="89">
        <f t="shared" si="25"/>
        <v>-0.78084808999999999</v>
      </c>
      <c r="AO16" s="6">
        <f t="shared" si="26"/>
        <v>14.397959183673001</v>
      </c>
      <c r="AP16" s="43">
        <f t="shared" si="27"/>
        <v>16.949473999999999</v>
      </c>
      <c r="AQ16" s="85">
        <f t="shared" si="28"/>
        <v>-11.180319000000001</v>
      </c>
      <c r="AR16" s="6">
        <f t="shared" si="29"/>
        <v>14.397959183673001</v>
      </c>
      <c r="AS16" s="81">
        <f t="shared" si="30"/>
        <v>5.5798550000000002</v>
      </c>
      <c r="AT16" s="85">
        <f t="shared" si="31"/>
        <v>-38.951393000000003</v>
      </c>
      <c r="AU16" s="6">
        <f t="shared" si="32"/>
        <v>14.397959183673001</v>
      </c>
      <c r="AV16" s="81">
        <f t="shared" si="33"/>
        <v>-3.1697950000000001</v>
      </c>
      <c r="AW16" s="85">
        <f t="shared" si="34"/>
        <v>-78.186927999999995</v>
      </c>
      <c r="AX16" s="43">
        <f t="shared" si="35"/>
        <v>14.397959183673001</v>
      </c>
      <c r="AY16" s="43">
        <f t="shared" si="36"/>
        <v>-8.4599036999999999</v>
      </c>
      <c r="AZ16" s="43">
        <f t="shared" si="37"/>
        <v>-93.705810999999997</v>
      </c>
      <c r="BA16" s="8"/>
    </row>
    <row r="17" spans="2:53" x14ac:dyDescent="0.25">
      <c r="B17">
        <v>12653061224.49</v>
      </c>
      <c r="H17" s="8"/>
      <c r="I17" s="6">
        <f t="shared" si="3"/>
        <v>14.979591836735</v>
      </c>
      <c r="J17" s="6">
        <f t="shared" si="4"/>
        <v>0</v>
      </c>
      <c r="K17" s="85">
        <f t="shared" si="7"/>
        <v>0</v>
      </c>
      <c r="L17" s="6">
        <f t="shared" si="8"/>
        <v>14.979591836735</v>
      </c>
      <c r="M17" s="81">
        <f t="shared" si="9"/>
        <v>-5.3365387999999996</v>
      </c>
      <c r="N17" s="85">
        <f t="shared" si="10"/>
        <v>-64.204597000000007</v>
      </c>
      <c r="O17" s="6">
        <f t="shared" si="11"/>
        <v>14.979591836735</v>
      </c>
      <c r="P17" s="81">
        <f t="shared" si="12"/>
        <v>-6.3382186999999997</v>
      </c>
      <c r="Q17" s="85">
        <f t="shared" si="13"/>
        <v>-82.012848000000005</v>
      </c>
      <c r="R17" s="6">
        <f t="shared" si="14"/>
        <v>14.979591836735</v>
      </c>
      <c r="S17" s="81">
        <f t="shared" si="15"/>
        <v>-3.5278051000000001</v>
      </c>
      <c r="T17" s="85">
        <f t="shared" si="16"/>
        <v>-79.546775999999994</v>
      </c>
      <c r="U17" s="6">
        <f t="shared" si="17"/>
        <v>14.979591836735</v>
      </c>
      <c r="V17" s="81">
        <f t="shared" si="18"/>
        <v>-2.7665584000000001</v>
      </c>
      <c r="W17" s="85">
        <f t="shared" si="19"/>
        <v>-82.904297</v>
      </c>
      <c r="X17" s="43">
        <f t="shared" si="20"/>
        <v>14.979591836735</v>
      </c>
      <c r="Y17" s="43">
        <f t="shared" ref="Y17:Z17" si="48">C541</f>
        <v>-3.1743302</v>
      </c>
      <c r="Z17" s="43">
        <f t="shared" si="48"/>
        <v>-82.894385999999997</v>
      </c>
      <c r="AB17">
        <v>12653061224.49</v>
      </c>
      <c r="AH17" s="8"/>
      <c r="AI17" s="6">
        <f t="shared" si="5"/>
        <v>14.979591836735</v>
      </c>
      <c r="AJ17" s="6">
        <f t="shared" si="6"/>
        <v>0</v>
      </c>
      <c r="AK17" s="85">
        <f t="shared" si="22"/>
        <v>0</v>
      </c>
      <c r="AL17" s="6">
        <f t="shared" si="23"/>
        <v>14.979591836735</v>
      </c>
      <c r="AM17" s="81">
        <f t="shared" si="24"/>
        <v>26.521912</v>
      </c>
      <c r="AN17" s="89">
        <f t="shared" si="25"/>
        <v>8.3381595999999991</v>
      </c>
      <c r="AO17" s="6">
        <f t="shared" si="26"/>
        <v>14.979591836735</v>
      </c>
      <c r="AP17" s="43">
        <f t="shared" si="27"/>
        <v>18.867483</v>
      </c>
      <c r="AQ17" s="85">
        <f t="shared" si="28"/>
        <v>-2.5223596000000001</v>
      </c>
      <c r="AR17" s="6">
        <f t="shared" si="29"/>
        <v>14.979591836735</v>
      </c>
      <c r="AS17" s="81">
        <f t="shared" si="30"/>
        <v>16.165043000000001</v>
      </c>
      <c r="AT17" s="85">
        <f t="shared" si="31"/>
        <v>-9.2022113999999995</v>
      </c>
      <c r="AU17" s="6">
        <f t="shared" si="32"/>
        <v>14.979591836735</v>
      </c>
      <c r="AV17" s="81">
        <f t="shared" si="33"/>
        <v>2.2730551000000001</v>
      </c>
      <c r="AW17" s="85">
        <f t="shared" si="34"/>
        <v>-44.028835000000001</v>
      </c>
      <c r="AX17" s="43">
        <f t="shared" si="35"/>
        <v>14.979591836735</v>
      </c>
      <c r="AY17" s="43">
        <f t="shared" si="36"/>
        <v>-3.4217672000000001</v>
      </c>
      <c r="AZ17" s="43">
        <f t="shared" si="37"/>
        <v>-81.743072999999995</v>
      </c>
      <c r="BA17" s="8"/>
    </row>
    <row r="18" spans="2:53" x14ac:dyDescent="0.25">
      <c r="B18">
        <v>13234693877.551001</v>
      </c>
      <c r="H18" s="8"/>
      <c r="I18" s="6">
        <f t="shared" si="3"/>
        <v>15.561224489796</v>
      </c>
      <c r="J18" s="6">
        <f t="shared" si="4"/>
        <v>0</v>
      </c>
      <c r="K18" s="85">
        <f t="shared" si="7"/>
        <v>0</v>
      </c>
      <c r="L18" s="6">
        <f t="shared" si="8"/>
        <v>15.561224489796</v>
      </c>
      <c r="M18" s="81">
        <f t="shared" si="9"/>
        <v>-5.0067525000000002</v>
      </c>
      <c r="N18" s="85">
        <f t="shared" si="10"/>
        <v>-36.989322999999999</v>
      </c>
      <c r="O18" s="6">
        <f t="shared" si="11"/>
        <v>15.561224489796</v>
      </c>
      <c r="P18" s="81">
        <f t="shared" si="12"/>
        <v>-6.7136101999999998</v>
      </c>
      <c r="Q18" s="85">
        <f t="shared" si="13"/>
        <v>-64.373008999999996</v>
      </c>
      <c r="R18" s="6">
        <f t="shared" si="14"/>
        <v>15.561224489796</v>
      </c>
      <c r="S18" s="81">
        <f t="shared" si="15"/>
        <v>-5.6135354</v>
      </c>
      <c r="T18" s="85">
        <f t="shared" si="16"/>
        <v>-81.247353000000004</v>
      </c>
      <c r="U18" s="6">
        <f t="shared" si="17"/>
        <v>15.561224489796</v>
      </c>
      <c r="V18" s="81">
        <f t="shared" si="18"/>
        <v>-4.4062222999999996</v>
      </c>
      <c r="W18" s="85">
        <f t="shared" si="19"/>
        <v>-80.271682999999996</v>
      </c>
      <c r="X18" s="43">
        <f t="shared" si="20"/>
        <v>15.561224489796</v>
      </c>
      <c r="Y18" s="43">
        <f t="shared" ref="Y18:Z18" si="49">C542</f>
        <v>-4.6829090000000004</v>
      </c>
      <c r="Z18" s="43">
        <f t="shared" si="49"/>
        <v>-83.137664999999998</v>
      </c>
      <c r="AB18">
        <v>13234693877.551001</v>
      </c>
      <c r="AH18" s="8"/>
      <c r="AI18" s="6">
        <f t="shared" si="5"/>
        <v>15.561224489796</v>
      </c>
      <c r="AJ18" s="6">
        <f t="shared" si="6"/>
        <v>0</v>
      </c>
      <c r="AK18" s="85">
        <f t="shared" si="22"/>
        <v>0</v>
      </c>
      <c r="AL18" s="6">
        <f t="shared" si="23"/>
        <v>15.561224489796</v>
      </c>
      <c r="AM18" s="81">
        <f t="shared" si="24"/>
        <v>20.858673</v>
      </c>
      <c r="AN18" s="89">
        <f t="shared" si="25"/>
        <v>4.9292521000000002</v>
      </c>
      <c r="AO18" s="6">
        <f t="shared" si="26"/>
        <v>15.561224489796</v>
      </c>
      <c r="AP18" s="43">
        <f t="shared" si="27"/>
        <v>18.277687</v>
      </c>
      <c r="AQ18" s="85">
        <f t="shared" si="28"/>
        <v>0.79096012999999998</v>
      </c>
      <c r="AR18" s="6">
        <f t="shared" si="29"/>
        <v>15.561224489796</v>
      </c>
      <c r="AS18" s="81">
        <f t="shared" si="30"/>
        <v>20.514272999999999</v>
      </c>
      <c r="AT18" s="85">
        <f t="shared" si="31"/>
        <v>1.1771024000000001</v>
      </c>
      <c r="AU18" s="6">
        <f t="shared" si="32"/>
        <v>15.561224489796</v>
      </c>
      <c r="AV18" s="81">
        <f t="shared" si="33"/>
        <v>11.996093999999999</v>
      </c>
      <c r="AW18" s="85">
        <f t="shared" si="34"/>
        <v>-11.868881999999999</v>
      </c>
      <c r="AX18" s="43">
        <f t="shared" si="35"/>
        <v>15.561224489796</v>
      </c>
      <c r="AY18" s="43">
        <f t="shared" si="36"/>
        <v>-0.38573444000000001</v>
      </c>
      <c r="AZ18" s="43">
        <f t="shared" si="37"/>
        <v>-50.156601000000002</v>
      </c>
      <c r="BA18" s="8"/>
    </row>
    <row r="19" spans="2:53" x14ac:dyDescent="0.25">
      <c r="B19">
        <v>13816326530.612</v>
      </c>
      <c r="H19" s="8"/>
      <c r="I19" s="6">
        <f t="shared" si="3"/>
        <v>16.142857142857</v>
      </c>
      <c r="J19" s="6">
        <f t="shared" si="4"/>
        <v>0</v>
      </c>
      <c r="K19" s="85">
        <f t="shared" si="7"/>
        <v>0</v>
      </c>
      <c r="L19" s="6">
        <f t="shared" si="8"/>
        <v>16.142857142857</v>
      </c>
      <c r="M19" s="81">
        <f t="shared" si="9"/>
        <v>-2.5105605</v>
      </c>
      <c r="N19" s="85">
        <f t="shared" si="10"/>
        <v>-23.387934000000001</v>
      </c>
      <c r="O19" s="6">
        <f t="shared" si="11"/>
        <v>16.142857142857</v>
      </c>
      <c r="P19" s="81">
        <f t="shared" si="12"/>
        <v>-6.5947728000000003</v>
      </c>
      <c r="Q19" s="85">
        <f t="shared" si="13"/>
        <v>-46.897891999999999</v>
      </c>
      <c r="R19" s="6">
        <f t="shared" si="14"/>
        <v>16.142857142857</v>
      </c>
      <c r="S19" s="81">
        <f t="shared" si="15"/>
        <v>-7.0510259</v>
      </c>
      <c r="T19" s="85">
        <f t="shared" si="16"/>
        <v>-71.820564000000005</v>
      </c>
      <c r="U19" s="6">
        <f t="shared" si="17"/>
        <v>16.142857142857</v>
      </c>
      <c r="V19" s="81">
        <f t="shared" si="18"/>
        <v>-2.8889596000000002</v>
      </c>
      <c r="W19" s="85">
        <f t="shared" si="19"/>
        <v>-76.807693</v>
      </c>
      <c r="X19" s="43">
        <f t="shared" si="20"/>
        <v>16.142857142857</v>
      </c>
      <c r="Y19" s="43">
        <f t="shared" ref="Y19:Z19" si="50">C543</f>
        <v>-1.3591257000000001</v>
      </c>
      <c r="Z19" s="43">
        <f t="shared" si="50"/>
        <v>-79.015861999999998</v>
      </c>
      <c r="AB19">
        <v>13816326530.612</v>
      </c>
      <c r="AH19" s="8"/>
      <c r="AI19" s="6">
        <f t="shared" si="5"/>
        <v>16.142857142857</v>
      </c>
      <c r="AJ19" s="6">
        <f t="shared" si="6"/>
        <v>0</v>
      </c>
      <c r="AK19" s="85">
        <f t="shared" si="22"/>
        <v>0</v>
      </c>
      <c r="AL19" s="6">
        <f t="shared" si="23"/>
        <v>16.142857142857</v>
      </c>
      <c r="AM19" s="81">
        <f t="shared" si="24"/>
        <v>22.776188000000001</v>
      </c>
      <c r="AN19" s="89">
        <f t="shared" si="25"/>
        <v>8.0440539999999991</v>
      </c>
      <c r="AO19" s="6">
        <f t="shared" si="26"/>
        <v>16.142857142857</v>
      </c>
      <c r="AP19" s="43">
        <f t="shared" si="27"/>
        <v>21.539728</v>
      </c>
      <c r="AQ19" s="85">
        <f t="shared" si="28"/>
        <v>5.9123549000000004</v>
      </c>
      <c r="AR19" s="6">
        <f t="shared" si="29"/>
        <v>16.142857142857</v>
      </c>
      <c r="AS19" s="81">
        <f t="shared" si="30"/>
        <v>21.749956000000001</v>
      </c>
      <c r="AT19" s="85">
        <f t="shared" si="31"/>
        <v>4.8971828999999998</v>
      </c>
      <c r="AU19" s="6">
        <f t="shared" si="32"/>
        <v>16.142857142857</v>
      </c>
      <c r="AV19" s="81">
        <f t="shared" si="33"/>
        <v>17.650122</v>
      </c>
      <c r="AW19" s="85">
        <f t="shared" si="34"/>
        <v>-1.2372251999999999</v>
      </c>
      <c r="AX19" s="43">
        <f t="shared" si="35"/>
        <v>16.142857142857</v>
      </c>
      <c r="AY19" s="43">
        <f t="shared" si="36"/>
        <v>3.9871379999999998</v>
      </c>
      <c r="AZ19" s="43">
        <f t="shared" si="37"/>
        <v>-26.668512</v>
      </c>
      <c r="BA19" s="8"/>
    </row>
    <row r="20" spans="2:53" x14ac:dyDescent="0.25">
      <c r="B20">
        <v>14397959183.673</v>
      </c>
      <c r="H20" s="8"/>
      <c r="I20" s="6">
        <f t="shared" si="3"/>
        <v>16.724489795918</v>
      </c>
      <c r="J20" s="6">
        <f t="shared" si="4"/>
        <v>0</v>
      </c>
      <c r="K20" s="85">
        <f t="shared" si="7"/>
        <v>0</v>
      </c>
      <c r="L20" s="6">
        <f t="shared" si="8"/>
        <v>16.724489795918</v>
      </c>
      <c r="M20" s="81">
        <f t="shared" si="9"/>
        <v>7.0176787000000003</v>
      </c>
      <c r="N20" s="85">
        <f t="shared" si="10"/>
        <v>-3.1517214999999998</v>
      </c>
      <c r="O20" s="6">
        <f t="shared" si="11"/>
        <v>16.724489795918</v>
      </c>
      <c r="P20" s="81">
        <f t="shared" si="12"/>
        <v>-3.7426754999999998</v>
      </c>
      <c r="Q20" s="85">
        <f t="shared" si="13"/>
        <v>-23.869603999999999</v>
      </c>
      <c r="R20" s="6">
        <f t="shared" si="14"/>
        <v>16.724489795918</v>
      </c>
      <c r="S20" s="81">
        <f t="shared" si="15"/>
        <v>-6.9769291999999998</v>
      </c>
      <c r="T20" s="85">
        <f t="shared" si="16"/>
        <v>-43.274138999999998</v>
      </c>
      <c r="U20" s="6">
        <f t="shared" si="17"/>
        <v>16.724489795918</v>
      </c>
      <c r="V20" s="81">
        <f t="shared" si="18"/>
        <v>-8.0122900000000001</v>
      </c>
      <c r="W20" s="85">
        <f t="shared" si="19"/>
        <v>-66.021773999999994</v>
      </c>
      <c r="X20" s="43">
        <f t="shared" si="20"/>
        <v>16.724489795918</v>
      </c>
      <c r="Y20" s="43">
        <f t="shared" ref="Y20:Z20" si="51">C544</f>
        <v>-5.2111010999999996</v>
      </c>
      <c r="Z20" s="43">
        <f t="shared" si="51"/>
        <v>-77.755127000000002</v>
      </c>
      <c r="AB20">
        <v>14397959183.673</v>
      </c>
      <c r="AH20" s="8"/>
      <c r="AI20" s="6">
        <f t="shared" si="5"/>
        <v>16.724489795918</v>
      </c>
      <c r="AJ20" s="6">
        <f t="shared" si="6"/>
        <v>0</v>
      </c>
      <c r="AK20" s="85">
        <f t="shared" si="22"/>
        <v>0</v>
      </c>
      <c r="AL20" s="6">
        <f t="shared" si="23"/>
        <v>16.724489795918</v>
      </c>
      <c r="AM20" s="81">
        <f t="shared" si="24"/>
        <v>20.9193</v>
      </c>
      <c r="AN20" s="89">
        <f t="shared" si="25"/>
        <v>8.4009313999999993</v>
      </c>
      <c r="AO20" s="6">
        <f t="shared" si="26"/>
        <v>16.724489795918</v>
      </c>
      <c r="AP20" s="43">
        <f t="shared" si="27"/>
        <v>21.780058</v>
      </c>
      <c r="AQ20" s="85">
        <f t="shared" si="28"/>
        <v>8.7427340000000004</v>
      </c>
      <c r="AR20" s="6">
        <f t="shared" si="29"/>
        <v>16.724489795918</v>
      </c>
      <c r="AS20" s="81">
        <f t="shared" si="30"/>
        <v>21.062329999999999</v>
      </c>
      <c r="AT20" s="85">
        <f t="shared" si="31"/>
        <v>7.2756318999999996</v>
      </c>
      <c r="AU20" s="6">
        <f t="shared" si="32"/>
        <v>16.724489795918</v>
      </c>
      <c r="AV20" s="81">
        <f t="shared" si="33"/>
        <v>19.253592999999999</v>
      </c>
      <c r="AW20" s="85">
        <f t="shared" si="34"/>
        <v>4.3011974999999998</v>
      </c>
      <c r="AX20" s="43">
        <f t="shared" si="35"/>
        <v>16.724489795918</v>
      </c>
      <c r="AY20" s="43">
        <f t="shared" si="36"/>
        <v>13.728125</v>
      </c>
      <c r="AZ20" s="43">
        <f t="shared" si="37"/>
        <v>-4.1840978</v>
      </c>
      <c r="BA20" s="8"/>
    </row>
    <row r="21" spans="2:53" x14ac:dyDescent="0.25">
      <c r="B21">
        <v>14979591836.735001</v>
      </c>
      <c r="H21" s="8"/>
      <c r="I21" s="6">
        <f t="shared" si="3"/>
        <v>17.306122448979998</v>
      </c>
      <c r="J21" s="6">
        <f t="shared" si="4"/>
        <v>0</v>
      </c>
      <c r="K21" s="85">
        <f t="shared" si="7"/>
        <v>0</v>
      </c>
      <c r="L21" s="6">
        <f t="shared" si="8"/>
        <v>17.306122448979998</v>
      </c>
      <c r="M21" s="81">
        <f t="shared" si="9"/>
        <v>12.112487</v>
      </c>
      <c r="N21" s="85">
        <f t="shared" si="10"/>
        <v>3.6876935999999998</v>
      </c>
      <c r="O21" s="6">
        <f t="shared" si="11"/>
        <v>17.306122448979998</v>
      </c>
      <c r="P21" s="81">
        <f t="shared" si="12"/>
        <v>-1.3011083999999999</v>
      </c>
      <c r="Q21" s="85">
        <f t="shared" si="13"/>
        <v>-16.738534999999999</v>
      </c>
      <c r="R21" s="6">
        <f t="shared" si="14"/>
        <v>17.306122448979998</v>
      </c>
      <c r="S21" s="81">
        <f t="shared" si="15"/>
        <v>-6.1090989000000002</v>
      </c>
      <c r="T21" s="85">
        <f t="shared" si="16"/>
        <v>-34.170020999999998</v>
      </c>
      <c r="U21" s="6">
        <f t="shared" si="17"/>
        <v>17.306122448979998</v>
      </c>
      <c r="V21" s="81">
        <f t="shared" si="18"/>
        <v>-7.6104039999999999</v>
      </c>
      <c r="W21" s="85">
        <f t="shared" si="19"/>
        <v>-53.742294000000001</v>
      </c>
      <c r="X21" s="43">
        <f t="shared" si="20"/>
        <v>17.306122448979998</v>
      </c>
      <c r="Y21" s="43">
        <f t="shared" ref="Y21:Z21" si="52">C545</f>
        <v>-7.6787175999999997</v>
      </c>
      <c r="Z21" s="43">
        <f t="shared" si="52"/>
        <v>-74.183487</v>
      </c>
      <c r="AB21">
        <v>14979591836.735001</v>
      </c>
      <c r="AH21" s="8"/>
      <c r="AI21" s="6">
        <f t="shared" si="5"/>
        <v>17.306122448979998</v>
      </c>
      <c r="AJ21" s="6">
        <f t="shared" si="6"/>
        <v>0</v>
      </c>
      <c r="AK21" s="85">
        <f t="shared" si="22"/>
        <v>0</v>
      </c>
      <c r="AL21" s="6">
        <f t="shared" si="23"/>
        <v>17.306122448979998</v>
      </c>
      <c r="AM21" s="81">
        <f t="shared" si="24"/>
        <v>22.344273000000001</v>
      </c>
      <c r="AN21" s="89">
        <f t="shared" si="25"/>
        <v>10.82433</v>
      </c>
      <c r="AO21" s="6">
        <f t="shared" si="26"/>
        <v>17.306122448979998</v>
      </c>
      <c r="AP21" s="43">
        <f t="shared" si="27"/>
        <v>23.269784999999999</v>
      </c>
      <c r="AQ21" s="85">
        <f t="shared" si="28"/>
        <v>11.307347999999999</v>
      </c>
      <c r="AR21" s="6">
        <f t="shared" si="29"/>
        <v>17.306122448979998</v>
      </c>
      <c r="AS21" s="81">
        <f t="shared" si="30"/>
        <v>21.810392</v>
      </c>
      <c r="AT21" s="85">
        <f t="shared" si="31"/>
        <v>9.1441821999999995</v>
      </c>
      <c r="AU21" s="6">
        <f t="shared" si="32"/>
        <v>17.306122448979998</v>
      </c>
      <c r="AV21" s="81">
        <f t="shared" si="33"/>
        <v>22.163532</v>
      </c>
      <c r="AW21" s="85">
        <f t="shared" si="34"/>
        <v>8.4612131000000002</v>
      </c>
      <c r="AX21" s="43">
        <f t="shared" si="35"/>
        <v>17.306122448979998</v>
      </c>
      <c r="AY21" s="43">
        <f t="shared" si="36"/>
        <v>19.030073000000002</v>
      </c>
      <c r="AZ21" s="43">
        <f t="shared" si="37"/>
        <v>3.3547649000000002</v>
      </c>
      <c r="BA21" s="8"/>
    </row>
    <row r="22" spans="2:53" x14ac:dyDescent="0.25">
      <c r="B22">
        <v>15561224489.796</v>
      </c>
      <c r="H22" s="8"/>
      <c r="I22" s="6">
        <f t="shared" si="3"/>
        <v>17.887755102041002</v>
      </c>
      <c r="J22" s="6">
        <f t="shared" si="4"/>
        <v>0</v>
      </c>
      <c r="K22" s="85">
        <f t="shared" si="7"/>
        <v>0</v>
      </c>
      <c r="L22" s="6">
        <f t="shared" si="8"/>
        <v>17.887755102041002</v>
      </c>
      <c r="M22" s="81">
        <f t="shared" si="9"/>
        <v>13.773002</v>
      </c>
      <c r="N22" s="85">
        <f t="shared" si="10"/>
        <v>7.4918752</v>
      </c>
      <c r="O22" s="6">
        <f t="shared" si="11"/>
        <v>17.887755102041002</v>
      </c>
      <c r="P22" s="81">
        <f t="shared" si="12"/>
        <v>10.365577</v>
      </c>
      <c r="Q22" s="85">
        <f t="shared" si="13"/>
        <v>2.0982816</v>
      </c>
      <c r="R22" s="6">
        <f t="shared" si="14"/>
        <v>17.887755102041002</v>
      </c>
      <c r="S22" s="81">
        <f t="shared" si="15"/>
        <v>-2.1878955000000002</v>
      </c>
      <c r="T22" s="85">
        <f t="shared" si="16"/>
        <v>-16.685393999999999</v>
      </c>
      <c r="U22" s="6">
        <f t="shared" si="17"/>
        <v>17.887755102041002</v>
      </c>
      <c r="V22" s="81">
        <f t="shared" si="18"/>
        <v>-6.0516170999999996</v>
      </c>
      <c r="W22" s="85">
        <f t="shared" si="19"/>
        <v>-29.623290999999998</v>
      </c>
      <c r="X22" s="43">
        <f t="shared" si="20"/>
        <v>17.887755102041002</v>
      </c>
      <c r="Y22" s="43">
        <f t="shared" ref="Y22:Z22" si="53">C546</f>
        <v>-7.6863460999999997</v>
      </c>
      <c r="Z22" s="43">
        <f t="shared" si="53"/>
        <v>-43.172801999999997</v>
      </c>
      <c r="AB22">
        <v>15561224489.796</v>
      </c>
      <c r="AH22" s="8"/>
      <c r="AI22" s="6">
        <f t="shared" si="5"/>
        <v>17.887755102041002</v>
      </c>
      <c r="AJ22" s="6">
        <f t="shared" si="6"/>
        <v>0</v>
      </c>
      <c r="AK22" s="85">
        <f t="shared" si="22"/>
        <v>0</v>
      </c>
      <c r="AL22" s="6">
        <f t="shared" si="23"/>
        <v>17.887755102041002</v>
      </c>
      <c r="AM22" s="81">
        <f t="shared" si="24"/>
        <v>19.205631</v>
      </c>
      <c r="AN22" s="89">
        <f t="shared" si="25"/>
        <v>9.7684716999999992</v>
      </c>
      <c r="AO22" s="6">
        <f t="shared" si="26"/>
        <v>17.887755102041002</v>
      </c>
      <c r="AP22" s="43">
        <f t="shared" si="27"/>
        <v>21.214428000000002</v>
      </c>
      <c r="AQ22" s="85">
        <f t="shared" si="28"/>
        <v>11.393580999999999</v>
      </c>
      <c r="AR22" s="6">
        <f t="shared" si="29"/>
        <v>17.887755102041002</v>
      </c>
      <c r="AS22" s="81">
        <f t="shared" si="30"/>
        <v>21.979009999999999</v>
      </c>
      <c r="AT22" s="85">
        <f t="shared" si="31"/>
        <v>11.598048</v>
      </c>
      <c r="AU22" s="6">
        <f t="shared" si="32"/>
        <v>17.887755102041002</v>
      </c>
      <c r="AV22" s="81">
        <f t="shared" si="33"/>
        <v>21.447365000000001</v>
      </c>
      <c r="AW22" s="85">
        <f t="shared" si="34"/>
        <v>10.275072</v>
      </c>
      <c r="AX22" s="43">
        <f t="shared" si="35"/>
        <v>17.887755102041002</v>
      </c>
      <c r="AY22" s="43">
        <f t="shared" si="36"/>
        <v>18.524481000000002</v>
      </c>
      <c r="AZ22" s="43">
        <f t="shared" si="37"/>
        <v>6.0681533999999999</v>
      </c>
      <c r="BA22" s="8"/>
    </row>
    <row r="23" spans="2:53" x14ac:dyDescent="0.25">
      <c r="B23">
        <v>16142857142.857</v>
      </c>
      <c r="H23" s="8"/>
      <c r="I23" s="6">
        <f t="shared" si="3"/>
        <v>18.469387755102002</v>
      </c>
      <c r="J23" s="6">
        <f t="shared" si="4"/>
        <v>0</v>
      </c>
      <c r="K23" s="85">
        <f t="shared" si="7"/>
        <v>0</v>
      </c>
      <c r="L23" s="6">
        <f t="shared" si="8"/>
        <v>18.469387755102002</v>
      </c>
      <c r="M23" s="81">
        <f t="shared" si="9"/>
        <v>14.271115</v>
      </c>
      <c r="N23" s="85">
        <f t="shared" si="10"/>
        <v>7.9389491000000003</v>
      </c>
      <c r="O23" s="6">
        <f t="shared" si="11"/>
        <v>18.469387755102002</v>
      </c>
      <c r="P23" s="81">
        <f t="shared" si="12"/>
        <v>13.864452999999999</v>
      </c>
      <c r="Q23" s="85">
        <f t="shared" si="13"/>
        <v>6.5943889999999996</v>
      </c>
      <c r="R23" s="6">
        <f t="shared" si="14"/>
        <v>18.469387755102002</v>
      </c>
      <c r="S23" s="81">
        <f t="shared" si="15"/>
        <v>3.8659463000000001</v>
      </c>
      <c r="T23" s="85">
        <f t="shared" si="16"/>
        <v>-6.8437133000000001</v>
      </c>
      <c r="U23" s="6">
        <f t="shared" si="17"/>
        <v>18.469387755102002</v>
      </c>
      <c r="V23" s="81">
        <f t="shared" si="18"/>
        <v>-4.2433743000000002</v>
      </c>
      <c r="W23" s="85">
        <f t="shared" si="19"/>
        <v>-22.54327</v>
      </c>
      <c r="X23" s="43">
        <f t="shared" si="20"/>
        <v>18.469387755102002</v>
      </c>
      <c r="Y23" s="43">
        <f t="shared" ref="Y23:Z23" si="54">C547</f>
        <v>-6.9256649000000001</v>
      </c>
      <c r="Z23" s="43">
        <f t="shared" si="54"/>
        <v>-35.323321999999997</v>
      </c>
      <c r="AB23">
        <v>16142857142.857</v>
      </c>
      <c r="AH23" s="8"/>
      <c r="AI23" s="6">
        <f t="shared" si="5"/>
        <v>18.469387755102002</v>
      </c>
      <c r="AJ23" s="6">
        <f t="shared" si="6"/>
        <v>0</v>
      </c>
      <c r="AK23" s="85">
        <f t="shared" si="22"/>
        <v>0</v>
      </c>
      <c r="AL23" s="6">
        <f t="shared" si="23"/>
        <v>18.469387755102002</v>
      </c>
      <c r="AM23" s="81">
        <f t="shared" si="24"/>
        <v>17.404627000000001</v>
      </c>
      <c r="AN23" s="89">
        <f t="shared" si="25"/>
        <v>8.9995507999999997</v>
      </c>
      <c r="AO23" s="6">
        <f t="shared" si="26"/>
        <v>18.469387755102002</v>
      </c>
      <c r="AP23" s="43">
        <f t="shared" si="27"/>
        <v>17.658815000000001</v>
      </c>
      <c r="AQ23" s="85">
        <f t="shared" si="28"/>
        <v>8.9886579999999991</v>
      </c>
      <c r="AR23" s="6">
        <f t="shared" si="29"/>
        <v>18.469387755102002</v>
      </c>
      <c r="AS23" s="81">
        <f t="shared" si="30"/>
        <v>18.907796999999999</v>
      </c>
      <c r="AT23" s="85">
        <f t="shared" si="31"/>
        <v>9.8369122000000004</v>
      </c>
      <c r="AU23" s="6">
        <f t="shared" si="32"/>
        <v>18.469387755102002</v>
      </c>
      <c r="AV23" s="81">
        <f t="shared" si="33"/>
        <v>19.044281000000002</v>
      </c>
      <c r="AW23" s="85">
        <f t="shared" si="34"/>
        <v>9.3379974000000008</v>
      </c>
      <c r="AX23" s="43">
        <f t="shared" si="35"/>
        <v>18.469387755102002</v>
      </c>
      <c r="AY23" s="43">
        <f t="shared" si="36"/>
        <v>17.219673</v>
      </c>
      <c r="AZ23" s="43">
        <f t="shared" si="37"/>
        <v>6.4043311999999997</v>
      </c>
      <c r="BA23" s="8"/>
    </row>
    <row r="24" spans="2:53" x14ac:dyDescent="0.25">
      <c r="B24">
        <v>16724489795.917999</v>
      </c>
      <c r="H24" s="8"/>
      <c r="I24" s="6">
        <f t="shared" si="3"/>
        <v>19.051020408162998</v>
      </c>
      <c r="J24" s="6">
        <f t="shared" si="4"/>
        <v>0</v>
      </c>
      <c r="K24" s="85">
        <f t="shared" si="7"/>
        <v>0</v>
      </c>
      <c r="L24" s="6">
        <f t="shared" si="8"/>
        <v>19.051020408162998</v>
      </c>
      <c r="M24" s="81">
        <f t="shared" si="9"/>
        <v>13.310231</v>
      </c>
      <c r="N24" s="85">
        <f t="shared" si="10"/>
        <v>7.0377587999999998</v>
      </c>
      <c r="O24" s="6">
        <f t="shared" si="11"/>
        <v>19.051020408162998</v>
      </c>
      <c r="P24" s="81">
        <f t="shared" si="12"/>
        <v>13.036182</v>
      </c>
      <c r="Q24" s="85">
        <f t="shared" si="13"/>
        <v>6.3513675000000003</v>
      </c>
      <c r="R24" s="6">
        <f t="shared" si="14"/>
        <v>19.051020408162998</v>
      </c>
      <c r="S24" s="81">
        <f t="shared" si="15"/>
        <v>13.977774</v>
      </c>
      <c r="T24" s="85">
        <f t="shared" si="16"/>
        <v>6.3609247</v>
      </c>
      <c r="U24" s="6">
        <f t="shared" si="17"/>
        <v>19.051020408162998</v>
      </c>
      <c r="V24" s="81">
        <f t="shared" si="18"/>
        <v>3.5515561</v>
      </c>
      <c r="W24" s="85">
        <f t="shared" si="19"/>
        <v>-7.2402357999999998</v>
      </c>
      <c r="X24" s="43">
        <f t="shared" si="20"/>
        <v>19.051020408162998</v>
      </c>
      <c r="Y24" s="43">
        <f t="shared" ref="Y24:Z24" si="55">C548</f>
        <v>-4.1339024999999996</v>
      </c>
      <c r="Z24" s="43">
        <f t="shared" si="55"/>
        <v>-21.577898000000001</v>
      </c>
      <c r="AB24">
        <v>16724489795.917999</v>
      </c>
      <c r="AH24" s="8"/>
      <c r="AI24" s="6">
        <f t="shared" si="5"/>
        <v>19.051020408162998</v>
      </c>
      <c r="AJ24" s="6">
        <f t="shared" si="6"/>
        <v>0</v>
      </c>
      <c r="AK24" s="85">
        <f t="shared" si="22"/>
        <v>0</v>
      </c>
      <c r="AL24" s="6">
        <f t="shared" si="23"/>
        <v>19.051020408162998</v>
      </c>
      <c r="AM24" s="81">
        <f t="shared" si="24"/>
        <v>17.361805</v>
      </c>
      <c r="AN24" s="89">
        <f t="shared" si="25"/>
        <v>10.818172000000001</v>
      </c>
      <c r="AO24" s="6">
        <f t="shared" si="26"/>
        <v>19.051020408162998</v>
      </c>
      <c r="AP24" s="43">
        <f t="shared" si="27"/>
        <v>16.044998</v>
      </c>
      <c r="AQ24" s="85">
        <f t="shared" si="28"/>
        <v>9.3684367999999996</v>
      </c>
      <c r="AR24" s="6">
        <f t="shared" si="29"/>
        <v>19.051020408162998</v>
      </c>
      <c r="AS24" s="81">
        <f t="shared" si="30"/>
        <v>15.069749</v>
      </c>
      <c r="AT24" s="85">
        <f t="shared" si="31"/>
        <v>8.1554584999999999</v>
      </c>
      <c r="AU24" s="6">
        <f t="shared" si="32"/>
        <v>19.051020408162998</v>
      </c>
      <c r="AV24" s="81">
        <f t="shared" si="33"/>
        <v>14.704537999999999</v>
      </c>
      <c r="AW24" s="85">
        <f t="shared" si="34"/>
        <v>7.3763598999999997</v>
      </c>
      <c r="AX24" s="43">
        <f t="shared" si="35"/>
        <v>19.051020408162998</v>
      </c>
      <c r="AY24" s="43">
        <f t="shared" si="36"/>
        <v>12.945687</v>
      </c>
      <c r="AZ24" s="43">
        <f t="shared" si="37"/>
        <v>4.7274146000000004</v>
      </c>
      <c r="BA24" s="8"/>
    </row>
    <row r="25" spans="2:53" x14ac:dyDescent="0.25">
      <c r="B25">
        <v>17306122448.98</v>
      </c>
      <c r="H25" s="8"/>
      <c r="I25" s="6">
        <f t="shared" si="3"/>
        <v>19.632653061223998</v>
      </c>
      <c r="J25" s="6">
        <f t="shared" si="4"/>
        <v>0</v>
      </c>
      <c r="K25" s="85">
        <f t="shared" si="7"/>
        <v>0</v>
      </c>
      <c r="L25" s="6">
        <f t="shared" si="8"/>
        <v>19.632653061223998</v>
      </c>
      <c r="M25" s="81">
        <f t="shared" si="9"/>
        <v>12.055567</v>
      </c>
      <c r="N25" s="85">
        <f t="shared" si="10"/>
        <v>5.8580364999999999</v>
      </c>
      <c r="O25" s="6">
        <f t="shared" si="11"/>
        <v>19.632653061223998</v>
      </c>
      <c r="P25" s="81">
        <f t="shared" si="12"/>
        <v>11.712968</v>
      </c>
      <c r="Q25" s="85">
        <f t="shared" si="13"/>
        <v>5.0933837999999998</v>
      </c>
      <c r="R25" s="6">
        <f t="shared" si="14"/>
        <v>19.632653061223998</v>
      </c>
      <c r="S25" s="81">
        <f t="shared" si="15"/>
        <v>11.780455</v>
      </c>
      <c r="T25" s="85">
        <f t="shared" si="16"/>
        <v>4.4344210999999998</v>
      </c>
      <c r="U25" s="6">
        <f t="shared" si="17"/>
        <v>19.632653061223998</v>
      </c>
      <c r="V25" s="81">
        <f t="shared" si="18"/>
        <v>11.364440999999999</v>
      </c>
      <c r="W25" s="85">
        <f t="shared" si="19"/>
        <v>2.4630245999999998</v>
      </c>
      <c r="X25" s="43">
        <f t="shared" si="20"/>
        <v>19.632653061223998</v>
      </c>
      <c r="Y25" s="43">
        <f t="shared" ref="Y25:Z25" si="56">C549</f>
        <v>-0.42201181999999998</v>
      </c>
      <c r="Z25" s="43">
        <f t="shared" si="56"/>
        <v>-14.530220999999999</v>
      </c>
      <c r="AB25">
        <v>17306122448.98</v>
      </c>
      <c r="AH25" s="8"/>
      <c r="AI25" s="6">
        <f t="shared" si="5"/>
        <v>19.632653061223998</v>
      </c>
      <c r="AJ25" s="6">
        <f t="shared" si="6"/>
        <v>0</v>
      </c>
      <c r="AK25" s="85">
        <f t="shared" si="22"/>
        <v>0</v>
      </c>
      <c r="AL25" s="6">
        <f t="shared" si="23"/>
        <v>19.632653061223998</v>
      </c>
      <c r="AM25" s="81">
        <f t="shared" si="24"/>
        <v>17.974820999999999</v>
      </c>
      <c r="AN25" s="89">
        <f t="shared" si="25"/>
        <v>11.429447</v>
      </c>
      <c r="AO25" s="6">
        <f t="shared" si="26"/>
        <v>19.632653061223998</v>
      </c>
      <c r="AP25" s="43">
        <f t="shared" si="27"/>
        <v>16.449905000000001</v>
      </c>
      <c r="AQ25" s="85">
        <f t="shared" si="28"/>
        <v>9.7931833000000008</v>
      </c>
      <c r="AR25" s="6">
        <f t="shared" si="29"/>
        <v>19.632653061223998</v>
      </c>
      <c r="AS25" s="81">
        <f t="shared" si="30"/>
        <v>15.305974000000001</v>
      </c>
      <c r="AT25" s="85">
        <f t="shared" si="31"/>
        <v>8.4186143999999992</v>
      </c>
      <c r="AU25" s="6">
        <f t="shared" si="32"/>
        <v>19.632653061223998</v>
      </c>
      <c r="AV25" s="81">
        <f t="shared" si="33"/>
        <v>14.652547999999999</v>
      </c>
      <c r="AW25" s="85">
        <f t="shared" si="34"/>
        <v>7.3254713999999996</v>
      </c>
      <c r="AX25" s="43">
        <f t="shared" si="35"/>
        <v>19.632653061223998</v>
      </c>
      <c r="AY25" s="43">
        <f t="shared" si="36"/>
        <v>12.827571000000001</v>
      </c>
      <c r="AZ25" s="43">
        <f t="shared" si="37"/>
        <v>4.5682720999999997</v>
      </c>
      <c r="BA25" s="8"/>
    </row>
    <row r="26" spans="2:53" x14ac:dyDescent="0.25">
      <c r="B26">
        <v>17887755102.041</v>
      </c>
      <c r="H26" s="8"/>
      <c r="I26" s="6">
        <f t="shared" si="3"/>
        <v>20.214285714286</v>
      </c>
      <c r="J26" s="6">
        <f t="shared" si="4"/>
        <v>0</v>
      </c>
      <c r="K26" s="85">
        <f t="shared" si="7"/>
        <v>0</v>
      </c>
      <c r="L26" s="6">
        <f t="shared" si="8"/>
        <v>20.214285714286</v>
      </c>
      <c r="M26" s="81">
        <f t="shared" si="9"/>
        <v>14.684308</v>
      </c>
      <c r="N26" s="85">
        <f t="shared" si="10"/>
        <v>8.6969042000000005</v>
      </c>
      <c r="O26" s="6">
        <f t="shared" si="11"/>
        <v>20.214285714286</v>
      </c>
      <c r="P26" s="81">
        <f t="shared" si="12"/>
        <v>14.595891999999999</v>
      </c>
      <c r="Q26" s="85">
        <f t="shared" si="13"/>
        <v>8.3432627000000004</v>
      </c>
      <c r="R26" s="6">
        <f t="shared" si="14"/>
        <v>20.214285714286</v>
      </c>
      <c r="S26" s="81">
        <f t="shared" si="15"/>
        <v>14.537167</v>
      </c>
      <c r="T26" s="85">
        <f t="shared" si="16"/>
        <v>7.8237728999999998</v>
      </c>
      <c r="U26" s="6">
        <f t="shared" si="17"/>
        <v>20.214285714286</v>
      </c>
      <c r="V26" s="81">
        <f t="shared" si="18"/>
        <v>16.386901999999999</v>
      </c>
      <c r="W26" s="85">
        <f t="shared" si="19"/>
        <v>8.8300170999999992</v>
      </c>
      <c r="X26" s="43">
        <f t="shared" si="20"/>
        <v>20.214285714286</v>
      </c>
      <c r="Y26" s="43">
        <f t="shared" ref="Y26:Z26" si="57">C550</f>
        <v>11.546393999999999</v>
      </c>
      <c r="Z26" s="43">
        <f t="shared" si="57"/>
        <v>1.6361578999999999</v>
      </c>
      <c r="AB26">
        <v>17887755102.041</v>
      </c>
      <c r="AH26" s="8"/>
      <c r="AI26" s="6">
        <f t="shared" si="5"/>
        <v>20.214285714286</v>
      </c>
      <c r="AJ26" s="6">
        <f t="shared" si="6"/>
        <v>0</v>
      </c>
      <c r="AK26" s="85">
        <f t="shared" si="22"/>
        <v>0</v>
      </c>
      <c r="AL26" s="6">
        <f t="shared" si="23"/>
        <v>20.214285714286</v>
      </c>
      <c r="AM26" s="81">
        <f t="shared" si="24"/>
        <v>15.25643</v>
      </c>
      <c r="AN26" s="89">
        <f t="shared" si="25"/>
        <v>9.3743333999999994</v>
      </c>
      <c r="AO26" s="6">
        <f t="shared" si="26"/>
        <v>20.214285714286</v>
      </c>
      <c r="AP26" s="43">
        <f t="shared" si="27"/>
        <v>14.794463</v>
      </c>
      <c r="AQ26" s="85">
        <f t="shared" si="28"/>
        <v>8.8143177000000001</v>
      </c>
      <c r="AR26" s="6">
        <f t="shared" si="29"/>
        <v>20.214285714286</v>
      </c>
      <c r="AS26" s="81">
        <f t="shared" si="30"/>
        <v>14.165658000000001</v>
      </c>
      <c r="AT26" s="85">
        <f t="shared" si="31"/>
        <v>7.9884319000000001</v>
      </c>
      <c r="AU26" s="6">
        <f t="shared" si="32"/>
        <v>20.214285714286</v>
      </c>
      <c r="AV26" s="81">
        <f t="shared" si="33"/>
        <v>13.795339999999999</v>
      </c>
      <c r="AW26" s="85">
        <f t="shared" si="34"/>
        <v>7.2215499999999997</v>
      </c>
      <c r="AX26" s="43">
        <f t="shared" si="35"/>
        <v>20.214285714286</v>
      </c>
      <c r="AY26" s="43">
        <f t="shared" si="36"/>
        <v>13.022257</v>
      </c>
      <c r="AZ26" s="43">
        <f t="shared" si="37"/>
        <v>5.5484977000000004</v>
      </c>
      <c r="BA26" s="8"/>
    </row>
    <row r="27" spans="2:53" x14ac:dyDescent="0.25">
      <c r="B27">
        <v>18469387755.102001</v>
      </c>
      <c r="H27" s="8"/>
      <c r="I27" s="6">
        <f t="shared" si="3"/>
        <v>20.795918367346999</v>
      </c>
      <c r="J27" s="6">
        <f t="shared" si="4"/>
        <v>0</v>
      </c>
      <c r="K27" s="85">
        <f t="shared" si="7"/>
        <v>0</v>
      </c>
      <c r="L27" s="6">
        <f t="shared" si="8"/>
        <v>20.795918367346999</v>
      </c>
      <c r="M27" s="81">
        <f t="shared" si="9"/>
        <v>15.524006</v>
      </c>
      <c r="N27" s="85">
        <f t="shared" si="10"/>
        <v>9.6085834999999999</v>
      </c>
      <c r="O27" s="6">
        <f t="shared" si="11"/>
        <v>20.795918367346999</v>
      </c>
      <c r="P27" s="81">
        <f t="shared" si="12"/>
        <v>15.305793</v>
      </c>
      <c r="Q27" s="85">
        <f t="shared" si="13"/>
        <v>9.1484804000000004</v>
      </c>
      <c r="R27" s="6">
        <f t="shared" si="14"/>
        <v>20.795918367346999</v>
      </c>
      <c r="S27" s="81">
        <f t="shared" si="15"/>
        <v>14.625866</v>
      </c>
      <c r="T27" s="85">
        <f t="shared" si="16"/>
        <v>8.0650777999999992</v>
      </c>
      <c r="U27" s="6">
        <f t="shared" si="17"/>
        <v>20.795918367346999</v>
      </c>
      <c r="V27" s="81">
        <f t="shared" si="18"/>
        <v>14.28054</v>
      </c>
      <c r="W27" s="85">
        <f t="shared" si="19"/>
        <v>6.9804959000000002</v>
      </c>
      <c r="X27" s="43">
        <f t="shared" si="20"/>
        <v>20.795918367346999</v>
      </c>
      <c r="Y27" s="43">
        <f t="shared" ref="Y27:Z27" si="58">C551</f>
        <v>12.237441</v>
      </c>
      <c r="Z27" s="43">
        <f t="shared" si="58"/>
        <v>3.39398</v>
      </c>
      <c r="AB27">
        <v>18469387755.102001</v>
      </c>
      <c r="AH27" s="8"/>
      <c r="AI27" s="6">
        <f t="shared" si="5"/>
        <v>20.795918367346999</v>
      </c>
      <c r="AJ27" s="6">
        <f t="shared" si="6"/>
        <v>0</v>
      </c>
      <c r="AK27" s="85">
        <f t="shared" si="22"/>
        <v>0</v>
      </c>
      <c r="AL27" s="6">
        <f t="shared" si="23"/>
        <v>20.795918367346999</v>
      </c>
      <c r="AM27" s="81">
        <f t="shared" si="24"/>
        <v>13.996176999999999</v>
      </c>
      <c r="AN27" s="89">
        <f t="shared" si="25"/>
        <v>8.0042200000000001</v>
      </c>
      <c r="AO27" s="6">
        <f t="shared" si="26"/>
        <v>20.795918367346999</v>
      </c>
      <c r="AP27" s="43">
        <f t="shared" si="27"/>
        <v>13.173697000000001</v>
      </c>
      <c r="AQ27" s="85">
        <f t="shared" si="28"/>
        <v>7.0559272999999996</v>
      </c>
      <c r="AR27" s="6">
        <f t="shared" si="29"/>
        <v>20.795918367346999</v>
      </c>
      <c r="AS27" s="81">
        <f t="shared" si="30"/>
        <v>12.363429999999999</v>
      </c>
      <c r="AT27" s="85">
        <f t="shared" si="31"/>
        <v>6.0049682000000004</v>
      </c>
      <c r="AU27" s="6">
        <f t="shared" si="32"/>
        <v>20.795918367346999</v>
      </c>
      <c r="AV27" s="81">
        <f t="shared" si="33"/>
        <v>12.40469</v>
      </c>
      <c r="AW27" s="85">
        <f t="shared" si="34"/>
        <v>5.5604595999999997</v>
      </c>
      <c r="AX27" s="43">
        <f t="shared" si="35"/>
        <v>20.795918367346999</v>
      </c>
      <c r="AY27" s="43">
        <f t="shared" si="36"/>
        <v>13.805296999999999</v>
      </c>
      <c r="AZ27" s="43">
        <f t="shared" si="37"/>
        <v>6.0132003000000003</v>
      </c>
      <c r="BA27" s="8"/>
    </row>
    <row r="28" spans="2:53" x14ac:dyDescent="0.25">
      <c r="B28">
        <v>19051020408.162998</v>
      </c>
      <c r="H28" s="8"/>
      <c r="I28" s="6">
        <f t="shared" si="3"/>
        <v>21.377551020407999</v>
      </c>
      <c r="J28" s="6">
        <f t="shared" si="4"/>
        <v>0</v>
      </c>
      <c r="K28" s="85">
        <f t="shared" si="7"/>
        <v>0</v>
      </c>
      <c r="L28" s="6">
        <f t="shared" si="8"/>
        <v>21.377551020407999</v>
      </c>
      <c r="M28" s="81">
        <f t="shared" si="9"/>
        <v>17.005108</v>
      </c>
      <c r="N28" s="85">
        <f t="shared" si="10"/>
        <v>10.929423</v>
      </c>
      <c r="O28" s="6">
        <f t="shared" si="11"/>
        <v>21.377551020407999</v>
      </c>
      <c r="P28" s="81">
        <f t="shared" si="12"/>
        <v>15.808381000000001</v>
      </c>
      <c r="Q28" s="85">
        <f t="shared" si="13"/>
        <v>9.5799340999999991</v>
      </c>
      <c r="R28" s="6">
        <f t="shared" si="14"/>
        <v>21.377551020407999</v>
      </c>
      <c r="S28" s="81">
        <f t="shared" si="15"/>
        <v>14.709879000000001</v>
      </c>
      <c r="T28" s="85">
        <f t="shared" si="16"/>
        <v>8.1826649000000007</v>
      </c>
      <c r="U28" s="6">
        <f t="shared" si="17"/>
        <v>21.377551020407999</v>
      </c>
      <c r="V28" s="81">
        <f t="shared" si="18"/>
        <v>15.787239</v>
      </c>
      <c r="W28" s="85">
        <f t="shared" si="19"/>
        <v>8.7085036999999996</v>
      </c>
      <c r="X28" s="43">
        <f t="shared" si="20"/>
        <v>21.377551020407999</v>
      </c>
      <c r="Y28" s="43">
        <f t="shared" ref="Y28:Z28" si="59">C552</f>
        <v>12.807809000000001</v>
      </c>
      <c r="Z28" s="43">
        <f t="shared" si="59"/>
        <v>4.5667423999999999</v>
      </c>
      <c r="AB28">
        <v>19051020408.162998</v>
      </c>
      <c r="AH28" s="8"/>
      <c r="AI28" s="6">
        <f t="shared" si="5"/>
        <v>21.377551020407999</v>
      </c>
      <c r="AJ28" s="6">
        <f t="shared" si="6"/>
        <v>0</v>
      </c>
      <c r="AK28" s="85">
        <f t="shared" si="22"/>
        <v>0</v>
      </c>
      <c r="AL28" s="6">
        <f t="shared" si="23"/>
        <v>21.377551020407999</v>
      </c>
      <c r="AM28" s="81">
        <f t="shared" si="24"/>
        <v>14.977485</v>
      </c>
      <c r="AN28" s="89">
        <f t="shared" si="25"/>
        <v>8.8428698000000008</v>
      </c>
      <c r="AO28" s="6">
        <f t="shared" si="26"/>
        <v>21.377551020407999</v>
      </c>
      <c r="AP28" s="43">
        <f t="shared" si="27"/>
        <v>13.208885</v>
      </c>
      <c r="AQ28" s="85">
        <f t="shared" si="28"/>
        <v>6.9554605</v>
      </c>
      <c r="AR28" s="6">
        <f t="shared" si="29"/>
        <v>21.377551020407999</v>
      </c>
      <c r="AS28" s="81">
        <f t="shared" si="30"/>
        <v>12.167214</v>
      </c>
      <c r="AT28" s="85">
        <f t="shared" si="31"/>
        <v>5.6681322999999999</v>
      </c>
      <c r="AU28" s="6">
        <f t="shared" si="32"/>
        <v>21.377551020407999</v>
      </c>
      <c r="AV28" s="81">
        <f t="shared" si="33"/>
        <v>12.234515</v>
      </c>
      <c r="AW28" s="85">
        <f t="shared" si="34"/>
        <v>5.2480526000000003</v>
      </c>
      <c r="AX28" s="43">
        <f t="shared" si="35"/>
        <v>21.377551020407999</v>
      </c>
      <c r="AY28" s="43">
        <f t="shared" si="36"/>
        <v>12.861782</v>
      </c>
      <c r="AZ28" s="43">
        <f t="shared" si="37"/>
        <v>4.9781345999999997</v>
      </c>
      <c r="BA28" s="8"/>
    </row>
    <row r="29" spans="2:53" x14ac:dyDescent="0.25">
      <c r="B29">
        <v>19632653061.223999</v>
      </c>
      <c r="H29" s="8"/>
      <c r="I29" s="6">
        <f t="shared" si="3"/>
        <v>21.959183673469003</v>
      </c>
      <c r="J29" s="6">
        <f t="shared" si="4"/>
        <v>0</v>
      </c>
      <c r="K29" s="85">
        <f t="shared" si="7"/>
        <v>0</v>
      </c>
      <c r="L29" s="6">
        <f t="shared" si="8"/>
        <v>21.959183673469003</v>
      </c>
      <c r="M29" s="81">
        <f t="shared" si="9"/>
        <v>17.944186999999999</v>
      </c>
      <c r="N29" s="85">
        <f t="shared" si="10"/>
        <v>12.04876</v>
      </c>
      <c r="O29" s="6">
        <f t="shared" si="11"/>
        <v>21.959183673469003</v>
      </c>
      <c r="P29" s="81">
        <f t="shared" si="12"/>
        <v>14.867516999999999</v>
      </c>
      <c r="Q29" s="85">
        <f t="shared" si="13"/>
        <v>8.7183866999999999</v>
      </c>
      <c r="R29" s="6">
        <f t="shared" si="14"/>
        <v>21.959183673469003</v>
      </c>
      <c r="S29" s="81">
        <f t="shared" si="15"/>
        <v>13.363052</v>
      </c>
      <c r="T29" s="85">
        <f t="shared" si="16"/>
        <v>6.8186555000000002</v>
      </c>
      <c r="U29" s="6">
        <f t="shared" si="17"/>
        <v>21.959183673469003</v>
      </c>
      <c r="V29" s="81">
        <f t="shared" si="18"/>
        <v>16.139721000000002</v>
      </c>
      <c r="W29" s="85">
        <f t="shared" si="19"/>
        <v>9.0289345000000001</v>
      </c>
      <c r="X29" s="43">
        <f t="shared" si="20"/>
        <v>21.959183673469003</v>
      </c>
      <c r="Y29" s="43">
        <f t="shared" ref="Y29:Z29" si="60">C553</f>
        <v>20.485233000000001</v>
      </c>
      <c r="Z29" s="43">
        <f t="shared" si="60"/>
        <v>12.523637000000001</v>
      </c>
      <c r="AB29">
        <v>19632653061.223999</v>
      </c>
      <c r="AH29" s="8"/>
      <c r="AI29" s="6">
        <f t="shared" si="5"/>
        <v>21.959183673469003</v>
      </c>
      <c r="AJ29" s="6">
        <f t="shared" si="6"/>
        <v>0</v>
      </c>
      <c r="AK29" s="85">
        <f t="shared" si="22"/>
        <v>0</v>
      </c>
      <c r="AL29" s="6">
        <f t="shared" si="23"/>
        <v>21.959183673469003</v>
      </c>
      <c r="AM29" s="81">
        <f t="shared" si="24"/>
        <v>13.740966999999999</v>
      </c>
      <c r="AN29" s="89">
        <f t="shared" si="25"/>
        <v>7.8895388000000004</v>
      </c>
      <c r="AO29" s="6">
        <f t="shared" si="26"/>
        <v>21.959183673469003</v>
      </c>
      <c r="AP29" s="43">
        <f t="shared" si="27"/>
        <v>11.890696</v>
      </c>
      <c r="AQ29" s="85">
        <f t="shared" si="28"/>
        <v>5.8007983999999997</v>
      </c>
      <c r="AR29" s="6">
        <f t="shared" si="29"/>
        <v>21.959183673469003</v>
      </c>
      <c r="AS29" s="81">
        <f t="shared" si="30"/>
        <v>11.314848</v>
      </c>
      <c r="AT29" s="85">
        <f t="shared" si="31"/>
        <v>4.8607230000000001</v>
      </c>
      <c r="AU29" s="6">
        <f t="shared" si="32"/>
        <v>21.959183673469003</v>
      </c>
      <c r="AV29" s="81">
        <f t="shared" si="33"/>
        <v>11.633931</v>
      </c>
      <c r="AW29" s="85">
        <f t="shared" si="34"/>
        <v>4.6591066999999997</v>
      </c>
      <c r="AX29" s="43">
        <f t="shared" si="35"/>
        <v>21.959183673469003</v>
      </c>
      <c r="AY29" s="43">
        <f t="shared" si="36"/>
        <v>11.499464</v>
      </c>
      <c r="AZ29" s="43">
        <f t="shared" si="37"/>
        <v>3.6828303</v>
      </c>
      <c r="BA29" s="8"/>
    </row>
    <row r="30" spans="2:53" x14ac:dyDescent="0.25">
      <c r="B30">
        <v>20214285714.285999</v>
      </c>
      <c r="H30" s="8"/>
      <c r="I30" s="6">
        <f t="shared" si="3"/>
        <v>22.540816326530997</v>
      </c>
      <c r="J30" s="6">
        <f t="shared" si="4"/>
        <v>0</v>
      </c>
      <c r="K30" s="85">
        <f t="shared" si="7"/>
        <v>0</v>
      </c>
      <c r="L30" s="6">
        <f t="shared" si="8"/>
        <v>22.540816326530997</v>
      </c>
      <c r="M30" s="81">
        <f t="shared" si="9"/>
        <v>15.723646</v>
      </c>
      <c r="N30" s="85">
        <f t="shared" si="10"/>
        <v>9.5592976000000007</v>
      </c>
      <c r="O30" s="6">
        <f t="shared" si="11"/>
        <v>22.540816326530997</v>
      </c>
      <c r="P30" s="81">
        <f t="shared" si="12"/>
        <v>15.609835</v>
      </c>
      <c r="Q30" s="85">
        <f t="shared" si="13"/>
        <v>9.2227507000000006</v>
      </c>
      <c r="R30" s="6">
        <f t="shared" si="14"/>
        <v>22.540816326530997</v>
      </c>
      <c r="S30" s="81">
        <f t="shared" si="15"/>
        <v>19.143754999999999</v>
      </c>
      <c r="T30" s="85">
        <f t="shared" si="16"/>
        <v>12.485991</v>
      </c>
      <c r="U30" s="6">
        <f t="shared" si="17"/>
        <v>22.540816326530997</v>
      </c>
      <c r="V30" s="81">
        <f t="shared" si="18"/>
        <v>16.949209</v>
      </c>
      <c r="W30" s="85">
        <f t="shared" si="19"/>
        <v>9.9583615999999999</v>
      </c>
      <c r="X30" s="43">
        <f t="shared" si="20"/>
        <v>22.540816326530997</v>
      </c>
      <c r="Y30" s="43">
        <f t="shared" ref="Y30:Z30" si="61">C554</f>
        <v>14.76549</v>
      </c>
      <c r="Z30" s="43">
        <f t="shared" si="61"/>
        <v>7.1912846999999998</v>
      </c>
      <c r="AB30">
        <v>20214285714.285999</v>
      </c>
      <c r="AH30" s="8"/>
      <c r="AI30" s="6">
        <f t="shared" si="5"/>
        <v>22.540816326530997</v>
      </c>
      <c r="AJ30" s="6">
        <f t="shared" si="6"/>
        <v>0</v>
      </c>
      <c r="AK30" s="85">
        <f t="shared" si="22"/>
        <v>0</v>
      </c>
      <c r="AL30" s="6">
        <f t="shared" si="23"/>
        <v>22.540816326530997</v>
      </c>
      <c r="AM30" s="81">
        <f t="shared" si="24"/>
        <v>14.224296000000001</v>
      </c>
      <c r="AN30" s="89">
        <f t="shared" si="25"/>
        <v>8.3682089000000008</v>
      </c>
      <c r="AO30" s="6">
        <f t="shared" si="26"/>
        <v>22.540816326530997</v>
      </c>
      <c r="AP30" s="43">
        <f t="shared" si="27"/>
        <v>13.219678</v>
      </c>
      <c r="AQ30" s="85">
        <f t="shared" si="28"/>
        <v>7.2020001000000002</v>
      </c>
      <c r="AR30" s="6">
        <f t="shared" si="29"/>
        <v>22.540816326530997</v>
      </c>
      <c r="AS30" s="81">
        <f t="shared" si="30"/>
        <v>13.597772000000001</v>
      </c>
      <c r="AT30" s="85">
        <f t="shared" si="31"/>
        <v>7.3483046999999999</v>
      </c>
      <c r="AU30" s="6">
        <f t="shared" si="32"/>
        <v>22.540816326530997</v>
      </c>
      <c r="AV30" s="81">
        <f t="shared" si="33"/>
        <v>14.413188</v>
      </c>
      <c r="AW30" s="85">
        <f t="shared" si="34"/>
        <v>7.8114004000000001</v>
      </c>
      <c r="AX30" s="43">
        <f t="shared" si="35"/>
        <v>22.540816326530997</v>
      </c>
      <c r="AY30" s="43">
        <f t="shared" si="36"/>
        <v>13.288745</v>
      </c>
      <c r="AZ30" s="43">
        <f t="shared" si="37"/>
        <v>6.0529881000000003</v>
      </c>
      <c r="BA30" s="8"/>
    </row>
    <row r="31" spans="2:53" x14ac:dyDescent="0.25">
      <c r="B31">
        <v>20795918367.347</v>
      </c>
      <c r="H31" s="8"/>
      <c r="I31" s="6">
        <f t="shared" si="3"/>
        <v>23.122448979592001</v>
      </c>
      <c r="J31" s="6">
        <f t="shared" si="4"/>
        <v>0</v>
      </c>
      <c r="K31" s="85">
        <f t="shared" si="7"/>
        <v>0</v>
      </c>
      <c r="L31" s="6">
        <f t="shared" si="8"/>
        <v>23.122448979592001</v>
      </c>
      <c r="M31" s="81">
        <f t="shared" si="9"/>
        <v>14.219995000000001</v>
      </c>
      <c r="N31" s="85">
        <f t="shared" si="10"/>
        <v>8.0555582000000001</v>
      </c>
      <c r="O31" s="6">
        <f t="shared" si="11"/>
        <v>23.122448979592001</v>
      </c>
      <c r="P31" s="81">
        <f t="shared" si="12"/>
        <v>14.747719</v>
      </c>
      <c r="Q31" s="85">
        <f t="shared" si="13"/>
        <v>8.3306684000000004</v>
      </c>
      <c r="R31" s="6">
        <f t="shared" si="14"/>
        <v>23.122448979592001</v>
      </c>
      <c r="S31" s="81">
        <f t="shared" si="15"/>
        <v>18.247817999999999</v>
      </c>
      <c r="T31" s="85">
        <f t="shared" si="16"/>
        <v>11.535755999999999</v>
      </c>
      <c r="U31" s="6">
        <f t="shared" si="17"/>
        <v>23.122448979592001</v>
      </c>
      <c r="V31" s="81">
        <f t="shared" si="18"/>
        <v>18.800246999999999</v>
      </c>
      <c r="W31" s="85">
        <f t="shared" si="19"/>
        <v>11.666793999999999</v>
      </c>
      <c r="X31" s="43">
        <f t="shared" si="20"/>
        <v>23.122448979592001</v>
      </c>
      <c r="Y31" s="43">
        <f t="shared" ref="Y31:Z31" si="62">C555</f>
        <v>14.393254000000001</v>
      </c>
      <c r="Z31" s="43">
        <f t="shared" si="62"/>
        <v>6.4584106999999999</v>
      </c>
      <c r="AB31">
        <v>20795918367.347</v>
      </c>
      <c r="AH31" s="8"/>
      <c r="AI31" s="6">
        <f t="shared" si="5"/>
        <v>23.122448979592001</v>
      </c>
      <c r="AJ31" s="6">
        <f t="shared" si="6"/>
        <v>0</v>
      </c>
      <c r="AK31" s="85">
        <f t="shared" si="22"/>
        <v>0</v>
      </c>
      <c r="AL31" s="6">
        <f t="shared" si="23"/>
        <v>23.122448979592001</v>
      </c>
      <c r="AM31" s="81">
        <f t="shared" si="24"/>
        <v>13.489623999999999</v>
      </c>
      <c r="AN31" s="89">
        <f t="shared" si="25"/>
        <v>7.4786223999999999</v>
      </c>
      <c r="AO31" s="6">
        <f t="shared" si="26"/>
        <v>23.122448979592001</v>
      </c>
      <c r="AP31" s="43">
        <f t="shared" si="27"/>
        <v>12.632785</v>
      </c>
      <c r="AQ31" s="85">
        <f t="shared" si="28"/>
        <v>6.4038595999999997</v>
      </c>
      <c r="AR31" s="6">
        <f t="shared" si="29"/>
        <v>23.122448979592001</v>
      </c>
      <c r="AS31" s="81">
        <f t="shared" si="30"/>
        <v>12.960303</v>
      </c>
      <c r="AT31" s="85">
        <f t="shared" si="31"/>
        <v>6.4390855</v>
      </c>
      <c r="AU31" s="6">
        <f t="shared" si="32"/>
        <v>23.122448979592001</v>
      </c>
      <c r="AV31" s="81">
        <f t="shared" si="33"/>
        <v>13.145681</v>
      </c>
      <c r="AW31" s="85">
        <f t="shared" si="34"/>
        <v>6.1581105999999997</v>
      </c>
      <c r="AX31" s="43">
        <f t="shared" si="35"/>
        <v>23.122448979592001</v>
      </c>
      <c r="AY31" s="43">
        <f t="shared" si="36"/>
        <v>10.583952999999999</v>
      </c>
      <c r="AZ31" s="43">
        <f t="shared" si="37"/>
        <v>2.6649672999999998</v>
      </c>
      <c r="BA31" s="8"/>
    </row>
    <row r="32" spans="2:53" x14ac:dyDescent="0.25">
      <c r="B32">
        <v>21377551020.408001</v>
      </c>
      <c r="H32" s="8"/>
      <c r="I32" s="6">
        <f t="shared" si="3"/>
        <v>23.704081632653001</v>
      </c>
      <c r="J32" s="6">
        <f t="shared" si="4"/>
        <v>0</v>
      </c>
      <c r="K32" s="85">
        <f t="shared" si="7"/>
        <v>0</v>
      </c>
      <c r="L32" s="6">
        <f t="shared" si="8"/>
        <v>23.704081632653001</v>
      </c>
      <c r="M32" s="81">
        <f t="shared" si="9"/>
        <v>18.363478000000001</v>
      </c>
      <c r="N32" s="85">
        <f t="shared" si="10"/>
        <v>12.208866</v>
      </c>
      <c r="O32" s="6">
        <f t="shared" si="11"/>
        <v>23.704081632653001</v>
      </c>
      <c r="P32" s="81">
        <f t="shared" si="12"/>
        <v>15.618168000000001</v>
      </c>
      <c r="Q32" s="85">
        <f t="shared" si="13"/>
        <v>9.3043765999999994</v>
      </c>
      <c r="R32" s="6">
        <f t="shared" si="14"/>
        <v>23.704081632653001</v>
      </c>
      <c r="S32" s="81">
        <f t="shared" si="15"/>
        <v>16.691707999999998</v>
      </c>
      <c r="T32" s="85">
        <f t="shared" si="16"/>
        <v>10.180038</v>
      </c>
      <c r="U32" s="6">
        <f t="shared" si="17"/>
        <v>23.704081632653001</v>
      </c>
      <c r="V32" s="81">
        <f t="shared" si="18"/>
        <v>16.319745999999999</v>
      </c>
      <c r="W32" s="85">
        <f t="shared" si="19"/>
        <v>9.4886084000000004</v>
      </c>
      <c r="X32" s="43">
        <f t="shared" si="20"/>
        <v>23.704081632653001</v>
      </c>
      <c r="Y32" s="43">
        <f t="shared" ref="Y32:Z32" si="63">C556</f>
        <v>12.520220999999999</v>
      </c>
      <c r="Z32" s="43">
        <f t="shared" si="63"/>
        <v>4.9913110999999999</v>
      </c>
      <c r="AB32">
        <v>21377551020.408001</v>
      </c>
      <c r="AH32" s="8"/>
      <c r="AI32" s="6">
        <f t="shared" si="5"/>
        <v>23.704081632653001</v>
      </c>
      <c r="AJ32" s="6">
        <f t="shared" si="6"/>
        <v>0</v>
      </c>
      <c r="AK32" s="85">
        <f t="shared" si="22"/>
        <v>0</v>
      </c>
      <c r="AL32" s="6">
        <f t="shared" si="23"/>
        <v>23.704081632653001</v>
      </c>
      <c r="AM32" s="81">
        <f t="shared" si="24"/>
        <v>15.821159</v>
      </c>
      <c r="AN32" s="89">
        <f t="shared" si="25"/>
        <v>9.7676201000000002</v>
      </c>
      <c r="AO32" s="6">
        <f t="shared" si="26"/>
        <v>23.704081632653001</v>
      </c>
      <c r="AP32" s="43">
        <f t="shared" si="27"/>
        <v>14.831168</v>
      </c>
      <c r="AQ32" s="85">
        <f t="shared" si="28"/>
        <v>8.6380376999999999</v>
      </c>
      <c r="AR32" s="6">
        <f t="shared" si="29"/>
        <v>23.704081632653001</v>
      </c>
      <c r="AS32" s="81">
        <f t="shared" si="30"/>
        <v>14.971487</v>
      </c>
      <c r="AT32" s="85">
        <f t="shared" si="31"/>
        <v>8.5404634000000001</v>
      </c>
      <c r="AU32" s="6">
        <f t="shared" si="32"/>
        <v>23.704081632653001</v>
      </c>
      <c r="AV32" s="81">
        <f t="shared" si="33"/>
        <v>14.95435</v>
      </c>
      <c r="AW32" s="85">
        <f t="shared" si="34"/>
        <v>8.1546945999999991</v>
      </c>
      <c r="AX32" s="43">
        <f t="shared" si="35"/>
        <v>23.704081632653001</v>
      </c>
      <c r="AY32" s="43">
        <f t="shared" si="36"/>
        <v>11.302161999999999</v>
      </c>
      <c r="AZ32" s="43">
        <f t="shared" si="37"/>
        <v>3.7124774</v>
      </c>
      <c r="BA32" s="8"/>
    </row>
    <row r="33" spans="2:53" x14ac:dyDescent="0.25">
      <c r="B33">
        <v>21959183673.469002</v>
      </c>
      <c r="H33" s="8"/>
      <c r="I33" s="6">
        <f t="shared" si="3"/>
        <v>24.285714285714</v>
      </c>
      <c r="J33" s="6">
        <f t="shared" si="4"/>
        <v>0</v>
      </c>
      <c r="K33" s="85">
        <f t="shared" si="7"/>
        <v>0</v>
      </c>
      <c r="L33" s="6">
        <f t="shared" si="8"/>
        <v>24.285714285714</v>
      </c>
      <c r="M33" s="81">
        <f t="shared" si="9"/>
        <v>16.847197999999999</v>
      </c>
      <c r="N33" s="85">
        <f t="shared" si="10"/>
        <v>10.798852999999999</v>
      </c>
      <c r="O33" s="6">
        <f t="shared" si="11"/>
        <v>24.285714285714</v>
      </c>
      <c r="P33" s="81">
        <f t="shared" si="12"/>
        <v>18.238292999999999</v>
      </c>
      <c r="Q33" s="85">
        <f t="shared" si="13"/>
        <v>11.923334000000001</v>
      </c>
      <c r="R33" s="6">
        <f t="shared" si="14"/>
        <v>24.285714285714</v>
      </c>
      <c r="S33" s="81">
        <f t="shared" si="15"/>
        <v>16.582619000000001</v>
      </c>
      <c r="T33" s="85">
        <f t="shared" si="16"/>
        <v>9.9087782000000004</v>
      </c>
      <c r="U33" s="6">
        <f t="shared" si="17"/>
        <v>24.285714285714</v>
      </c>
      <c r="V33" s="81">
        <f t="shared" si="18"/>
        <v>15.850503</v>
      </c>
      <c r="W33" s="85">
        <f t="shared" si="19"/>
        <v>8.6445789000000008</v>
      </c>
      <c r="X33" s="43">
        <f t="shared" si="20"/>
        <v>24.285714285714</v>
      </c>
      <c r="Y33" s="43">
        <f t="shared" ref="Y33:Z33" si="64">C557</f>
        <v>11.511480000000001</v>
      </c>
      <c r="Z33" s="43">
        <f t="shared" si="64"/>
        <v>3.2692025</v>
      </c>
      <c r="AB33">
        <v>21959183673.469002</v>
      </c>
      <c r="AH33" s="8"/>
      <c r="AI33" s="6">
        <f t="shared" si="5"/>
        <v>24.285714285714</v>
      </c>
      <c r="AJ33" s="6">
        <f t="shared" si="6"/>
        <v>0</v>
      </c>
      <c r="AK33" s="85">
        <f t="shared" si="22"/>
        <v>0</v>
      </c>
      <c r="AL33" s="6">
        <f t="shared" si="23"/>
        <v>24.285714285714</v>
      </c>
      <c r="AM33" s="81">
        <f t="shared" si="24"/>
        <v>19.856190000000002</v>
      </c>
      <c r="AN33" s="89">
        <f t="shared" si="25"/>
        <v>13.903161000000001</v>
      </c>
      <c r="AO33" s="6">
        <f t="shared" si="26"/>
        <v>24.285714285714</v>
      </c>
      <c r="AP33" s="43">
        <f t="shared" si="27"/>
        <v>17.951242000000001</v>
      </c>
      <c r="AQ33" s="85">
        <f t="shared" si="28"/>
        <v>11.809794</v>
      </c>
      <c r="AR33" s="6">
        <f t="shared" si="29"/>
        <v>24.285714285714</v>
      </c>
      <c r="AS33" s="81">
        <f t="shared" si="30"/>
        <v>16.240407999999999</v>
      </c>
      <c r="AT33" s="85">
        <f t="shared" si="31"/>
        <v>9.7453383999999996</v>
      </c>
      <c r="AU33" s="6">
        <f t="shared" si="32"/>
        <v>24.285714285714</v>
      </c>
      <c r="AV33" s="81">
        <f t="shared" si="33"/>
        <v>14.605976</v>
      </c>
      <c r="AW33" s="85">
        <f t="shared" si="34"/>
        <v>7.5624018</v>
      </c>
      <c r="AX33" s="43">
        <f t="shared" si="35"/>
        <v>24.285714285714</v>
      </c>
      <c r="AY33" s="43">
        <f t="shared" si="36"/>
        <v>9.7781534000000008</v>
      </c>
      <c r="AZ33" s="43">
        <f t="shared" si="37"/>
        <v>1.5527792</v>
      </c>
      <c r="BA33" s="8"/>
    </row>
    <row r="34" spans="2:53" x14ac:dyDescent="0.25">
      <c r="B34">
        <v>22540816326.530998</v>
      </c>
      <c r="H34" s="8"/>
      <c r="I34" s="6">
        <f t="shared" si="3"/>
        <v>24.867346938776002</v>
      </c>
      <c r="J34" s="6">
        <f t="shared" si="4"/>
        <v>0</v>
      </c>
      <c r="K34" s="85">
        <f t="shared" si="7"/>
        <v>0</v>
      </c>
      <c r="L34" s="6">
        <f t="shared" si="8"/>
        <v>24.867346938776002</v>
      </c>
      <c r="M34" s="81">
        <f t="shared" si="9"/>
        <v>18.303715</v>
      </c>
      <c r="N34" s="85">
        <f t="shared" si="10"/>
        <v>12.442964999999999</v>
      </c>
      <c r="O34" s="6">
        <f t="shared" si="11"/>
        <v>24.867346938776002</v>
      </c>
      <c r="P34" s="81">
        <f t="shared" si="12"/>
        <v>16.752625999999999</v>
      </c>
      <c r="Q34" s="85">
        <f t="shared" si="13"/>
        <v>10.746952</v>
      </c>
      <c r="R34" s="6">
        <f t="shared" si="14"/>
        <v>24.867346938776002</v>
      </c>
      <c r="S34" s="81">
        <f t="shared" si="15"/>
        <v>16.403476999999999</v>
      </c>
      <c r="T34" s="85">
        <f t="shared" si="16"/>
        <v>10.077939000000001</v>
      </c>
      <c r="U34" s="6">
        <f t="shared" si="17"/>
        <v>24.867346938776002</v>
      </c>
      <c r="V34" s="81">
        <f t="shared" si="18"/>
        <v>13.148103000000001</v>
      </c>
      <c r="W34" s="85">
        <f t="shared" si="19"/>
        <v>6.2082576999999999</v>
      </c>
      <c r="X34" s="43">
        <f t="shared" si="20"/>
        <v>24.867346938776002</v>
      </c>
      <c r="Y34" s="43">
        <f t="shared" ref="Y34:Z34" si="65">C558</f>
        <v>8.7450161000000008</v>
      </c>
      <c r="Z34" s="43">
        <f t="shared" si="65"/>
        <v>0.37187262999999998</v>
      </c>
      <c r="AB34">
        <v>22540816326.530998</v>
      </c>
      <c r="AH34" s="8"/>
      <c r="AI34" s="6">
        <f t="shared" si="5"/>
        <v>24.867346938776002</v>
      </c>
      <c r="AJ34" s="6">
        <f t="shared" si="6"/>
        <v>0</v>
      </c>
      <c r="AK34" s="85">
        <f t="shared" si="22"/>
        <v>0</v>
      </c>
      <c r="AL34" s="6">
        <f t="shared" si="23"/>
        <v>24.867346938776002</v>
      </c>
      <c r="AM34" s="81">
        <f t="shared" si="24"/>
        <v>21.076542</v>
      </c>
      <c r="AN34" s="89">
        <f t="shared" si="25"/>
        <v>15.020943000000001</v>
      </c>
      <c r="AO34" s="6">
        <f t="shared" si="26"/>
        <v>24.867346938776002</v>
      </c>
      <c r="AP34" s="43">
        <f t="shared" si="27"/>
        <v>18.425314</v>
      </c>
      <c r="AQ34" s="85">
        <f t="shared" si="28"/>
        <v>12.316997000000001</v>
      </c>
      <c r="AR34" s="6">
        <f t="shared" si="29"/>
        <v>24.867346938776002</v>
      </c>
      <c r="AS34" s="81">
        <f t="shared" si="30"/>
        <v>16.899225000000001</v>
      </c>
      <c r="AT34" s="85">
        <f t="shared" si="31"/>
        <v>10.568667</v>
      </c>
      <c r="AU34" s="6">
        <f t="shared" si="32"/>
        <v>24.867346938776002</v>
      </c>
      <c r="AV34" s="81">
        <f t="shared" si="33"/>
        <v>13.947226000000001</v>
      </c>
      <c r="AW34" s="85">
        <f t="shared" si="34"/>
        <v>7.0677346999999999</v>
      </c>
      <c r="AX34" s="43">
        <f t="shared" si="35"/>
        <v>24.867346938776002</v>
      </c>
      <c r="AY34" s="43">
        <f t="shared" si="36"/>
        <v>7.9494977000000002</v>
      </c>
      <c r="AZ34" s="43">
        <f t="shared" si="37"/>
        <v>-0.44217926000000002</v>
      </c>
      <c r="BA34" s="8"/>
    </row>
    <row r="35" spans="2:53" x14ac:dyDescent="0.25">
      <c r="B35">
        <v>23122448979.591999</v>
      </c>
      <c r="H35" s="8"/>
      <c r="I35" s="6">
        <f t="shared" si="3"/>
        <v>25.448979591837002</v>
      </c>
      <c r="J35" s="6">
        <f t="shared" si="4"/>
        <v>0</v>
      </c>
      <c r="K35" s="85">
        <f t="shared" si="7"/>
        <v>0</v>
      </c>
      <c r="L35" s="6">
        <f t="shared" si="8"/>
        <v>25.448979591837002</v>
      </c>
      <c r="M35" s="81">
        <f t="shared" si="9"/>
        <v>20.651316000000001</v>
      </c>
      <c r="N35" s="85">
        <f t="shared" si="10"/>
        <v>14.745234</v>
      </c>
      <c r="O35" s="6">
        <f t="shared" si="11"/>
        <v>25.448979591837002</v>
      </c>
      <c r="P35" s="81">
        <f t="shared" si="12"/>
        <v>18.073162</v>
      </c>
      <c r="Q35" s="85">
        <f t="shared" si="13"/>
        <v>12.009523</v>
      </c>
      <c r="R35" s="6">
        <f t="shared" si="14"/>
        <v>25.448979591837002</v>
      </c>
      <c r="S35" s="81">
        <f t="shared" si="15"/>
        <v>16.129349000000001</v>
      </c>
      <c r="T35" s="85">
        <f t="shared" si="16"/>
        <v>9.7157926999999997</v>
      </c>
      <c r="U35" s="6">
        <f t="shared" si="17"/>
        <v>25.448979591837002</v>
      </c>
      <c r="V35" s="81">
        <f t="shared" si="18"/>
        <v>13.164902</v>
      </c>
      <c r="W35" s="85">
        <f t="shared" si="19"/>
        <v>6.0072340999999998</v>
      </c>
      <c r="X35" s="43">
        <f t="shared" si="20"/>
        <v>25.448979591837002</v>
      </c>
      <c r="Y35" s="43">
        <f t="shared" ref="Y35:Z35" si="66">C559</f>
        <v>8.0742512000000008</v>
      </c>
      <c r="Z35" s="43">
        <f t="shared" si="66"/>
        <v>-0.71145939999999996</v>
      </c>
      <c r="AB35">
        <v>23122448979.591999</v>
      </c>
      <c r="AH35" s="8"/>
      <c r="AI35" s="6">
        <f t="shared" si="5"/>
        <v>25.448979591837002</v>
      </c>
      <c r="AJ35" s="6">
        <f t="shared" si="6"/>
        <v>0</v>
      </c>
      <c r="AK35" s="85">
        <f t="shared" si="22"/>
        <v>0</v>
      </c>
      <c r="AL35" s="6">
        <f t="shared" si="23"/>
        <v>25.448979591837002</v>
      </c>
      <c r="AM35" s="81">
        <f t="shared" si="24"/>
        <v>16.732921999999999</v>
      </c>
      <c r="AN35" s="89">
        <f t="shared" si="25"/>
        <v>10.747229000000001</v>
      </c>
      <c r="AO35" s="6">
        <f t="shared" si="26"/>
        <v>25.448979591837002</v>
      </c>
      <c r="AP35" s="43">
        <f t="shared" si="27"/>
        <v>16.898475999999999</v>
      </c>
      <c r="AQ35" s="85">
        <f t="shared" si="28"/>
        <v>10.724767</v>
      </c>
      <c r="AR35" s="6">
        <f t="shared" si="29"/>
        <v>25.448979591837002</v>
      </c>
      <c r="AS35" s="81">
        <f t="shared" si="30"/>
        <v>18.723998999999999</v>
      </c>
      <c r="AT35" s="85">
        <f t="shared" si="31"/>
        <v>12.135154</v>
      </c>
      <c r="AU35" s="6">
        <f t="shared" si="32"/>
        <v>25.448979591837002</v>
      </c>
      <c r="AV35" s="81">
        <f t="shared" si="33"/>
        <v>16.371981000000002</v>
      </c>
      <c r="AW35" s="85">
        <f t="shared" si="34"/>
        <v>9.1492357000000002</v>
      </c>
      <c r="AX35" s="43">
        <f t="shared" si="35"/>
        <v>25.448979591837002</v>
      </c>
      <c r="AY35" s="43">
        <f t="shared" si="36"/>
        <v>10.257958</v>
      </c>
      <c r="AZ35" s="43">
        <f t="shared" si="37"/>
        <v>1.7744698999999999</v>
      </c>
      <c r="BA35" s="8"/>
    </row>
    <row r="36" spans="2:53" x14ac:dyDescent="0.25">
      <c r="B36">
        <v>23704081632.653</v>
      </c>
      <c r="H36" s="8"/>
      <c r="I36" s="6">
        <f t="shared" si="3"/>
        <v>26.030612244897998</v>
      </c>
      <c r="J36" s="6">
        <f t="shared" si="4"/>
        <v>0</v>
      </c>
      <c r="K36" s="85">
        <f t="shared" si="7"/>
        <v>0</v>
      </c>
      <c r="L36" s="6">
        <f t="shared" si="8"/>
        <v>26.030612244897998</v>
      </c>
      <c r="M36" s="81">
        <f t="shared" si="9"/>
        <v>21.243603</v>
      </c>
      <c r="N36" s="85">
        <f t="shared" si="10"/>
        <v>14.936897</v>
      </c>
      <c r="O36" s="6">
        <f t="shared" si="11"/>
        <v>26.030612244897998</v>
      </c>
      <c r="P36" s="81">
        <f t="shared" si="12"/>
        <v>19.878661999999998</v>
      </c>
      <c r="Q36" s="85">
        <f t="shared" si="13"/>
        <v>13.423593</v>
      </c>
      <c r="R36" s="6">
        <f t="shared" si="14"/>
        <v>26.030612244897998</v>
      </c>
      <c r="S36" s="81">
        <f t="shared" si="15"/>
        <v>17.350172000000001</v>
      </c>
      <c r="T36" s="85">
        <f t="shared" si="16"/>
        <v>10.583693999999999</v>
      </c>
      <c r="U36" s="6">
        <f t="shared" si="17"/>
        <v>26.030612244897998</v>
      </c>
      <c r="V36" s="81">
        <f t="shared" si="18"/>
        <v>15.037413000000001</v>
      </c>
      <c r="W36" s="85">
        <f t="shared" si="19"/>
        <v>7.6086583000000001</v>
      </c>
      <c r="X36" s="43">
        <f t="shared" si="20"/>
        <v>26.030612244897998</v>
      </c>
      <c r="Y36" s="43">
        <f t="shared" ref="Y36:Z36" si="67">C560</f>
        <v>8.3390006999999997</v>
      </c>
      <c r="Z36" s="43">
        <f t="shared" si="67"/>
        <v>-0.87871527999999999</v>
      </c>
      <c r="AB36">
        <v>23704081632.653</v>
      </c>
      <c r="AH36" s="8"/>
      <c r="AI36" s="6">
        <f t="shared" si="5"/>
        <v>26.030612244897998</v>
      </c>
      <c r="AJ36" s="6">
        <f t="shared" si="6"/>
        <v>0</v>
      </c>
      <c r="AK36" s="85">
        <f t="shared" si="22"/>
        <v>0</v>
      </c>
      <c r="AL36" s="6">
        <f t="shared" si="23"/>
        <v>26.030612244897998</v>
      </c>
      <c r="AM36" s="81">
        <f t="shared" si="24"/>
        <v>17.682507999999999</v>
      </c>
      <c r="AN36" s="89">
        <f t="shared" si="25"/>
        <v>11.301227000000001</v>
      </c>
      <c r="AO36" s="6">
        <f t="shared" si="26"/>
        <v>26.030612244897998</v>
      </c>
      <c r="AP36" s="43">
        <f t="shared" si="27"/>
        <v>24.799005999999999</v>
      </c>
      <c r="AQ36" s="85">
        <f t="shared" si="28"/>
        <v>18.130642000000002</v>
      </c>
      <c r="AR36" s="6">
        <f t="shared" si="29"/>
        <v>26.030612244897998</v>
      </c>
      <c r="AS36" s="81">
        <f t="shared" si="30"/>
        <v>18.994738000000002</v>
      </c>
      <c r="AT36" s="85">
        <f t="shared" si="31"/>
        <v>11.898403</v>
      </c>
      <c r="AU36" s="6">
        <f t="shared" si="32"/>
        <v>26.030612244897998</v>
      </c>
      <c r="AV36" s="81">
        <f t="shared" si="33"/>
        <v>16.491399999999999</v>
      </c>
      <c r="AW36" s="85">
        <f t="shared" si="34"/>
        <v>8.8118525000000005</v>
      </c>
      <c r="AX36" s="43">
        <f t="shared" si="35"/>
        <v>26.030612244897998</v>
      </c>
      <c r="AY36" s="43">
        <f t="shared" si="36"/>
        <v>9.8755331000000002</v>
      </c>
      <c r="AZ36" s="43">
        <f t="shared" si="37"/>
        <v>0.82612925999999998</v>
      </c>
      <c r="BA36" s="8"/>
    </row>
    <row r="37" spans="2:53" x14ac:dyDescent="0.25">
      <c r="B37">
        <v>24285714285.714001</v>
      </c>
      <c r="H37" s="8"/>
      <c r="I37" s="6">
        <f t="shared" ref="I37:I68" si="68">B41/1000000000</f>
        <v>26.612244897958998</v>
      </c>
      <c r="J37" s="6">
        <f t="shared" ref="J37:J68" si="69">E41</f>
        <v>0</v>
      </c>
      <c r="K37" s="85">
        <f t="shared" si="7"/>
        <v>0</v>
      </c>
      <c r="L37" s="6">
        <f t="shared" si="8"/>
        <v>26.612244897958998</v>
      </c>
      <c r="M37" s="81">
        <f t="shared" si="9"/>
        <v>20.992722000000001</v>
      </c>
      <c r="N37" s="85">
        <f t="shared" si="10"/>
        <v>14.404942999999999</v>
      </c>
      <c r="O37" s="6">
        <f t="shared" si="11"/>
        <v>26.612244897958998</v>
      </c>
      <c r="P37" s="81">
        <f t="shared" si="12"/>
        <v>19.703330999999999</v>
      </c>
      <c r="Q37" s="85">
        <f t="shared" si="13"/>
        <v>12.870302000000001</v>
      </c>
      <c r="R37" s="6">
        <f t="shared" si="14"/>
        <v>26.612244897958998</v>
      </c>
      <c r="S37" s="81">
        <f t="shared" si="15"/>
        <v>17.725401000000002</v>
      </c>
      <c r="T37" s="85">
        <f t="shared" si="16"/>
        <v>10.477864</v>
      </c>
      <c r="U37" s="6">
        <f t="shared" si="17"/>
        <v>26.612244897958998</v>
      </c>
      <c r="V37" s="81">
        <f t="shared" si="18"/>
        <v>12.407919</v>
      </c>
      <c r="W37" s="85">
        <f t="shared" si="19"/>
        <v>4.3631377000000002</v>
      </c>
      <c r="X37" s="43">
        <f t="shared" si="20"/>
        <v>26.612244897958998</v>
      </c>
      <c r="Y37" s="43">
        <f t="shared" ref="Y37:Z37" si="70">C561</f>
        <v>10.061037000000001</v>
      </c>
      <c r="Z37" s="43">
        <f t="shared" si="70"/>
        <v>-0.73013771000000005</v>
      </c>
      <c r="AB37">
        <v>24285714285.714001</v>
      </c>
      <c r="AH37" s="8"/>
      <c r="AI37" s="6">
        <f t="shared" ref="AI37:AI68" si="71">AB41/1000000000</f>
        <v>26.612244897958998</v>
      </c>
      <c r="AJ37" s="6">
        <f t="shared" ref="AJ37:AJ68" si="72">AE41</f>
        <v>0</v>
      </c>
      <c r="AK37" s="85">
        <f t="shared" si="22"/>
        <v>0</v>
      </c>
      <c r="AL37" s="6">
        <f t="shared" si="23"/>
        <v>26.612244897958998</v>
      </c>
      <c r="AM37" s="81">
        <f t="shared" si="24"/>
        <v>20.418759999999999</v>
      </c>
      <c r="AN37" s="89">
        <f t="shared" si="25"/>
        <v>13.738108</v>
      </c>
      <c r="AO37" s="6">
        <f t="shared" si="26"/>
        <v>26.612244897958998</v>
      </c>
      <c r="AP37" s="43">
        <f t="shared" si="27"/>
        <v>17.602938000000002</v>
      </c>
      <c r="AQ37" s="85">
        <f t="shared" si="28"/>
        <v>10.652908</v>
      </c>
      <c r="AR37" s="6">
        <f t="shared" si="29"/>
        <v>26.612244897958998</v>
      </c>
      <c r="AS37" s="81">
        <f t="shared" si="30"/>
        <v>17.207204999999998</v>
      </c>
      <c r="AT37" s="85">
        <f t="shared" si="31"/>
        <v>9.9279261000000005</v>
      </c>
      <c r="AU37" s="6">
        <f t="shared" si="32"/>
        <v>26.612244897958998</v>
      </c>
      <c r="AV37" s="81">
        <f t="shared" si="33"/>
        <v>14.977682</v>
      </c>
      <c r="AW37" s="85">
        <f t="shared" si="34"/>
        <v>7.1595377999999998</v>
      </c>
      <c r="AX37" s="43">
        <f t="shared" si="35"/>
        <v>26.612244897958998</v>
      </c>
      <c r="AY37" s="43">
        <f t="shared" si="36"/>
        <v>8.6676415999999996</v>
      </c>
      <c r="AZ37" s="43">
        <f t="shared" si="37"/>
        <v>-0.82908987999999995</v>
      </c>
      <c r="BA37" s="8"/>
    </row>
    <row r="38" spans="2:53" x14ac:dyDescent="0.25">
      <c r="B38">
        <v>24867346938.776001</v>
      </c>
      <c r="H38" s="8"/>
      <c r="I38" s="6">
        <f t="shared" si="68"/>
        <v>27.193877551020002</v>
      </c>
      <c r="J38" s="6">
        <f t="shared" si="69"/>
        <v>0</v>
      </c>
      <c r="K38" s="85">
        <f t="shared" si="7"/>
        <v>0</v>
      </c>
      <c r="L38" s="6">
        <f t="shared" si="8"/>
        <v>27.193877551020002</v>
      </c>
      <c r="M38" s="81">
        <f t="shared" si="9"/>
        <v>22.544384000000001</v>
      </c>
      <c r="N38" s="85">
        <f t="shared" ref="N38:N69" si="73">D146</f>
        <v>15.806274</v>
      </c>
      <c r="O38" s="6">
        <f t="shared" si="11"/>
        <v>27.193877551020002</v>
      </c>
      <c r="P38" s="81">
        <f t="shared" si="12"/>
        <v>21.595413000000001</v>
      </c>
      <c r="Q38" s="85">
        <f t="shared" si="13"/>
        <v>14.702033999999999</v>
      </c>
      <c r="R38" s="6">
        <f t="shared" si="14"/>
        <v>27.193877551020002</v>
      </c>
      <c r="S38" s="81">
        <f t="shared" si="15"/>
        <v>17.065629999999999</v>
      </c>
      <c r="T38" s="85">
        <f t="shared" si="16"/>
        <v>9.7298755999999997</v>
      </c>
      <c r="U38" s="6">
        <f t="shared" si="17"/>
        <v>27.193877551020002</v>
      </c>
      <c r="V38" s="81">
        <f t="shared" si="18"/>
        <v>11.43502</v>
      </c>
      <c r="W38" s="85">
        <f t="shared" si="19"/>
        <v>3.0737440999999999</v>
      </c>
      <c r="X38" s="43">
        <f t="shared" si="20"/>
        <v>27.193877551020002</v>
      </c>
      <c r="Y38" s="43">
        <f t="shared" ref="Y38:Z38" si="74">C562</f>
        <v>9.5266456999999996</v>
      </c>
      <c r="Z38" s="43">
        <f t="shared" si="74"/>
        <v>-1.9247867000000001</v>
      </c>
      <c r="AB38">
        <v>24867346938.776001</v>
      </c>
      <c r="AH38" s="8"/>
      <c r="AI38" s="6">
        <f t="shared" si="71"/>
        <v>27.193877551020002</v>
      </c>
      <c r="AJ38" s="6">
        <f t="shared" si="72"/>
        <v>0</v>
      </c>
      <c r="AK38" s="85">
        <f t="shared" si="22"/>
        <v>0</v>
      </c>
      <c r="AL38" s="6">
        <f t="shared" si="23"/>
        <v>27.193877551020002</v>
      </c>
      <c r="AM38" s="81">
        <f t="shared" si="24"/>
        <v>20.837769000000002</v>
      </c>
      <c r="AN38" s="89">
        <f t="shared" ref="AN38:AN69" si="75">AD146</f>
        <v>13.962578000000001</v>
      </c>
      <c r="AO38" s="6">
        <f t="shared" si="26"/>
        <v>27.193877551020002</v>
      </c>
      <c r="AP38" s="43">
        <f t="shared" si="27"/>
        <v>20.487932000000001</v>
      </c>
      <c r="AQ38" s="85">
        <f t="shared" si="28"/>
        <v>13.376842</v>
      </c>
      <c r="AR38" s="6">
        <f t="shared" si="29"/>
        <v>27.193877551020002</v>
      </c>
      <c r="AS38" s="81">
        <f t="shared" si="30"/>
        <v>20.160740000000001</v>
      </c>
      <c r="AT38" s="85">
        <f t="shared" si="31"/>
        <v>12.716911</v>
      </c>
      <c r="AU38" s="6">
        <f t="shared" si="32"/>
        <v>27.193877551020002</v>
      </c>
      <c r="AV38" s="81">
        <f t="shared" si="33"/>
        <v>16.941400999999999</v>
      </c>
      <c r="AW38" s="85">
        <f t="shared" si="34"/>
        <v>8.8986196999999994</v>
      </c>
      <c r="AX38" s="43">
        <f t="shared" si="35"/>
        <v>27.193877551020002</v>
      </c>
      <c r="AY38" s="43">
        <f t="shared" si="36"/>
        <v>9.7024574000000001</v>
      </c>
      <c r="AZ38" s="43">
        <f t="shared" si="37"/>
        <v>-0.27901235000000002</v>
      </c>
      <c r="BA38" s="8"/>
    </row>
    <row r="39" spans="2:53" x14ac:dyDescent="0.25">
      <c r="B39">
        <v>25448979591.837002</v>
      </c>
      <c r="H39" s="8"/>
      <c r="I39" s="6">
        <f t="shared" si="68"/>
        <v>27.775510204082</v>
      </c>
      <c r="J39" s="6">
        <f t="shared" si="69"/>
        <v>0</v>
      </c>
      <c r="K39" s="85">
        <f t="shared" si="7"/>
        <v>0</v>
      </c>
      <c r="L39" s="6">
        <f t="shared" si="8"/>
        <v>27.775510204082</v>
      </c>
      <c r="M39" s="81">
        <f t="shared" si="9"/>
        <v>24.964634</v>
      </c>
      <c r="N39" s="85">
        <f t="shared" si="73"/>
        <v>18.059252000000001</v>
      </c>
      <c r="O39" s="6">
        <f t="shared" si="11"/>
        <v>27.775510204082</v>
      </c>
      <c r="P39" s="81">
        <f t="shared" si="12"/>
        <v>26.029554000000001</v>
      </c>
      <c r="Q39" s="85">
        <f t="shared" si="13"/>
        <v>18.981484999999999</v>
      </c>
      <c r="R39" s="6">
        <f t="shared" si="14"/>
        <v>27.775510204082</v>
      </c>
      <c r="S39" s="81">
        <f t="shared" si="15"/>
        <v>19.031319</v>
      </c>
      <c r="T39" s="85">
        <f t="shared" si="16"/>
        <v>11.571365999999999</v>
      </c>
      <c r="U39" s="6">
        <f t="shared" si="17"/>
        <v>27.775510204082</v>
      </c>
      <c r="V39" s="81">
        <f t="shared" si="18"/>
        <v>13.060578</v>
      </c>
      <c r="W39" s="85">
        <f t="shared" si="19"/>
        <v>4.4198971</v>
      </c>
      <c r="X39" s="43">
        <f t="shared" si="20"/>
        <v>27.775510204082</v>
      </c>
      <c r="Y39" s="43">
        <f t="shared" ref="Y39:Z39" si="76">C563</f>
        <v>7.5998054000000002</v>
      </c>
      <c r="Z39" s="43">
        <f t="shared" si="76"/>
        <v>-5.3211474000000001</v>
      </c>
      <c r="AB39">
        <v>25448979591.837002</v>
      </c>
      <c r="AH39" s="8"/>
      <c r="AI39" s="6">
        <f t="shared" si="71"/>
        <v>27.775510204082</v>
      </c>
      <c r="AJ39" s="6">
        <f t="shared" si="72"/>
        <v>0</v>
      </c>
      <c r="AK39" s="85">
        <f t="shared" si="22"/>
        <v>0</v>
      </c>
      <c r="AL39" s="6">
        <f t="shared" si="23"/>
        <v>27.775510204082</v>
      </c>
      <c r="AM39" s="81">
        <f t="shared" si="24"/>
        <v>25.038328</v>
      </c>
      <c r="AN39" s="89">
        <f t="shared" si="75"/>
        <v>18.072793999999998</v>
      </c>
      <c r="AO39" s="6">
        <f t="shared" si="26"/>
        <v>27.775510204082</v>
      </c>
      <c r="AP39" s="43">
        <f t="shared" si="27"/>
        <v>25.920942</v>
      </c>
      <c r="AQ39" s="85">
        <f t="shared" si="28"/>
        <v>18.627476000000001</v>
      </c>
      <c r="AR39" s="6">
        <f t="shared" si="29"/>
        <v>27.775510204082</v>
      </c>
      <c r="AS39" s="81">
        <f t="shared" si="30"/>
        <v>25.756471999999999</v>
      </c>
      <c r="AT39" s="85">
        <f t="shared" si="31"/>
        <v>18.008472000000001</v>
      </c>
      <c r="AU39" s="6">
        <f t="shared" si="32"/>
        <v>27.775510204082</v>
      </c>
      <c r="AV39" s="81">
        <f t="shared" si="33"/>
        <v>18.340778</v>
      </c>
      <c r="AW39" s="85">
        <f t="shared" si="34"/>
        <v>9.6836157000000007</v>
      </c>
      <c r="AX39" s="43">
        <f t="shared" si="35"/>
        <v>27.775510204082</v>
      </c>
      <c r="AY39" s="43">
        <f t="shared" si="36"/>
        <v>10.750446</v>
      </c>
      <c r="AZ39" s="43">
        <f t="shared" si="37"/>
        <v>-1.1709584</v>
      </c>
      <c r="BA39" s="8"/>
    </row>
    <row r="40" spans="2:53" x14ac:dyDescent="0.25">
      <c r="B40">
        <v>26030612244.897999</v>
      </c>
      <c r="H40" s="8"/>
      <c r="I40" s="6">
        <f t="shared" si="68"/>
        <v>28.357142857143003</v>
      </c>
      <c r="J40" s="6">
        <f t="shared" si="69"/>
        <v>0</v>
      </c>
      <c r="K40" s="85">
        <f t="shared" si="7"/>
        <v>0</v>
      </c>
      <c r="L40" s="6">
        <f t="shared" si="8"/>
        <v>28.357142857143003</v>
      </c>
      <c r="M40" s="81">
        <f t="shared" si="9"/>
        <v>21.426694999999999</v>
      </c>
      <c r="N40" s="85">
        <f t="shared" si="73"/>
        <v>14.786626999999999</v>
      </c>
      <c r="O40" s="6">
        <f t="shared" si="11"/>
        <v>28.357142857143003</v>
      </c>
      <c r="P40" s="81">
        <f t="shared" si="12"/>
        <v>18.808252</v>
      </c>
      <c r="Q40" s="85">
        <f t="shared" si="13"/>
        <v>12.061591</v>
      </c>
      <c r="R40" s="6">
        <f t="shared" si="14"/>
        <v>28.357142857143003</v>
      </c>
      <c r="S40" s="81">
        <f t="shared" si="15"/>
        <v>15.982867000000001</v>
      </c>
      <c r="T40" s="85">
        <f t="shared" si="16"/>
        <v>8.8057756000000005</v>
      </c>
      <c r="U40" s="6">
        <f t="shared" si="17"/>
        <v>28.357142857143003</v>
      </c>
      <c r="V40" s="81">
        <f t="shared" si="18"/>
        <v>9.7212744000000004</v>
      </c>
      <c r="W40" s="85">
        <f t="shared" si="19"/>
        <v>0.86063701000000004</v>
      </c>
      <c r="X40" s="43">
        <f t="shared" si="20"/>
        <v>28.357142857143003</v>
      </c>
      <c r="Y40" s="43">
        <f t="shared" ref="Y40:Z40" si="77">C564</f>
        <v>0.95549499999999998</v>
      </c>
      <c r="Z40" s="43">
        <f t="shared" si="77"/>
        <v>-14.375778</v>
      </c>
      <c r="AB40">
        <v>26030612244.897999</v>
      </c>
      <c r="AH40" s="8"/>
      <c r="AI40" s="6">
        <f t="shared" si="71"/>
        <v>28.357142857143003</v>
      </c>
      <c r="AJ40" s="6">
        <f t="shared" si="72"/>
        <v>0</v>
      </c>
      <c r="AK40" s="85">
        <f t="shared" si="22"/>
        <v>0</v>
      </c>
      <c r="AL40" s="6">
        <f t="shared" si="23"/>
        <v>28.357142857143003</v>
      </c>
      <c r="AM40" s="81">
        <f t="shared" si="24"/>
        <v>20.897051000000001</v>
      </c>
      <c r="AN40" s="89">
        <f t="shared" si="75"/>
        <v>14.289982</v>
      </c>
      <c r="AO40" s="6">
        <f t="shared" si="26"/>
        <v>28.357142857143003</v>
      </c>
      <c r="AP40" s="43">
        <f t="shared" si="27"/>
        <v>19.354503999999999</v>
      </c>
      <c r="AQ40" s="85">
        <f t="shared" si="28"/>
        <v>12.400311</v>
      </c>
      <c r="AR40" s="6">
        <f t="shared" si="29"/>
        <v>28.357142857143003</v>
      </c>
      <c r="AS40" s="81">
        <f t="shared" si="30"/>
        <v>18.767824000000001</v>
      </c>
      <c r="AT40" s="85">
        <f t="shared" si="31"/>
        <v>11.27689</v>
      </c>
      <c r="AU40" s="6">
        <f t="shared" si="32"/>
        <v>28.357142857143003</v>
      </c>
      <c r="AV40" s="81">
        <f t="shared" si="33"/>
        <v>17.371634</v>
      </c>
      <c r="AW40" s="85">
        <f t="shared" si="34"/>
        <v>8.7367209999999993</v>
      </c>
      <c r="AX40" s="43">
        <f t="shared" si="35"/>
        <v>28.357142857143003</v>
      </c>
      <c r="AY40" s="43">
        <f t="shared" si="36"/>
        <v>9.4085026000000003</v>
      </c>
      <c r="AZ40" s="43">
        <f t="shared" si="37"/>
        <v>-3.2134410999999998</v>
      </c>
      <c r="BA40" s="8"/>
    </row>
    <row r="41" spans="2:53" x14ac:dyDescent="0.25">
      <c r="B41">
        <v>26612244897.959</v>
      </c>
      <c r="H41" s="8"/>
      <c r="I41" s="6">
        <f t="shared" si="68"/>
        <v>28.938775510204</v>
      </c>
      <c r="J41" s="6">
        <f t="shared" si="69"/>
        <v>0</v>
      </c>
      <c r="K41" s="85">
        <f t="shared" si="7"/>
        <v>0</v>
      </c>
      <c r="L41" s="6">
        <f t="shared" si="8"/>
        <v>28.938775510204</v>
      </c>
      <c r="M41" s="81">
        <f t="shared" si="9"/>
        <v>19.600176000000001</v>
      </c>
      <c r="N41" s="85">
        <f t="shared" si="73"/>
        <v>12.423386000000001</v>
      </c>
      <c r="O41" s="6">
        <f t="shared" si="11"/>
        <v>28.938775510204</v>
      </c>
      <c r="P41" s="81">
        <f t="shared" si="12"/>
        <v>20.868324000000001</v>
      </c>
      <c r="Q41" s="85">
        <f t="shared" si="13"/>
        <v>13.53698</v>
      </c>
      <c r="R41" s="6">
        <f t="shared" si="14"/>
        <v>28.938775510204</v>
      </c>
      <c r="S41" s="81">
        <f t="shared" si="15"/>
        <v>16.264265000000002</v>
      </c>
      <c r="T41" s="85">
        <f t="shared" si="16"/>
        <v>8.3589582</v>
      </c>
      <c r="U41" s="6">
        <f t="shared" si="17"/>
        <v>28.938775510204</v>
      </c>
      <c r="V41" s="81">
        <f t="shared" si="18"/>
        <v>10.991828</v>
      </c>
      <c r="W41" s="85">
        <f t="shared" si="19"/>
        <v>1.0875789</v>
      </c>
      <c r="X41" s="43">
        <f t="shared" si="20"/>
        <v>28.938775510204</v>
      </c>
      <c r="Y41" s="43">
        <f t="shared" ref="Y41:Z41" si="78">C565</f>
        <v>-0.73701167000000001</v>
      </c>
      <c r="Z41" s="43">
        <f t="shared" si="78"/>
        <v>-18.825087</v>
      </c>
      <c r="AB41">
        <v>26612244897.959</v>
      </c>
      <c r="AH41" s="8"/>
      <c r="AI41" s="6">
        <f t="shared" si="71"/>
        <v>28.938775510204</v>
      </c>
      <c r="AJ41" s="6">
        <f t="shared" si="72"/>
        <v>0</v>
      </c>
      <c r="AK41" s="85">
        <f t="shared" si="22"/>
        <v>0</v>
      </c>
      <c r="AL41" s="6">
        <f t="shared" si="23"/>
        <v>28.938775510204</v>
      </c>
      <c r="AM41" s="81">
        <f t="shared" si="24"/>
        <v>21.423887000000001</v>
      </c>
      <c r="AN41" s="89">
        <f t="shared" si="75"/>
        <v>14.484837000000001</v>
      </c>
      <c r="AO41" s="6">
        <f t="shared" si="26"/>
        <v>28.938775510204</v>
      </c>
      <c r="AP41" s="43">
        <f t="shared" si="27"/>
        <v>15.783011</v>
      </c>
      <c r="AQ41" s="85">
        <f t="shared" si="28"/>
        <v>8.3460702999999992</v>
      </c>
      <c r="AR41" s="6">
        <f t="shared" si="29"/>
        <v>28.938775510204</v>
      </c>
      <c r="AS41" s="81">
        <f t="shared" si="30"/>
        <v>14.903827</v>
      </c>
      <c r="AT41" s="85">
        <f t="shared" si="31"/>
        <v>6.6621313000000004</v>
      </c>
      <c r="AU41" s="6">
        <f t="shared" si="32"/>
        <v>28.938775510204</v>
      </c>
      <c r="AV41" s="81">
        <f t="shared" si="33"/>
        <v>14.620164000000001</v>
      </c>
      <c r="AW41" s="85">
        <f t="shared" si="34"/>
        <v>4.5447430999999998</v>
      </c>
      <c r="AX41" s="43">
        <f t="shared" si="35"/>
        <v>28.938775510204</v>
      </c>
      <c r="AY41" s="43">
        <f t="shared" si="36"/>
        <v>3.3397458000000002</v>
      </c>
      <c r="AZ41" s="43">
        <f t="shared" si="37"/>
        <v>-13.680474999999999</v>
      </c>
      <c r="BA41" s="8"/>
    </row>
    <row r="42" spans="2:53" x14ac:dyDescent="0.25">
      <c r="B42">
        <v>27193877551.02</v>
      </c>
      <c r="H42" s="8"/>
      <c r="I42" s="6">
        <f t="shared" si="68"/>
        <v>29.520408163265</v>
      </c>
      <c r="J42" s="6">
        <f t="shared" si="69"/>
        <v>0</v>
      </c>
      <c r="K42" s="85">
        <f t="shared" si="7"/>
        <v>0</v>
      </c>
      <c r="L42" s="6">
        <f t="shared" si="8"/>
        <v>29.520408163265</v>
      </c>
      <c r="M42" s="81">
        <f t="shared" si="9"/>
        <v>20.652121000000001</v>
      </c>
      <c r="N42" s="85">
        <f t="shared" si="73"/>
        <v>13.411208</v>
      </c>
      <c r="O42" s="6">
        <f t="shared" si="11"/>
        <v>29.520408163265</v>
      </c>
      <c r="P42" s="81">
        <f t="shared" si="12"/>
        <v>20.748718</v>
      </c>
      <c r="Q42" s="85">
        <f t="shared" si="13"/>
        <v>13.335599</v>
      </c>
      <c r="R42" s="6">
        <f t="shared" si="14"/>
        <v>29.520408163265</v>
      </c>
      <c r="S42" s="81">
        <f t="shared" si="15"/>
        <v>16.782803000000001</v>
      </c>
      <c r="T42" s="85">
        <f t="shared" si="16"/>
        <v>8.6430769000000005</v>
      </c>
      <c r="U42" s="6">
        <f t="shared" si="17"/>
        <v>29.520408163265</v>
      </c>
      <c r="V42" s="81">
        <f t="shared" si="18"/>
        <v>14.336223</v>
      </c>
      <c r="W42" s="85">
        <f t="shared" si="19"/>
        <v>2.7181910999999999</v>
      </c>
      <c r="X42" s="43">
        <f t="shared" si="20"/>
        <v>29.520408163265</v>
      </c>
      <c r="Y42" s="43">
        <f t="shared" ref="Y42:Z42" si="79">C566</f>
        <v>-3.2369162999999999</v>
      </c>
      <c r="Z42" s="43">
        <f t="shared" si="79"/>
        <v>-25.683582000000001</v>
      </c>
      <c r="AB42">
        <v>27193877551.02</v>
      </c>
      <c r="AH42" s="8"/>
      <c r="AI42" s="6">
        <f t="shared" si="71"/>
        <v>29.520408163265</v>
      </c>
      <c r="AJ42" s="6">
        <f t="shared" si="72"/>
        <v>0</v>
      </c>
      <c r="AK42" s="85">
        <f t="shared" si="22"/>
        <v>0</v>
      </c>
      <c r="AL42" s="6">
        <f t="shared" si="23"/>
        <v>29.520408163265</v>
      </c>
      <c r="AM42" s="81">
        <f t="shared" si="24"/>
        <v>22.413585999999999</v>
      </c>
      <c r="AN42" s="89">
        <f t="shared" si="75"/>
        <v>15.549462</v>
      </c>
      <c r="AO42" s="6">
        <f t="shared" si="26"/>
        <v>29.520408163265</v>
      </c>
      <c r="AP42" s="43">
        <f t="shared" si="27"/>
        <v>18.086387999999999</v>
      </c>
      <c r="AQ42" s="85">
        <f t="shared" si="28"/>
        <v>10.792593</v>
      </c>
      <c r="AR42" s="6">
        <f t="shared" si="29"/>
        <v>29.520408163265</v>
      </c>
      <c r="AS42" s="81">
        <f t="shared" si="30"/>
        <v>15.121945999999999</v>
      </c>
      <c r="AT42" s="85">
        <f t="shared" si="31"/>
        <v>6.7537979999999997</v>
      </c>
      <c r="AU42" s="6">
        <f t="shared" si="32"/>
        <v>29.520408163265</v>
      </c>
      <c r="AV42" s="81">
        <f t="shared" si="33"/>
        <v>22.258144000000001</v>
      </c>
      <c r="AW42" s="85">
        <f t="shared" si="34"/>
        <v>10.611414</v>
      </c>
      <c r="AX42" s="43">
        <f t="shared" si="35"/>
        <v>29.520408163265</v>
      </c>
      <c r="AY42" s="43">
        <f t="shared" si="36"/>
        <v>-0.77270567000000001</v>
      </c>
      <c r="AZ42" s="43">
        <f t="shared" si="37"/>
        <v>-22.162012000000001</v>
      </c>
      <c r="BA42" s="8"/>
    </row>
    <row r="43" spans="2:53" x14ac:dyDescent="0.25">
      <c r="B43">
        <v>27775510204.082001</v>
      </c>
      <c r="H43" s="8"/>
      <c r="I43" s="6">
        <f t="shared" si="68"/>
        <v>30.102040816327001</v>
      </c>
      <c r="J43" s="6">
        <f t="shared" si="69"/>
        <v>0</v>
      </c>
      <c r="K43" s="85">
        <f t="shared" si="7"/>
        <v>0</v>
      </c>
      <c r="L43" s="6">
        <f t="shared" si="8"/>
        <v>30.102040816327001</v>
      </c>
      <c r="M43" s="81">
        <f t="shared" si="9"/>
        <v>20.749801999999999</v>
      </c>
      <c r="N43" s="85">
        <f t="shared" si="73"/>
        <v>13.245569</v>
      </c>
      <c r="O43" s="6">
        <f t="shared" si="11"/>
        <v>30.102040816327001</v>
      </c>
      <c r="P43" s="81">
        <f t="shared" si="12"/>
        <v>20.875288000000001</v>
      </c>
      <c r="Q43" s="85">
        <f t="shared" si="13"/>
        <v>13.202591999999999</v>
      </c>
      <c r="R43" s="6">
        <f t="shared" si="14"/>
        <v>30.102040816327001</v>
      </c>
      <c r="S43" s="81">
        <f t="shared" si="15"/>
        <v>16.199574999999999</v>
      </c>
      <c r="T43" s="85">
        <f t="shared" si="16"/>
        <v>7.8437576</v>
      </c>
      <c r="U43" s="6">
        <f t="shared" si="17"/>
        <v>30.102040816327001</v>
      </c>
      <c r="V43" s="81">
        <f t="shared" si="18"/>
        <v>11.41328</v>
      </c>
      <c r="W43" s="85">
        <f t="shared" si="19"/>
        <v>0.39332980000000001</v>
      </c>
      <c r="X43" s="43">
        <f t="shared" si="20"/>
        <v>30.102040816327001</v>
      </c>
      <c r="Y43" s="43">
        <f t="shared" ref="Y43:Z43" si="80">C567</f>
        <v>-1.547912</v>
      </c>
      <c r="Z43" s="43">
        <f t="shared" si="80"/>
        <v>-22.488482000000001</v>
      </c>
      <c r="AB43">
        <v>27775510204.082001</v>
      </c>
      <c r="AH43" s="8"/>
      <c r="AI43" s="6">
        <f t="shared" si="71"/>
        <v>30.102040816327001</v>
      </c>
      <c r="AJ43" s="6">
        <f t="shared" si="72"/>
        <v>0</v>
      </c>
      <c r="AK43" s="85">
        <f t="shared" si="22"/>
        <v>0</v>
      </c>
      <c r="AL43" s="6">
        <f t="shared" si="23"/>
        <v>30.102040816327001</v>
      </c>
      <c r="AM43" s="81">
        <f t="shared" si="24"/>
        <v>22.808733</v>
      </c>
      <c r="AN43" s="89">
        <f t="shared" si="75"/>
        <v>15.794366</v>
      </c>
      <c r="AO43" s="6">
        <f t="shared" si="26"/>
        <v>30.102040816327001</v>
      </c>
      <c r="AP43" s="43">
        <f t="shared" si="27"/>
        <v>21.166439</v>
      </c>
      <c r="AQ43" s="85">
        <f t="shared" si="28"/>
        <v>13.78365</v>
      </c>
      <c r="AR43" s="6">
        <f t="shared" si="29"/>
        <v>30.102040816327001</v>
      </c>
      <c r="AS43" s="81">
        <f t="shared" si="30"/>
        <v>17.706112000000001</v>
      </c>
      <c r="AT43" s="85">
        <f t="shared" si="31"/>
        <v>9.4119740000000007</v>
      </c>
      <c r="AU43" s="6">
        <f t="shared" si="32"/>
        <v>30.102040816327001</v>
      </c>
      <c r="AV43" s="81">
        <f t="shared" si="33"/>
        <v>14.894133999999999</v>
      </c>
      <c r="AW43" s="85">
        <f t="shared" si="34"/>
        <v>4.3825802999999999</v>
      </c>
      <c r="AX43" s="43">
        <f t="shared" si="35"/>
        <v>30.102040816327001</v>
      </c>
      <c r="AY43" s="43">
        <f t="shared" si="36"/>
        <v>2.7037287000000001</v>
      </c>
      <c r="AZ43" s="43">
        <f t="shared" si="37"/>
        <v>-15.401642000000001</v>
      </c>
      <c r="BA43" s="8"/>
    </row>
    <row r="44" spans="2:53" x14ac:dyDescent="0.25">
      <c r="B44">
        <v>28357142857.143002</v>
      </c>
      <c r="H44" s="8"/>
      <c r="I44" s="6">
        <f t="shared" si="68"/>
        <v>30.683673469388001</v>
      </c>
      <c r="J44" s="6">
        <f t="shared" si="69"/>
        <v>0</v>
      </c>
      <c r="K44" s="85">
        <f t="shared" si="7"/>
        <v>0</v>
      </c>
      <c r="L44" s="6">
        <f t="shared" si="8"/>
        <v>30.683673469388001</v>
      </c>
      <c r="M44" s="81">
        <f t="shared" si="9"/>
        <v>20.896128000000001</v>
      </c>
      <c r="N44" s="85">
        <f t="shared" si="73"/>
        <v>13.223634000000001</v>
      </c>
      <c r="O44" s="6">
        <f t="shared" si="11"/>
        <v>30.683673469388001</v>
      </c>
      <c r="P44" s="81">
        <f t="shared" si="12"/>
        <v>18.134080999999998</v>
      </c>
      <c r="Q44" s="85">
        <f t="shared" si="13"/>
        <v>10.174231000000001</v>
      </c>
      <c r="R44" s="6">
        <f t="shared" si="14"/>
        <v>30.683673469388001</v>
      </c>
      <c r="S44" s="81">
        <f t="shared" si="15"/>
        <v>14.91569</v>
      </c>
      <c r="T44" s="85">
        <f t="shared" si="16"/>
        <v>5.7695354999999999</v>
      </c>
      <c r="U44" s="6">
        <f t="shared" si="17"/>
        <v>30.683673469388001</v>
      </c>
      <c r="V44" s="81">
        <f t="shared" si="18"/>
        <v>5.5534973000000001</v>
      </c>
      <c r="W44" s="85">
        <f t="shared" si="19"/>
        <v>-9.6610975000000003</v>
      </c>
      <c r="X44" s="43">
        <f t="shared" si="20"/>
        <v>30.683673469388001</v>
      </c>
      <c r="Y44" s="43">
        <f t="shared" ref="Y44:Z44" si="81">C568</f>
        <v>-4.7854605000000001</v>
      </c>
      <c r="Z44" s="43">
        <f t="shared" si="81"/>
        <v>-36.132823999999999</v>
      </c>
      <c r="AB44">
        <v>28357142857.143002</v>
      </c>
      <c r="AH44" s="8"/>
      <c r="AI44" s="6">
        <f t="shared" si="71"/>
        <v>30.683673469388001</v>
      </c>
      <c r="AJ44" s="6">
        <f t="shared" si="72"/>
        <v>0</v>
      </c>
      <c r="AK44" s="85">
        <f t="shared" si="22"/>
        <v>0</v>
      </c>
      <c r="AL44" s="6">
        <f t="shared" si="23"/>
        <v>30.683673469388001</v>
      </c>
      <c r="AM44" s="81">
        <f t="shared" si="24"/>
        <v>22.682119</v>
      </c>
      <c r="AN44" s="89">
        <f t="shared" si="75"/>
        <v>15.562412999999999</v>
      </c>
      <c r="AO44" s="6">
        <f t="shared" si="26"/>
        <v>30.683673469388001</v>
      </c>
      <c r="AP44" s="43">
        <f t="shared" si="27"/>
        <v>19.759063999999999</v>
      </c>
      <c r="AQ44" s="85">
        <f t="shared" si="28"/>
        <v>11.936399</v>
      </c>
      <c r="AR44" s="6">
        <f t="shared" si="29"/>
        <v>30.683673469388001</v>
      </c>
      <c r="AS44" s="81">
        <f t="shared" si="30"/>
        <v>14.776928</v>
      </c>
      <c r="AT44" s="85">
        <f t="shared" si="31"/>
        <v>5.0033488000000004</v>
      </c>
      <c r="AU44" s="6">
        <f t="shared" si="32"/>
        <v>30.683673469388001</v>
      </c>
      <c r="AV44" s="81">
        <f t="shared" si="33"/>
        <v>3.2180377999999998</v>
      </c>
      <c r="AW44" s="85">
        <f t="shared" si="34"/>
        <v>-13.577940999999999</v>
      </c>
      <c r="AX44" s="43">
        <f t="shared" si="35"/>
        <v>30.683673469388001</v>
      </c>
      <c r="AY44" s="43">
        <f t="shared" si="36"/>
        <v>-4.7095051000000003</v>
      </c>
      <c r="AZ44" s="43">
        <f t="shared" si="37"/>
        <v>-36.853991999999998</v>
      </c>
      <c r="BA44" s="8"/>
    </row>
    <row r="45" spans="2:53" x14ac:dyDescent="0.25">
      <c r="B45">
        <v>28938775510.203999</v>
      </c>
      <c r="H45" s="8"/>
      <c r="I45" s="6">
        <f t="shared" si="68"/>
        <v>31.265306122449001</v>
      </c>
      <c r="J45" s="6">
        <f t="shared" si="69"/>
        <v>0</v>
      </c>
      <c r="K45" s="85">
        <f t="shared" si="7"/>
        <v>0</v>
      </c>
      <c r="L45" s="6">
        <f t="shared" si="8"/>
        <v>31.265306122449001</v>
      </c>
      <c r="M45" s="81">
        <f t="shared" si="9"/>
        <v>23.840997999999999</v>
      </c>
      <c r="N45" s="85">
        <f t="shared" si="73"/>
        <v>16.348841</v>
      </c>
      <c r="O45" s="6">
        <f t="shared" si="11"/>
        <v>31.265306122449001</v>
      </c>
      <c r="P45" s="81">
        <f t="shared" si="12"/>
        <v>14.862005</v>
      </c>
      <c r="Q45" s="85">
        <f t="shared" si="13"/>
        <v>7.0668591999999997</v>
      </c>
      <c r="R45" s="6">
        <f t="shared" si="14"/>
        <v>31.265306122449001</v>
      </c>
      <c r="S45" s="81">
        <f t="shared" si="15"/>
        <v>14.508096</v>
      </c>
      <c r="T45" s="85">
        <f t="shared" si="16"/>
        <v>5.2706881000000001</v>
      </c>
      <c r="U45" s="6">
        <f t="shared" si="17"/>
        <v>31.265306122449001</v>
      </c>
      <c r="V45" s="81">
        <f t="shared" si="18"/>
        <v>2.6149358999999999</v>
      </c>
      <c r="W45" s="85">
        <f t="shared" si="19"/>
        <v>-13.838255</v>
      </c>
      <c r="X45" s="43">
        <f t="shared" si="20"/>
        <v>31.265306122449001</v>
      </c>
      <c r="Y45" s="43">
        <f t="shared" ref="Y45:Z45" si="82">C569</f>
        <v>-5.1343584</v>
      </c>
      <c r="Z45" s="43">
        <f t="shared" si="82"/>
        <v>-38.685645999999998</v>
      </c>
      <c r="AB45">
        <v>28938775510.203999</v>
      </c>
      <c r="AH45" s="8"/>
      <c r="AI45" s="6">
        <f t="shared" si="71"/>
        <v>31.265306122449001</v>
      </c>
      <c r="AJ45" s="6">
        <f t="shared" si="72"/>
        <v>0</v>
      </c>
      <c r="AK45" s="85">
        <f t="shared" si="22"/>
        <v>0</v>
      </c>
      <c r="AL45" s="6">
        <f t="shared" si="23"/>
        <v>31.265306122449001</v>
      </c>
      <c r="AM45" s="81">
        <f t="shared" si="24"/>
        <v>21.337152</v>
      </c>
      <c r="AN45" s="89">
        <f t="shared" si="75"/>
        <v>14.145332</v>
      </c>
      <c r="AO45" s="6">
        <f t="shared" si="26"/>
        <v>31.265306122449001</v>
      </c>
      <c r="AP45" s="43">
        <f t="shared" si="27"/>
        <v>16.843616000000001</v>
      </c>
      <c r="AQ45" s="85">
        <f t="shared" si="28"/>
        <v>8.8570738000000002</v>
      </c>
      <c r="AR45" s="6">
        <f t="shared" si="29"/>
        <v>31.265306122449001</v>
      </c>
      <c r="AS45" s="81">
        <f t="shared" si="30"/>
        <v>13.508100000000001</v>
      </c>
      <c r="AT45" s="85">
        <f t="shared" si="31"/>
        <v>3.0433914999999998</v>
      </c>
      <c r="AU45" s="6">
        <f t="shared" si="32"/>
        <v>31.265306122449001</v>
      </c>
      <c r="AV45" s="81">
        <f t="shared" si="33"/>
        <v>-3.2281213000000003E-2</v>
      </c>
      <c r="AW45" s="85">
        <f t="shared" si="34"/>
        <v>-19.317254999999999</v>
      </c>
      <c r="AX45" s="43">
        <f t="shared" si="35"/>
        <v>31.265306122449001</v>
      </c>
      <c r="AY45" s="43">
        <f t="shared" si="36"/>
        <v>-5.4703616999999998</v>
      </c>
      <c r="AZ45" s="43">
        <f t="shared" si="37"/>
        <v>-41.409976999999998</v>
      </c>
      <c r="BA45" s="8"/>
    </row>
    <row r="46" spans="2:53" x14ac:dyDescent="0.25">
      <c r="B46">
        <v>29520408163.264999</v>
      </c>
      <c r="H46" s="8"/>
      <c r="I46" s="6">
        <f t="shared" si="68"/>
        <v>31.846938775509997</v>
      </c>
      <c r="J46" s="6">
        <f t="shared" si="69"/>
        <v>0</v>
      </c>
      <c r="K46" s="85">
        <f t="shared" si="7"/>
        <v>0</v>
      </c>
      <c r="L46" s="6">
        <f t="shared" si="8"/>
        <v>31.846938775509997</v>
      </c>
      <c r="M46" s="81">
        <f t="shared" si="9"/>
        <v>17.140236000000002</v>
      </c>
      <c r="N46" s="85">
        <f t="shared" si="73"/>
        <v>9.6954384000000005</v>
      </c>
      <c r="O46" s="6">
        <f t="shared" si="11"/>
        <v>31.846938775509997</v>
      </c>
      <c r="P46" s="81">
        <f t="shared" si="12"/>
        <v>13.716260999999999</v>
      </c>
      <c r="Q46" s="85">
        <f t="shared" si="13"/>
        <v>6.0343021999999999</v>
      </c>
      <c r="R46" s="6">
        <f t="shared" si="14"/>
        <v>31.846938775509997</v>
      </c>
      <c r="S46" s="81">
        <f t="shared" si="15"/>
        <v>14.674877</v>
      </c>
      <c r="T46" s="85">
        <f t="shared" si="16"/>
        <v>6.0499153000000003</v>
      </c>
      <c r="U46" s="6">
        <f t="shared" si="17"/>
        <v>31.846938775509997</v>
      </c>
      <c r="V46" s="81">
        <f t="shared" si="18"/>
        <v>14.933592000000001</v>
      </c>
      <c r="W46" s="85">
        <f t="shared" si="19"/>
        <v>2.2408323000000001</v>
      </c>
      <c r="X46" s="43">
        <f t="shared" si="20"/>
        <v>31.846938775509997</v>
      </c>
      <c r="Y46" s="43">
        <f t="shared" ref="Y46:Z46" si="83">C570</f>
        <v>-3.3884989999999999</v>
      </c>
      <c r="Z46" s="43">
        <f t="shared" si="83"/>
        <v>-29.320177000000001</v>
      </c>
      <c r="AB46">
        <v>29520408163.264999</v>
      </c>
      <c r="AH46" s="8"/>
      <c r="AI46" s="6">
        <f t="shared" si="71"/>
        <v>31.846938775509997</v>
      </c>
      <c r="AJ46" s="6">
        <f t="shared" si="72"/>
        <v>0</v>
      </c>
      <c r="AK46" s="85">
        <f t="shared" si="22"/>
        <v>0</v>
      </c>
      <c r="AL46" s="6">
        <f t="shared" si="23"/>
        <v>31.846938775509997</v>
      </c>
      <c r="AM46" s="81">
        <f t="shared" si="24"/>
        <v>22.197165999999999</v>
      </c>
      <c r="AN46" s="89">
        <f t="shared" si="75"/>
        <v>15.068218999999999</v>
      </c>
      <c r="AO46" s="6">
        <f t="shared" si="26"/>
        <v>31.846938775509997</v>
      </c>
      <c r="AP46" s="43">
        <f t="shared" si="27"/>
        <v>17.094963</v>
      </c>
      <c r="AQ46" s="85">
        <f t="shared" si="28"/>
        <v>9.3284283000000006</v>
      </c>
      <c r="AR46" s="6">
        <f t="shared" si="29"/>
        <v>31.846938775509997</v>
      </c>
      <c r="AS46" s="81">
        <f t="shared" si="30"/>
        <v>12.596989000000001</v>
      </c>
      <c r="AT46" s="85">
        <f t="shared" si="31"/>
        <v>2.4708961999999999</v>
      </c>
      <c r="AU46" s="6">
        <f t="shared" si="32"/>
        <v>31.846938775509997</v>
      </c>
      <c r="AV46" s="81">
        <f t="shared" si="33"/>
        <v>-0.15603384000000001</v>
      </c>
      <c r="AW46" s="85">
        <f t="shared" si="34"/>
        <v>-18.850304000000001</v>
      </c>
      <c r="AX46" s="43">
        <f t="shared" si="35"/>
        <v>31.846938775509997</v>
      </c>
      <c r="AY46" s="43">
        <f t="shared" si="36"/>
        <v>-5.5894393999999998</v>
      </c>
      <c r="AZ46" s="43">
        <f t="shared" si="37"/>
        <v>-40.730384999999998</v>
      </c>
      <c r="BA46" s="8"/>
    </row>
    <row r="47" spans="2:53" x14ac:dyDescent="0.25">
      <c r="B47">
        <v>30102040816.327</v>
      </c>
      <c r="H47" s="8"/>
      <c r="I47" s="6">
        <f t="shared" si="68"/>
        <v>32.428571428570997</v>
      </c>
      <c r="J47" s="6">
        <f t="shared" si="69"/>
        <v>0</v>
      </c>
      <c r="K47" s="85">
        <f t="shared" si="7"/>
        <v>0</v>
      </c>
      <c r="L47" s="6">
        <f t="shared" si="8"/>
        <v>32.428571428570997</v>
      </c>
      <c r="M47" s="81">
        <f t="shared" si="9"/>
        <v>17.681788999999998</v>
      </c>
      <c r="N47" s="85">
        <f t="shared" si="73"/>
        <v>9.7050228000000001</v>
      </c>
      <c r="O47" s="6">
        <f t="shared" si="11"/>
        <v>32.428571428570997</v>
      </c>
      <c r="P47" s="81">
        <f t="shared" si="12"/>
        <v>13.974689</v>
      </c>
      <c r="Q47" s="85">
        <f t="shared" si="13"/>
        <v>5.5869483999999998</v>
      </c>
      <c r="R47" s="6">
        <f t="shared" si="14"/>
        <v>32.428571428570997</v>
      </c>
      <c r="S47" s="81">
        <f t="shared" si="15"/>
        <v>16.025911000000001</v>
      </c>
      <c r="T47" s="85">
        <f t="shared" si="16"/>
        <v>6.5249758</v>
      </c>
      <c r="U47" s="6">
        <f t="shared" si="17"/>
        <v>32.428571428570997</v>
      </c>
      <c r="V47" s="81">
        <f t="shared" si="18"/>
        <v>14.729386</v>
      </c>
      <c r="W47" s="85">
        <f t="shared" si="19"/>
        <v>1.3461312000000001</v>
      </c>
      <c r="X47" s="43">
        <f t="shared" si="20"/>
        <v>32.428571428570997</v>
      </c>
      <c r="Y47" s="43">
        <f t="shared" ref="Y47:Z47" si="84">C571</f>
        <v>-3.1714044000000001</v>
      </c>
      <c r="Z47" s="43">
        <f t="shared" si="84"/>
        <v>-29.930631999999999</v>
      </c>
      <c r="AB47">
        <v>30102040816.327</v>
      </c>
      <c r="AH47" s="8"/>
      <c r="AI47" s="6">
        <f t="shared" si="71"/>
        <v>32.428571428570997</v>
      </c>
      <c r="AJ47" s="6">
        <f t="shared" si="72"/>
        <v>0</v>
      </c>
      <c r="AK47" s="85">
        <f t="shared" si="22"/>
        <v>0</v>
      </c>
      <c r="AL47" s="6">
        <f t="shared" si="23"/>
        <v>32.428571428570997</v>
      </c>
      <c r="AM47" s="81">
        <f t="shared" si="24"/>
        <v>23.263615000000001</v>
      </c>
      <c r="AN47" s="89">
        <f t="shared" si="75"/>
        <v>15.521439000000001</v>
      </c>
      <c r="AO47" s="6">
        <f t="shared" si="26"/>
        <v>32.428571428570997</v>
      </c>
      <c r="AP47" s="43">
        <f t="shared" si="27"/>
        <v>20.372271999999999</v>
      </c>
      <c r="AQ47" s="85">
        <f t="shared" si="28"/>
        <v>11.932729999999999</v>
      </c>
      <c r="AR47" s="6">
        <f t="shared" si="29"/>
        <v>32.428571428570997</v>
      </c>
      <c r="AS47" s="81">
        <f t="shared" si="30"/>
        <v>12.833326</v>
      </c>
      <c r="AT47" s="85">
        <f t="shared" si="31"/>
        <v>1.3712811</v>
      </c>
      <c r="AU47" s="6">
        <f t="shared" si="32"/>
        <v>32.428571428570997</v>
      </c>
      <c r="AV47" s="81">
        <f t="shared" si="33"/>
        <v>-1.876897</v>
      </c>
      <c r="AW47" s="85">
        <f t="shared" si="34"/>
        <v>-23.093245</v>
      </c>
      <c r="AX47" s="43">
        <f t="shared" si="35"/>
        <v>32.428571428570997</v>
      </c>
      <c r="AY47" s="43">
        <f t="shared" si="36"/>
        <v>-6.2172136</v>
      </c>
      <c r="AZ47" s="43">
        <f t="shared" si="37"/>
        <v>-45.166584</v>
      </c>
      <c r="BA47" s="8"/>
    </row>
    <row r="48" spans="2:53" x14ac:dyDescent="0.25">
      <c r="B48">
        <v>30683673469.388</v>
      </c>
      <c r="H48" s="8"/>
      <c r="I48" s="6">
        <f t="shared" si="68"/>
        <v>33.010204081632999</v>
      </c>
      <c r="J48" s="6">
        <f t="shared" si="69"/>
        <v>0</v>
      </c>
      <c r="K48" s="85">
        <f t="shared" si="7"/>
        <v>0</v>
      </c>
      <c r="L48" s="6">
        <f t="shared" si="8"/>
        <v>33.010204081632999</v>
      </c>
      <c r="M48" s="81">
        <f t="shared" si="9"/>
        <v>19.145800000000001</v>
      </c>
      <c r="N48" s="85">
        <f t="shared" si="73"/>
        <v>10.059898</v>
      </c>
      <c r="O48" s="6">
        <f t="shared" si="11"/>
        <v>33.010204081632999</v>
      </c>
      <c r="P48" s="81">
        <f t="shared" si="12"/>
        <v>16.484629000000002</v>
      </c>
      <c r="Q48" s="85">
        <f t="shared" si="13"/>
        <v>6.8399204999999998</v>
      </c>
      <c r="R48" s="6">
        <f t="shared" si="14"/>
        <v>33.010204081632999</v>
      </c>
      <c r="S48" s="81">
        <f t="shared" si="15"/>
        <v>18.366503000000002</v>
      </c>
      <c r="T48" s="85">
        <f t="shared" si="16"/>
        <v>7.6391438999999997</v>
      </c>
      <c r="U48" s="6">
        <f t="shared" si="17"/>
        <v>33.010204081632999</v>
      </c>
      <c r="V48" s="81">
        <f t="shared" si="18"/>
        <v>15.082829</v>
      </c>
      <c r="W48" s="85">
        <f t="shared" si="19"/>
        <v>1.9054153</v>
      </c>
      <c r="X48" s="43">
        <f t="shared" si="20"/>
        <v>33.010204081632999</v>
      </c>
      <c r="Y48" s="43">
        <f t="shared" ref="Y48:Z48" si="85">C572</f>
        <v>0.30945869999999998</v>
      </c>
      <c r="Z48" s="43">
        <f t="shared" si="85"/>
        <v>-22.901147999999999</v>
      </c>
      <c r="AB48">
        <v>30683673469.388</v>
      </c>
      <c r="AH48" s="8"/>
      <c r="AI48" s="6">
        <f t="shared" si="71"/>
        <v>33.010204081632999</v>
      </c>
      <c r="AJ48" s="6">
        <f t="shared" si="72"/>
        <v>0</v>
      </c>
      <c r="AK48" s="85">
        <f t="shared" si="22"/>
        <v>0</v>
      </c>
      <c r="AL48" s="6">
        <f t="shared" si="23"/>
        <v>33.010204081632999</v>
      </c>
      <c r="AM48" s="81">
        <f t="shared" si="24"/>
        <v>21.197082999999999</v>
      </c>
      <c r="AN48" s="89">
        <f t="shared" si="75"/>
        <v>12.347981000000001</v>
      </c>
      <c r="AO48" s="6">
        <f t="shared" si="26"/>
        <v>33.010204081632999</v>
      </c>
      <c r="AP48" s="43">
        <f t="shared" si="27"/>
        <v>17.947962</v>
      </c>
      <c r="AQ48" s="85">
        <f t="shared" si="28"/>
        <v>8.2041178000000006</v>
      </c>
      <c r="AR48" s="6">
        <f t="shared" si="29"/>
        <v>33.010204081632999</v>
      </c>
      <c r="AS48" s="81">
        <f t="shared" si="30"/>
        <v>17.293880000000001</v>
      </c>
      <c r="AT48" s="85">
        <f t="shared" si="31"/>
        <v>4.7953457999999998</v>
      </c>
      <c r="AU48" s="6">
        <f t="shared" si="32"/>
        <v>33.010204081632999</v>
      </c>
      <c r="AV48" s="81">
        <f t="shared" si="33"/>
        <v>-1.3238951000000001</v>
      </c>
      <c r="AW48" s="85">
        <f t="shared" si="34"/>
        <v>-23.039431</v>
      </c>
      <c r="AX48" s="43">
        <f t="shared" si="35"/>
        <v>33.010204081632999</v>
      </c>
      <c r="AY48" s="43">
        <f t="shared" si="36"/>
        <v>-6.0125685000000004</v>
      </c>
      <c r="AZ48" s="43">
        <f t="shared" si="37"/>
        <v>-45.181587</v>
      </c>
      <c r="BA48" s="8"/>
    </row>
    <row r="49" spans="2:53" x14ac:dyDescent="0.25">
      <c r="B49">
        <v>31265306122.449001</v>
      </c>
      <c r="H49" s="8"/>
      <c r="I49" s="6">
        <f t="shared" si="68"/>
        <v>33.591836734693999</v>
      </c>
      <c r="J49" s="6">
        <f t="shared" si="69"/>
        <v>0</v>
      </c>
      <c r="K49" s="85">
        <f t="shared" si="7"/>
        <v>0</v>
      </c>
      <c r="L49" s="6">
        <f t="shared" si="8"/>
        <v>33.591836734693999</v>
      </c>
      <c r="M49" s="81">
        <f t="shared" si="9"/>
        <v>20.239735</v>
      </c>
      <c r="N49" s="85">
        <f t="shared" si="73"/>
        <v>9.8281174</v>
      </c>
      <c r="O49" s="6">
        <f t="shared" si="11"/>
        <v>33.591836734693999</v>
      </c>
      <c r="P49" s="81">
        <f t="shared" si="12"/>
        <v>20.199902000000002</v>
      </c>
      <c r="Q49" s="85">
        <f t="shared" si="13"/>
        <v>8.8944949999999992</v>
      </c>
      <c r="R49" s="6">
        <f t="shared" si="14"/>
        <v>33.591836734693999</v>
      </c>
      <c r="S49" s="81">
        <f t="shared" si="15"/>
        <v>22.786626999999999</v>
      </c>
      <c r="T49" s="85">
        <f t="shared" si="16"/>
        <v>10.066927</v>
      </c>
      <c r="U49" s="6">
        <f t="shared" si="17"/>
        <v>33.591836734693999</v>
      </c>
      <c r="V49" s="81">
        <f t="shared" si="18"/>
        <v>16.647852</v>
      </c>
      <c r="W49" s="85">
        <f t="shared" si="19"/>
        <v>0.8796621</v>
      </c>
      <c r="X49" s="43">
        <f t="shared" si="20"/>
        <v>33.591836734693999</v>
      </c>
      <c r="Y49" s="43">
        <f t="shared" ref="Y49:Z49" si="86">C573</f>
        <v>-1.4697811999999999</v>
      </c>
      <c r="Z49" s="43">
        <f t="shared" si="86"/>
        <v>-31.103217999999998</v>
      </c>
      <c r="AB49">
        <v>31265306122.449001</v>
      </c>
      <c r="AH49" s="8"/>
      <c r="AI49" s="6">
        <f t="shared" si="71"/>
        <v>33.591836734693999</v>
      </c>
      <c r="AJ49" s="6">
        <f t="shared" si="72"/>
        <v>0</v>
      </c>
      <c r="AK49" s="85">
        <f t="shared" si="22"/>
        <v>0</v>
      </c>
      <c r="AL49" s="6">
        <f t="shared" si="23"/>
        <v>33.591836734693999</v>
      </c>
      <c r="AM49" s="81">
        <f t="shared" si="24"/>
        <v>20.169713999999999</v>
      </c>
      <c r="AN49" s="89">
        <f t="shared" si="75"/>
        <v>10.838295</v>
      </c>
      <c r="AO49" s="6">
        <f t="shared" si="26"/>
        <v>33.591836734693999</v>
      </c>
      <c r="AP49" s="43">
        <f t="shared" si="27"/>
        <v>17.004534</v>
      </c>
      <c r="AQ49" s="85">
        <f t="shared" si="28"/>
        <v>6.1231007999999996</v>
      </c>
      <c r="AR49" s="6">
        <f t="shared" si="29"/>
        <v>33.591836734693999</v>
      </c>
      <c r="AS49" s="81">
        <f t="shared" si="30"/>
        <v>7.5852380000000004</v>
      </c>
      <c r="AT49" s="85">
        <f t="shared" si="31"/>
        <v>-7.7357664000000002</v>
      </c>
      <c r="AU49" s="6">
        <f t="shared" si="32"/>
        <v>33.591836734693999</v>
      </c>
      <c r="AV49" s="81">
        <f t="shared" si="33"/>
        <v>-3.7676954</v>
      </c>
      <c r="AW49" s="85">
        <f t="shared" si="34"/>
        <v>-31.472919000000001</v>
      </c>
      <c r="AX49" s="43">
        <f t="shared" si="35"/>
        <v>33.591836734693999</v>
      </c>
      <c r="AY49" s="43">
        <f t="shared" si="36"/>
        <v>-6.5342817000000002</v>
      </c>
      <c r="AZ49" s="43">
        <f t="shared" si="37"/>
        <v>-54.623367000000002</v>
      </c>
      <c r="BA49" s="8"/>
    </row>
    <row r="50" spans="2:53" x14ac:dyDescent="0.25">
      <c r="B50">
        <v>31846938775.509998</v>
      </c>
      <c r="H50" s="8"/>
      <c r="I50" s="6">
        <f t="shared" si="68"/>
        <v>34.173469387754999</v>
      </c>
      <c r="J50" s="6">
        <f t="shared" si="69"/>
        <v>0</v>
      </c>
      <c r="K50" s="85">
        <f t="shared" si="7"/>
        <v>0</v>
      </c>
      <c r="L50" s="6">
        <f t="shared" si="8"/>
        <v>34.173469387754999</v>
      </c>
      <c r="M50" s="81">
        <f t="shared" si="9"/>
        <v>21.19293</v>
      </c>
      <c r="N50" s="85">
        <f t="shared" si="73"/>
        <v>11.198494999999999</v>
      </c>
      <c r="O50" s="6">
        <f t="shared" si="11"/>
        <v>34.173469387754999</v>
      </c>
      <c r="P50" s="81">
        <f t="shared" si="12"/>
        <v>23.740717</v>
      </c>
      <c r="Q50" s="85">
        <f t="shared" si="13"/>
        <v>13.041057</v>
      </c>
      <c r="R50" s="6">
        <f t="shared" si="14"/>
        <v>34.173469387754999</v>
      </c>
      <c r="S50" s="81">
        <f t="shared" si="15"/>
        <v>24.721043000000002</v>
      </c>
      <c r="T50" s="85">
        <f t="shared" si="16"/>
        <v>12.944876000000001</v>
      </c>
      <c r="U50" s="6">
        <f t="shared" si="17"/>
        <v>34.173469387754999</v>
      </c>
      <c r="V50" s="81">
        <f t="shared" si="18"/>
        <v>18.122181000000001</v>
      </c>
      <c r="W50" s="85">
        <f t="shared" si="19"/>
        <v>4.4949640999999998</v>
      </c>
      <c r="X50" s="43">
        <f t="shared" si="20"/>
        <v>34.173469387754999</v>
      </c>
      <c r="Y50" s="43">
        <f t="shared" ref="Y50:Z50" si="87">C574</f>
        <v>4.0604329000000003</v>
      </c>
      <c r="Z50" s="43">
        <f t="shared" si="87"/>
        <v>-17.630939000000001</v>
      </c>
      <c r="AB50">
        <v>31846938775.509998</v>
      </c>
      <c r="AH50" s="8"/>
      <c r="AI50" s="6">
        <f t="shared" si="71"/>
        <v>34.173469387754999</v>
      </c>
      <c r="AJ50" s="6">
        <f t="shared" si="72"/>
        <v>0</v>
      </c>
      <c r="AK50" s="85">
        <f t="shared" si="22"/>
        <v>0</v>
      </c>
      <c r="AL50" s="6">
        <f t="shared" si="23"/>
        <v>34.173469387754999</v>
      </c>
      <c r="AM50" s="81">
        <f t="shared" si="24"/>
        <v>21.381577</v>
      </c>
      <c r="AN50" s="89">
        <f t="shared" si="75"/>
        <v>12.644296000000001</v>
      </c>
      <c r="AO50" s="6">
        <f t="shared" si="26"/>
        <v>34.173469387754999</v>
      </c>
      <c r="AP50" s="43">
        <f t="shared" si="27"/>
        <v>16.37734</v>
      </c>
      <c r="AQ50" s="85">
        <f t="shared" si="28"/>
        <v>6.3539213999999999</v>
      </c>
      <c r="AR50" s="6">
        <f t="shared" si="29"/>
        <v>34.173469387754999</v>
      </c>
      <c r="AS50" s="81">
        <f t="shared" si="30"/>
        <v>8.7826985999999998</v>
      </c>
      <c r="AT50" s="85">
        <f t="shared" si="31"/>
        <v>-5.1129240999999999</v>
      </c>
      <c r="AU50" s="6">
        <f t="shared" si="32"/>
        <v>34.173469387754999</v>
      </c>
      <c r="AV50" s="81">
        <f t="shared" si="33"/>
        <v>-3.7005526999999998</v>
      </c>
      <c r="AW50" s="85">
        <f t="shared" si="34"/>
        <v>-29.395636</v>
      </c>
      <c r="AX50" s="43">
        <f t="shared" si="35"/>
        <v>34.173469387754999</v>
      </c>
      <c r="AY50" s="43">
        <f t="shared" si="36"/>
        <v>-6.6778269000000003</v>
      </c>
      <c r="AZ50" s="43">
        <f t="shared" si="37"/>
        <v>-51.838169000000001</v>
      </c>
      <c r="BA50" s="8"/>
    </row>
    <row r="51" spans="2:53" x14ac:dyDescent="0.25">
      <c r="B51">
        <v>32428571428.570999</v>
      </c>
      <c r="H51" s="8"/>
      <c r="I51" s="6">
        <f t="shared" si="68"/>
        <v>34.755102040815999</v>
      </c>
      <c r="J51" s="6">
        <f t="shared" si="69"/>
        <v>0</v>
      </c>
      <c r="K51" s="85">
        <f t="shared" si="7"/>
        <v>0</v>
      </c>
      <c r="L51" s="6">
        <f t="shared" si="8"/>
        <v>34.755102040815999</v>
      </c>
      <c r="M51" s="81">
        <f t="shared" si="9"/>
        <v>22.65502</v>
      </c>
      <c r="N51" s="85">
        <f t="shared" si="73"/>
        <v>12.556723</v>
      </c>
      <c r="O51" s="6">
        <f t="shared" si="11"/>
        <v>34.755102040815999</v>
      </c>
      <c r="P51" s="81">
        <f t="shared" si="12"/>
        <v>27.252071000000001</v>
      </c>
      <c r="Q51" s="85">
        <f t="shared" si="13"/>
        <v>16.528358000000001</v>
      </c>
      <c r="R51" s="6">
        <f t="shared" si="14"/>
        <v>34.755102040815999</v>
      </c>
      <c r="S51" s="81">
        <f t="shared" si="15"/>
        <v>23.148882</v>
      </c>
      <c r="T51" s="85">
        <f t="shared" si="16"/>
        <v>11.473827999999999</v>
      </c>
      <c r="U51" s="6">
        <f t="shared" si="17"/>
        <v>34.755102040815999</v>
      </c>
      <c r="V51" s="81">
        <f t="shared" si="18"/>
        <v>18.368471</v>
      </c>
      <c r="W51" s="85">
        <f t="shared" si="19"/>
        <v>5.2506819</v>
      </c>
      <c r="X51" s="43">
        <f t="shared" si="20"/>
        <v>34.755102040815999</v>
      </c>
      <c r="Y51" s="43">
        <f t="shared" ref="Y51:Z51" si="88">C575</f>
        <v>20.246254</v>
      </c>
      <c r="Z51" s="43">
        <f t="shared" si="88"/>
        <v>1.6959374</v>
      </c>
      <c r="AB51">
        <v>32428571428.570999</v>
      </c>
      <c r="AH51" s="8"/>
      <c r="AI51" s="6">
        <f t="shared" si="71"/>
        <v>34.755102040815999</v>
      </c>
      <c r="AJ51" s="6">
        <f t="shared" si="72"/>
        <v>0</v>
      </c>
      <c r="AK51" s="85">
        <f t="shared" si="22"/>
        <v>0</v>
      </c>
      <c r="AL51" s="6">
        <f t="shared" si="23"/>
        <v>34.755102040815999</v>
      </c>
      <c r="AM51" s="81">
        <f t="shared" si="24"/>
        <v>18.806725</v>
      </c>
      <c r="AN51" s="89">
        <f t="shared" si="75"/>
        <v>10.410462000000001</v>
      </c>
      <c r="AO51" s="6">
        <f t="shared" si="26"/>
        <v>34.755102040815999</v>
      </c>
      <c r="AP51" s="43">
        <f t="shared" si="27"/>
        <v>13.234780000000001</v>
      </c>
      <c r="AQ51" s="85">
        <f t="shared" si="28"/>
        <v>3.5296986000000001</v>
      </c>
      <c r="AR51" s="6">
        <f t="shared" si="29"/>
        <v>34.755102040815999</v>
      </c>
      <c r="AS51" s="81">
        <f t="shared" si="30"/>
        <v>5.2806848999999998</v>
      </c>
      <c r="AT51" s="85">
        <f t="shared" si="31"/>
        <v>-8.7204046000000002</v>
      </c>
      <c r="AU51" s="6">
        <f t="shared" si="32"/>
        <v>34.755102040815999</v>
      </c>
      <c r="AV51" s="81">
        <f t="shared" si="33"/>
        <v>-4.4689813000000003</v>
      </c>
      <c r="AW51" s="85">
        <f t="shared" si="34"/>
        <v>-29.852903000000001</v>
      </c>
      <c r="AX51" s="43">
        <f t="shared" si="35"/>
        <v>34.755102040815999</v>
      </c>
      <c r="AY51" s="43">
        <f t="shared" si="36"/>
        <v>-7.0092235000000001</v>
      </c>
      <c r="AZ51" s="43">
        <f t="shared" si="37"/>
        <v>-49.966999000000001</v>
      </c>
      <c r="BA51" s="8"/>
    </row>
    <row r="52" spans="2:53" x14ac:dyDescent="0.25">
      <c r="B52">
        <v>33010204081.632999</v>
      </c>
      <c r="H52" s="8"/>
      <c r="I52" s="6">
        <f t="shared" si="68"/>
        <v>35.336734693878</v>
      </c>
      <c r="J52" s="6">
        <f t="shared" si="69"/>
        <v>0</v>
      </c>
      <c r="K52" s="85">
        <f t="shared" si="7"/>
        <v>0</v>
      </c>
      <c r="L52" s="6">
        <f t="shared" si="8"/>
        <v>35.336734693878</v>
      </c>
      <c r="M52" s="81">
        <f t="shared" si="9"/>
        <v>21.031109000000001</v>
      </c>
      <c r="N52" s="85">
        <f t="shared" si="73"/>
        <v>11.958434</v>
      </c>
      <c r="O52" s="6">
        <f t="shared" si="11"/>
        <v>35.336734693878</v>
      </c>
      <c r="P52" s="81">
        <f t="shared" si="12"/>
        <v>21.050329000000001</v>
      </c>
      <c r="Q52" s="85">
        <f t="shared" si="13"/>
        <v>11.516071</v>
      </c>
      <c r="R52" s="6">
        <f t="shared" si="14"/>
        <v>35.336734693878</v>
      </c>
      <c r="S52" s="81">
        <f t="shared" si="15"/>
        <v>23.475062999999999</v>
      </c>
      <c r="T52" s="85">
        <f t="shared" si="16"/>
        <v>13.233449999999999</v>
      </c>
      <c r="U52" s="6">
        <f t="shared" si="17"/>
        <v>35.336734693878</v>
      </c>
      <c r="V52" s="81">
        <f t="shared" si="18"/>
        <v>18.285391000000001</v>
      </c>
      <c r="W52" s="85">
        <f t="shared" si="19"/>
        <v>6.9865025999999997</v>
      </c>
      <c r="X52" s="43">
        <f t="shared" si="20"/>
        <v>35.336734693878</v>
      </c>
      <c r="Y52" s="43">
        <f t="shared" ref="Y52:Z52" si="89">C576</f>
        <v>9.6292361999999994</v>
      </c>
      <c r="Z52" s="43">
        <f t="shared" si="89"/>
        <v>-4.5701618000000002</v>
      </c>
      <c r="AB52">
        <v>33010204081.632999</v>
      </c>
      <c r="AH52" s="8"/>
      <c r="AI52" s="6">
        <f t="shared" si="71"/>
        <v>35.336734693878</v>
      </c>
      <c r="AJ52" s="6">
        <f t="shared" si="72"/>
        <v>0</v>
      </c>
      <c r="AK52" s="85">
        <f t="shared" si="22"/>
        <v>0</v>
      </c>
      <c r="AL52" s="6">
        <f t="shared" si="23"/>
        <v>35.336734693878</v>
      </c>
      <c r="AM52" s="81">
        <f t="shared" si="24"/>
        <v>22.232642999999999</v>
      </c>
      <c r="AN52" s="89">
        <f t="shared" si="75"/>
        <v>14.152627000000001</v>
      </c>
      <c r="AO52" s="6">
        <f t="shared" si="26"/>
        <v>35.336734693878</v>
      </c>
      <c r="AP52" s="43">
        <f t="shared" si="27"/>
        <v>17.508713</v>
      </c>
      <c r="AQ52" s="85">
        <f t="shared" si="28"/>
        <v>8.7405290999999998</v>
      </c>
      <c r="AR52" s="6">
        <f t="shared" si="29"/>
        <v>35.336734693878</v>
      </c>
      <c r="AS52" s="81">
        <f t="shared" si="30"/>
        <v>12.717805</v>
      </c>
      <c r="AT52" s="85">
        <f t="shared" si="31"/>
        <v>1.8686976</v>
      </c>
      <c r="AU52" s="6">
        <f t="shared" si="32"/>
        <v>35.336734693878</v>
      </c>
      <c r="AV52" s="81">
        <f t="shared" si="33"/>
        <v>-1.1627647000000001</v>
      </c>
      <c r="AW52" s="85">
        <f t="shared" si="34"/>
        <v>-19.776147999999999</v>
      </c>
      <c r="AX52" s="43">
        <f t="shared" si="35"/>
        <v>35.336734693878</v>
      </c>
      <c r="AY52" s="43">
        <f t="shared" si="36"/>
        <v>-6.1485003999999996</v>
      </c>
      <c r="AZ52" s="43">
        <f t="shared" si="37"/>
        <v>-38.920658000000003</v>
      </c>
      <c r="BA52" s="8"/>
    </row>
    <row r="53" spans="2:53" x14ac:dyDescent="0.25">
      <c r="B53">
        <v>33591836734.694</v>
      </c>
      <c r="H53" s="8"/>
      <c r="I53" s="6">
        <f t="shared" si="68"/>
        <v>35.918367346939</v>
      </c>
      <c r="J53" s="6">
        <f t="shared" si="69"/>
        <v>0</v>
      </c>
      <c r="K53" s="85">
        <f t="shared" si="7"/>
        <v>0</v>
      </c>
      <c r="L53" s="6">
        <f t="shared" si="8"/>
        <v>35.918367346939</v>
      </c>
      <c r="M53" s="81">
        <f t="shared" si="9"/>
        <v>21.790320999999999</v>
      </c>
      <c r="N53" s="85">
        <f t="shared" si="73"/>
        <v>12.322906</v>
      </c>
      <c r="O53" s="6">
        <f t="shared" si="11"/>
        <v>35.918367346939</v>
      </c>
      <c r="P53" s="81">
        <f t="shared" si="12"/>
        <v>22.706704999999999</v>
      </c>
      <c r="Q53" s="85">
        <f t="shared" si="13"/>
        <v>12.779736</v>
      </c>
      <c r="R53" s="6">
        <f t="shared" si="14"/>
        <v>35.918367346939</v>
      </c>
      <c r="S53" s="81">
        <f t="shared" si="15"/>
        <v>21.930537999999999</v>
      </c>
      <c r="T53" s="85">
        <f t="shared" si="16"/>
        <v>11.325898</v>
      </c>
      <c r="U53" s="6">
        <f t="shared" si="17"/>
        <v>35.918367346939</v>
      </c>
      <c r="V53" s="81">
        <f t="shared" si="18"/>
        <v>18.180706000000001</v>
      </c>
      <c r="W53" s="85">
        <f t="shared" si="19"/>
        <v>6.5970521</v>
      </c>
      <c r="X53" s="43">
        <f t="shared" si="20"/>
        <v>35.918367346939</v>
      </c>
      <c r="Y53" s="43">
        <f t="shared" ref="Y53:Z53" si="90">C577</f>
        <v>10.154567</v>
      </c>
      <c r="Z53" s="43">
        <f t="shared" si="90"/>
        <v>-4.1035252</v>
      </c>
      <c r="AB53">
        <v>33591836734.694</v>
      </c>
      <c r="AH53" s="8"/>
      <c r="AI53" s="6">
        <f t="shared" si="71"/>
        <v>35.918367346939</v>
      </c>
      <c r="AJ53" s="6">
        <f t="shared" si="72"/>
        <v>0</v>
      </c>
      <c r="AK53" s="85">
        <f t="shared" si="22"/>
        <v>0</v>
      </c>
      <c r="AL53" s="6">
        <f t="shared" si="23"/>
        <v>35.918367346939</v>
      </c>
      <c r="AM53" s="81">
        <f t="shared" si="24"/>
        <v>22.044426000000001</v>
      </c>
      <c r="AN53" s="89">
        <f t="shared" si="75"/>
        <v>13.783787999999999</v>
      </c>
      <c r="AO53" s="6">
        <f t="shared" si="26"/>
        <v>35.918367346939</v>
      </c>
      <c r="AP53" s="43">
        <f t="shared" si="27"/>
        <v>16.020659999999999</v>
      </c>
      <c r="AQ53" s="85">
        <f t="shared" si="28"/>
        <v>7.0022326000000001</v>
      </c>
      <c r="AR53" s="6">
        <f t="shared" si="29"/>
        <v>35.918367346939</v>
      </c>
      <c r="AS53" s="81">
        <f t="shared" si="30"/>
        <v>11.990601</v>
      </c>
      <c r="AT53" s="85">
        <f t="shared" si="31"/>
        <v>0.62738079000000002</v>
      </c>
      <c r="AU53" s="6">
        <f t="shared" si="32"/>
        <v>35.918367346939</v>
      </c>
      <c r="AV53" s="81">
        <f t="shared" si="33"/>
        <v>-2.3217061000000001</v>
      </c>
      <c r="AW53" s="85">
        <f t="shared" si="34"/>
        <v>-22.301366999999999</v>
      </c>
      <c r="AX53" s="43">
        <f t="shared" si="35"/>
        <v>35.918367346939</v>
      </c>
      <c r="AY53" s="43">
        <f t="shared" si="36"/>
        <v>-6.4903788999999996</v>
      </c>
      <c r="AZ53" s="43">
        <f t="shared" si="37"/>
        <v>-40.910603000000002</v>
      </c>
      <c r="BA53" s="8"/>
    </row>
    <row r="54" spans="2:53" x14ac:dyDescent="0.25">
      <c r="B54">
        <v>34173469387.755001</v>
      </c>
      <c r="H54" s="8"/>
      <c r="I54" s="6">
        <f t="shared" si="68"/>
        <v>36.5</v>
      </c>
      <c r="J54" s="6">
        <f t="shared" si="69"/>
        <v>0</v>
      </c>
      <c r="K54" s="85">
        <f t="shared" si="7"/>
        <v>0</v>
      </c>
      <c r="L54" s="6">
        <f t="shared" si="8"/>
        <v>36.5</v>
      </c>
      <c r="M54" s="81">
        <f t="shared" si="9"/>
        <v>21.170127999999998</v>
      </c>
      <c r="N54" s="85">
        <f t="shared" si="73"/>
        <v>12.727366999999999</v>
      </c>
      <c r="O54" s="6">
        <f t="shared" si="11"/>
        <v>36.5</v>
      </c>
      <c r="P54" s="81">
        <f t="shared" si="12"/>
        <v>20.647375</v>
      </c>
      <c r="Q54" s="85">
        <f t="shared" si="13"/>
        <v>11.736490999999999</v>
      </c>
      <c r="R54" s="6">
        <f t="shared" si="14"/>
        <v>36.5</v>
      </c>
      <c r="S54" s="81">
        <f t="shared" si="15"/>
        <v>18.935393999999999</v>
      </c>
      <c r="T54" s="85">
        <f t="shared" si="16"/>
        <v>9.3179388000000003</v>
      </c>
      <c r="U54" s="6">
        <f t="shared" si="17"/>
        <v>36.5</v>
      </c>
      <c r="V54" s="81">
        <f t="shared" si="18"/>
        <v>16.001128999999999</v>
      </c>
      <c r="W54" s="85">
        <f t="shared" si="19"/>
        <v>5.3123259999999997</v>
      </c>
      <c r="X54" s="43">
        <f t="shared" si="20"/>
        <v>36.5</v>
      </c>
      <c r="Y54" s="43">
        <f t="shared" ref="Y54:Z54" si="91">C578</f>
        <v>9.6316977000000001</v>
      </c>
      <c r="Z54" s="43">
        <f t="shared" si="91"/>
        <v>-4.1349964000000003</v>
      </c>
      <c r="AB54">
        <v>34173469387.755001</v>
      </c>
      <c r="AH54" s="8"/>
      <c r="AI54" s="6">
        <f t="shared" si="71"/>
        <v>36.5</v>
      </c>
      <c r="AJ54" s="6">
        <f t="shared" si="72"/>
        <v>0</v>
      </c>
      <c r="AK54" s="85">
        <f t="shared" si="22"/>
        <v>0</v>
      </c>
      <c r="AL54" s="6">
        <f t="shared" si="23"/>
        <v>36.5</v>
      </c>
      <c r="AM54" s="81">
        <f t="shared" si="24"/>
        <v>24.747036000000001</v>
      </c>
      <c r="AN54" s="89">
        <f t="shared" si="75"/>
        <v>16.474340000000002</v>
      </c>
      <c r="AO54" s="6">
        <f t="shared" si="26"/>
        <v>36.5</v>
      </c>
      <c r="AP54" s="43">
        <f t="shared" si="27"/>
        <v>20.275794999999999</v>
      </c>
      <c r="AQ54" s="85">
        <f t="shared" si="28"/>
        <v>11.527766</v>
      </c>
      <c r="AR54" s="6">
        <f t="shared" si="29"/>
        <v>36.5</v>
      </c>
      <c r="AS54" s="81">
        <f t="shared" si="30"/>
        <v>13.214221999999999</v>
      </c>
      <c r="AT54" s="85">
        <f t="shared" si="31"/>
        <v>3.1112403999999998</v>
      </c>
      <c r="AU54" s="6">
        <f t="shared" si="32"/>
        <v>36.5</v>
      </c>
      <c r="AV54" s="81">
        <f t="shared" si="33"/>
        <v>3.8759758</v>
      </c>
      <c r="AW54" s="85">
        <f t="shared" si="34"/>
        <v>-11.26233</v>
      </c>
      <c r="AX54" s="43">
        <f t="shared" si="35"/>
        <v>36.5</v>
      </c>
      <c r="AY54" s="43">
        <f t="shared" si="36"/>
        <v>-4.9885849999999996</v>
      </c>
      <c r="AZ54" s="43">
        <f t="shared" si="37"/>
        <v>-32.614891</v>
      </c>
    </row>
    <row r="55" spans="2:53" x14ac:dyDescent="0.25">
      <c r="B55">
        <v>34755102040.816002</v>
      </c>
      <c r="H55" s="8"/>
      <c r="I55" s="6">
        <f t="shared" si="68"/>
        <v>37.081632653061</v>
      </c>
      <c r="J55" s="6">
        <f t="shared" si="69"/>
        <v>0</v>
      </c>
      <c r="K55" s="85">
        <f t="shared" si="7"/>
        <v>0</v>
      </c>
      <c r="L55" s="6">
        <f t="shared" si="8"/>
        <v>37.081632653061</v>
      </c>
      <c r="M55" s="81">
        <f t="shared" si="9"/>
        <v>19.962841000000001</v>
      </c>
      <c r="N55" s="85">
        <f t="shared" si="73"/>
        <v>11.066153999999999</v>
      </c>
      <c r="O55" s="6">
        <f t="shared" si="11"/>
        <v>37.081632653061</v>
      </c>
      <c r="P55" s="81">
        <f t="shared" si="12"/>
        <v>18.029173</v>
      </c>
      <c r="Q55" s="85">
        <f t="shared" si="13"/>
        <v>8.6747025999999998</v>
      </c>
      <c r="R55" s="6">
        <f t="shared" si="14"/>
        <v>37.081632653061</v>
      </c>
      <c r="S55" s="81">
        <f t="shared" si="15"/>
        <v>16.359097999999999</v>
      </c>
      <c r="T55" s="85">
        <f t="shared" si="16"/>
        <v>6.1886391999999999</v>
      </c>
      <c r="U55" s="6">
        <f t="shared" si="17"/>
        <v>37.081632653061</v>
      </c>
      <c r="V55" s="81">
        <f t="shared" si="18"/>
        <v>12.890696</v>
      </c>
      <c r="W55" s="85">
        <f t="shared" si="19"/>
        <v>1.1757252</v>
      </c>
      <c r="X55" s="43">
        <f t="shared" si="20"/>
        <v>37.081632653061</v>
      </c>
      <c r="Y55" s="43">
        <f t="shared" ref="Y55:Z55" si="92">C579</f>
        <v>13.896853</v>
      </c>
      <c r="Z55" s="43">
        <f t="shared" si="92"/>
        <v>-2.9939575</v>
      </c>
      <c r="AB55">
        <v>34755102040.816002</v>
      </c>
      <c r="AH55" s="8"/>
      <c r="AI55" s="6">
        <f t="shared" si="71"/>
        <v>37.081632653061</v>
      </c>
      <c r="AJ55" s="6">
        <f t="shared" si="72"/>
        <v>0</v>
      </c>
      <c r="AK55" s="85">
        <f t="shared" si="22"/>
        <v>0</v>
      </c>
      <c r="AL55" s="6">
        <f t="shared" si="23"/>
        <v>37.081632653061</v>
      </c>
      <c r="AM55" s="81">
        <f t="shared" si="24"/>
        <v>28.628837999999998</v>
      </c>
      <c r="AN55" s="89">
        <f t="shared" si="75"/>
        <v>20.252168999999999</v>
      </c>
      <c r="AO55" s="6">
        <f t="shared" si="26"/>
        <v>37.081632653061</v>
      </c>
      <c r="AP55" s="43">
        <f t="shared" si="27"/>
        <v>22.842334999999999</v>
      </c>
      <c r="AQ55" s="85">
        <f t="shared" si="28"/>
        <v>14.137266</v>
      </c>
      <c r="AR55" s="6">
        <f t="shared" si="29"/>
        <v>37.081632653061</v>
      </c>
      <c r="AS55" s="81">
        <f t="shared" si="30"/>
        <v>17.191986</v>
      </c>
      <c r="AT55" s="85">
        <f t="shared" si="31"/>
        <v>7.5847835999999997</v>
      </c>
      <c r="AU55" s="6">
        <f t="shared" si="32"/>
        <v>37.081632653061</v>
      </c>
      <c r="AV55" s="81">
        <f t="shared" si="33"/>
        <v>11.517942</v>
      </c>
      <c r="AW55" s="85">
        <f t="shared" si="34"/>
        <v>-1.2171185</v>
      </c>
      <c r="AX55" s="43">
        <f t="shared" si="35"/>
        <v>37.081632653061</v>
      </c>
      <c r="AY55" s="43">
        <f t="shared" si="36"/>
        <v>-3.1416094000000001</v>
      </c>
      <c r="AZ55" s="43">
        <f t="shared" si="37"/>
        <v>-25.756170000000001</v>
      </c>
    </row>
    <row r="56" spans="2:53" x14ac:dyDescent="0.25">
      <c r="B56">
        <v>35336734693.877998</v>
      </c>
      <c r="H56" s="8"/>
      <c r="I56" s="6">
        <f t="shared" si="68"/>
        <v>37.663265306122</v>
      </c>
      <c r="J56" s="6">
        <f t="shared" si="69"/>
        <v>0</v>
      </c>
      <c r="K56" s="85">
        <f t="shared" si="7"/>
        <v>0</v>
      </c>
      <c r="L56" s="6">
        <f t="shared" si="8"/>
        <v>37.663265306122</v>
      </c>
      <c r="M56" s="81">
        <f t="shared" si="9"/>
        <v>21.346689000000001</v>
      </c>
      <c r="N56" s="85">
        <f t="shared" si="73"/>
        <v>13.133576</v>
      </c>
      <c r="O56" s="6">
        <f t="shared" si="11"/>
        <v>37.663265306122</v>
      </c>
      <c r="P56" s="81">
        <f t="shared" si="12"/>
        <v>18.098746999999999</v>
      </c>
      <c r="Q56" s="85">
        <f t="shared" si="13"/>
        <v>9.4477892000000008</v>
      </c>
      <c r="R56" s="6">
        <f t="shared" si="14"/>
        <v>37.663265306122</v>
      </c>
      <c r="S56" s="81">
        <f t="shared" si="15"/>
        <v>15.020255000000001</v>
      </c>
      <c r="T56" s="85">
        <f t="shared" si="16"/>
        <v>5.5351181</v>
      </c>
      <c r="U56" s="6">
        <f t="shared" si="17"/>
        <v>37.663265306122</v>
      </c>
      <c r="V56" s="81">
        <f t="shared" si="18"/>
        <v>11.033263</v>
      </c>
      <c r="W56" s="85">
        <f t="shared" si="19"/>
        <v>-0.50488823999999999</v>
      </c>
      <c r="X56" s="43">
        <f t="shared" si="20"/>
        <v>37.663265306122</v>
      </c>
      <c r="Y56" s="43">
        <f t="shared" ref="Y56:Z56" si="93">C580</f>
        <v>3.4229314</v>
      </c>
      <c r="Z56" s="43">
        <f t="shared" si="93"/>
        <v>-15.047219999999999</v>
      </c>
      <c r="AB56">
        <v>35336734693.877998</v>
      </c>
      <c r="AH56" s="8"/>
      <c r="AI56" s="6">
        <f t="shared" si="71"/>
        <v>37.663265306122</v>
      </c>
      <c r="AJ56" s="6">
        <f t="shared" si="72"/>
        <v>0</v>
      </c>
      <c r="AK56" s="85">
        <f t="shared" si="22"/>
        <v>0</v>
      </c>
      <c r="AL56" s="6">
        <f t="shared" si="23"/>
        <v>37.663265306122</v>
      </c>
      <c r="AM56" s="81">
        <f t="shared" si="24"/>
        <v>24.239262</v>
      </c>
      <c r="AN56" s="89">
        <f t="shared" si="75"/>
        <v>15.197753000000001</v>
      </c>
      <c r="AO56" s="6">
        <f t="shared" si="26"/>
        <v>37.663265306122</v>
      </c>
      <c r="AP56" s="43">
        <f t="shared" si="27"/>
        <v>23.600383999999998</v>
      </c>
      <c r="AQ56" s="85">
        <f t="shared" si="28"/>
        <v>14.202052</v>
      </c>
      <c r="AR56" s="6">
        <f t="shared" si="29"/>
        <v>37.663265306122</v>
      </c>
      <c r="AS56" s="81">
        <f t="shared" si="30"/>
        <v>18.471615</v>
      </c>
      <c r="AT56" s="85">
        <f t="shared" si="31"/>
        <v>8.2338085000000003</v>
      </c>
      <c r="AU56" s="6">
        <f t="shared" si="32"/>
        <v>37.663265306122</v>
      </c>
      <c r="AV56" s="81">
        <f t="shared" si="33"/>
        <v>13.582807000000001</v>
      </c>
      <c r="AW56" s="85">
        <f t="shared" si="34"/>
        <v>0.49831431999999998</v>
      </c>
      <c r="AX56" s="43">
        <f t="shared" si="35"/>
        <v>37.663265306122</v>
      </c>
      <c r="AY56" s="43">
        <f t="shared" si="36"/>
        <v>-2.1423109</v>
      </c>
      <c r="AZ56" s="43">
        <f t="shared" si="37"/>
        <v>-25.727561999999999</v>
      </c>
    </row>
    <row r="57" spans="2:53" x14ac:dyDescent="0.25">
      <c r="B57">
        <v>35918367346.939003</v>
      </c>
      <c r="H57" s="8"/>
      <c r="I57" s="6">
        <f t="shared" si="68"/>
        <v>38.244897959184001</v>
      </c>
      <c r="J57" s="6">
        <f t="shared" si="69"/>
        <v>0</v>
      </c>
      <c r="K57" s="85">
        <f t="shared" si="7"/>
        <v>0</v>
      </c>
      <c r="L57" s="6">
        <f t="shared" si="8"/>
        <v>38.244897959184001</v>
      </c>
      <c r="M57" s="81">
        <f t="shared" si="9"/>
        <v>22.772005</v>
      </c>
      <c r="N57" s="85">
        <f t="shared" si="73"/>
        <v>14.707205999999999</v>
      </c>
      <c r="O57" s="6">
        <f t="shared" si="11"/>
        <v>38.244897959184001</v>
      </c>
      <c r="P57" s="81">
        <f t="shared" si="12"/>
        <v>18.745296</v>
      </c>
      <c r="Q57" s="85">
        <f t="shared" si="13"/>
        <v>10.228418</v>
      </c>
      <c r="R57" s="6">
        <f t="shared" si="14"/>
        <v>38.244897959184001</v>
      </c>
      <c r="S57" s="81">
        <f t="shared" si="15"/>
        <v>14.508018</v>
      </c>
      <c r="T57" s="85">
        <f t="shared" si="16"/>
        <v>5.0940709000000002</v>
      </c>
      <c r="U57" s="6">
        <f t="shared" si="17"/>
        <v>38.244897959184001</v>
      </c>
      <c r="V57" s="81">
        <f t="shared" si="18"/>
        <v>12.501286</v>
      </c>
      <c r="W57" s="85">
        <f t="shared" si="19"/>
        <v>0.33628067</v>
      </c>
      <c r="X57" s="43">
        <f t="shared" si="20"/>
        <v>38.244897959184001</v>
      </c>
      <c r="Y57" s="43">
        <f t="shared" ref="Y57:Z57" si="94">C581</f>
        <v>-0.97155594999999995</v>
      </c>
      <c r="Z57" s="43">
        <f t="shared" si="94"/>
        <v>-22.213899999999999</v>
      </c>
      <c r="AB57">
        <v>35918367346.939003</v>
      </c>
      <c r="AH57" s="8"/>
      <c r="AI57" s="6">
        <f t="shared" si="71"/>
        <v>38.244897959184001</v>
      </c>
      <c r="AJ57" s="6">
        <f t="shared" si="72"/>
        <v>0</v>
      </c>
      <c r="AK57" s="85">
        <f t="shared" si="22"/>
        <v>0</v>
      </c>
      <c r="AL57" s="6">
        <f t="shared" si="23"/>
        <v>38.244897959184001</v>
      </c>
      <c r="AM57" s="81">
        <f t="shared" si="24"/>
        <v>28.090316999999999</v>
      </c>
      <c r="AN57" s="89">
        <f t="shared" si="75"/>
        <v>18.756422000000001</v>
      </c>
      <c r="AO57" s="6">
        <f t="shared" si="26"/>
        <v>38.244897959184001</v>
      </c>
      <c r="AP57" s="43">
        <f t="shared" si="27"/>
        <v>24.978370999999999</v>
      </c>
      <c r="AQ57" s="85">
        <f t="shared" si="28"/>
        <v>15.295406</v>
      </c>
      <c r="AR57" s="6">
        <f t="shared" si="29"/>
        <v>38.244897959184001</v>
      </c>
      <c r="AS57" s="81">
        <f t="shared" si="30"/>
        <v>20.378767</v>
      </c>
      <c r="AT57" s="85">
        <f t="shared" si="31"/>
        <v>10.011663</v>
      </c>
      <c r="AU57" s="6">
        <f t="shared" si="32"/>
        <v>38.244897959184001</v>
      </c>
      <c r="AV57" s="81">
        <f t="shared" si="33"/>
        <v>14.78429</v>
      </c>
      <c r="AW57" s="85">
        <f t="shared" si="34"/>
        <v>2.9030339999999999</v>
      </c>
      <c r="AX57" s="43">
        <f t="shared" si="35"/>
        <v>38.244897959184001</v>
      </c>
      <c r="AY57" s="43">
        <f t="shared" si="36"/>
        <v>2.6726830000000001</v>
      </c>
      <c r="AZ57" s="43">
        <f t="shared" si="37"/>
        <v>-16.677948000000001</v>
      </c>
    </row>
    <row r="58" spans="2:53" x14ac:dyDescent="0.25">
      <c r="B58">
        <v>36500000000</v>
      </c>
      <c r="H58" s="8"/>
      <c r="I58" s="6">
        <f t="shared" si="68"/>
        <v>38.826530612245001</v>
      </c>
      <c r="J58" s="6">
        <f t="shared" si="69"/>
        <v>0</v>
      </c>
      <c r="K58" s="85">
        <f t="shared" si="7"/>
        <v>0</v>
      </c>
      <c r="L58" s="6">
        <f t="shared" si="8"/>
        <v>38.826530612245001</v>
      </c>
      <c r="M58" s="81">
        <f t="shared" si="9"/>
        <v>21.619053000000001</v>
      </c>
      <c r="N58" s="85">
        <f t="shared" si="73"/>
        <v>13.51951</v>
      </c>
      <c r="O58" s="6">
        <f t="shared" si="11"/>
        <v>38.826530612245001</v>
      </c>
      <c r="P58" s="81">
        <f t="shared" si="12"/>
        <v>18.577988000000001</v>
      </c>
      <c r="Q58" s="85">
        <f t="shared" si="13"/>
        <v>10.033784000000001</v>
      </c>
      <c r="R58" s="6">
        <f t="shared" si="14"/>
        <v>38.826530612245001</v>
      </c>
      <c r="S58" s="81">
        <f t="shared" si="15"/>
        <v>13.851663</v>
      </c>
      <c r="T58" s="85">
        <f t="shared" si="16"/>
        <v>4.4162315999999997</v>
      </c>
      <c r="U58" s="6">
        <f t="shared" si="17"/>
        <v>38.826530612245001</v>
      </c>
      <c r="V58" s="81">
        <f t="shared" si="18"/>
        <v>12.739074</v>
      </c>
      <c r="W58" s="85">
        <f t="shared" si="19"/>
        <v>0.20186186</v>
      </c>
      <c r="X58" s="43">
        <f t="shared" si="20"/>
        <v>38.826530612245001</v>
      </c>
      <c r="Y58" s="43">
        <f t="shared" ref="Y58:Z58" si="95">C582</f>
        <v>-2.5727806000000002</v>
      </c>
      <c r="Z58" s="43">
        <f t="shared" si="95"/>
        <v>-25.068968000000002</v>
      </c>
      <c r="AB58">
        <v>36500000000</v>
      </c>
      <c r="AH58" s="8"/>
      <c r="AI58" s="6">
        <f t="shared" si="71"/>
        <v>38.826530612245001</v>
      </c>
      <c r="AJ58" s="6">
        <f t="shared" si="72"/>
        <v>0</v>
      </c>
      <c r="AK58" s="85">
        <f t="shared" si="22"/>
        <v>0</v>
      </c>
      <c r="AL58" s="6">
        <f t="shared" si="23"/>
        <v>38.826530612245001</v>
      </c>
      <c r="AM58" s="81">
        <f t="shared" si="24"/>
        <v>30.313803</v>
      </c>
      <c r="AN58" s="89">
        <f t="shared" si="75"/>
        <v>20.714872</v>
      </c>
      <c r="AO58" s="6">
        <f t="shared" si="26"/>
        <v>38.826530612245001</v>
      </c>
      <c r="AP58" s="43">
        <f t="shared" si="27"/>
        <v>26.927199999999999</v>
      </c>
      <c r="AQ58" s="85">
        <f t="shared" si="28"/>
        <v>16.951248</v>
      </c>
      <c r="AR58" s="6">
        <f t="shared" si="29"/>
        <v>38.826530612245001</v>
      </c>
      <c r="AS58" s="81">
        <f t="shared" si="30"/>
        <v>21.525113999999999</v>
      </c>
      <c r="AT58" s="85">
        <f t="shared" si="31"/>
        <v>10.879462</v>
      </c>
      <c r="AU58" s="6">
        <f t="shared" si="32"/>
        <v>38.826530612245001</v>
      </c>
      <c r="AV58" s="81">
        <f t="shared" si="33"/>
        <v>15.054116</v>
      </c>
      <c r="AW58" s="85">
        <f t="shared" si="34"/>
        <v>2.9996960000000001</v>
      </c>
      <c r="AX58" s="43">
        <f t="shared" si="35"/>
        <v>38.826530612245001</v>
      </c>
      <c r="AY58" s="43">
        <f t="shared" si="36"/>
        <v>3.0858642999999999</v>
      </c>
      <c r="AZ58" s="43">
        <f t="shared" si="37"/>
        <v>-16.752559999999999</v>
      </c>
    </row>
    <row r="59" spans="2:53" x14ac:dyDescent="0.25">
      <c r="B59">
        <v>37081632653.060997</v>
      </c>
      <c r="H59" s="8"/>
      <c r="I59" s="6">
        <f t="shared" si="68"/>
        <v>39.408163265306001</v>
      </c>
      <c r="J59" s="6">
        <f t="shared" si="69"/>
        <v>0</v>
      </c>
      <c r="K59" s="85">
        <f t="shared" si="7"/>
        <v>0</v>
      </c>
      <c r="L59" s="6">
        <f t="shared" si="8"/>
        <v>39.408163265306001</v>
      </c>
      <c r="M59" s="81">
        <f t="shared" si="9"/>
        <v>20.542657999999999</v>
      </c>
      <c r="N59" s="85">
        <f t="shared" si="73"/>
        <v>12.271414999999999</v>
      </c>
      <c r="O59" s="6">
        <f t="shared" si="11"/>
        <v>39.408163265306001</v>
      </c>
      <c r="P59" s="81">
        <f t="shared" si="12"/>
        <v>16.208760999999999</v>
      </c>
      <c r="Q59" s="85">
        <f t="shared" si="13"/>
        <v>7.4413403999999996</v>
      </c>
      <c r="R59" s="6">
        <f t="shared" si="14"/>
        <v>39.408163265306001</v>
      </c>
      <c r="S59" s="81">
        <f t="shared" si="15"/>
        <v>12.711613</v>
      </c>
      <c r="T59" s="85">
        <f t="shared" si="16"/>
        <v>2.6251251999999998</v>
      </c>
      <c r="U59" s="6">
        <f t="shared" si="17"/>
        <v>39.408163265306001</v>
      </c>
      <c r="V59" s="81">
        <f t="shared" si="18"/>
        <v>2.6049289999999998</v>
      </c>
      <c r="W59" s="85">
        <f t="shared" si="19"/>
        <v>-13.540526</v>
      </c>
      <c r="X59" s="43">
        <f t="shared" si="20"/>
        <v>39.408163265306001</v>
      </c>
      <c r="Y59" s="43">
        <f t="shared" ref="Y59:Z59" si="96">C583</f>
        <v>-5.5443715999999998</v>
      </c>
      <c r="Z59" s="43">
        <f t="shared" si="96"/>
        <v>-35.644379000000001</v>
      </c>
      <c r="AB59">
        <v>37081632653.060997</v>
      </c>
      <c r="AH59" s="8"/>
      <c r="AI59" s="6">
        <f t="shared" si="71"/>
        <v>39.408163265306001</v>
      </c>
      <c r="AJ59" s="6">
        <f t="shared" si="72"/>
        <v>0</v>
      </c>
      <c r="AK59" s="85">
        <f t="shared" si="22"/>
        <v>0</v>
      </c>
      <c r="AL59" s="6">
        <f t="shared" si="23"/>
        <v>39.408163265306001</v>
      </c>
      <c r="AM59" s="81">
        <f t="shared" si="24"/>
        <v>22.795909999999999</v>
      </c>
      <c r="AN59" s="89">
        <f t="shared" si="75"/>
        <v>13.488495</v>
      </c>
      <c r="AO59" s="6">
        <f t="shared" si="26"/>
        <v>39.408163265306001</v>
      </c>
      <c r="AP59" s="43">
        <f t="shared" si="27"/>
        <v>22.172561999999999</v>
      </c>
      <c r="AQ59" s="85">
        <f t="shared" si="28"/>
        <v>12.555016999999999</v>
      </c>
      <c r="AR59" s="6">
        <f t="shared" si="29"/>
        <v>39.408163265306001</v>
      </c>
      <c r="AS59" s="81">
        <f t="shared" si="30"/>
        <v>20.782140999999999</v>
      </c>
      <c r="AT59" s="85">
        <f t="shared" si="31"/>
        <v>10.609785</v>
      </c>
      <c r="AU59" s="6">
        <f t="shared" si="32"/>
        <v>39.408163265306001</v>
      </c>
      <c r="AV59" s="81">
        <f t="shared" si="33"/>
        <v>15.925875</v>
      </c>
      <c r="AW59" s="85">
        <f t="shared" si="34"/>
        <v>4.7445659999999998</v>
      </c>
      <c r="AX59" s="43">
        <f t="shared" si="35"/>
        <v>39.408163265306001</v>
      </c>
      <c r="AY59" s="43">
        <f t="shared" si="36"/>
        <v>11.261613000000001</v>
      </c>
      <c r="AZ59" s="43">
        <f t="shared" si="37"/>
        <v>-4.4838170999999996</v>
      </c>
    </row>
    <row r="60" spans="2:53" x14ac:dyDescent="0.25">
      <c r="B60">
        <v>37663265306.122002</v>
      </c>
      <c r="H60" s="8"/>
      <c r="I60" s="6">
        <f t="shared" si="68"/>
        <v>39.989795918366994</v>
      </c>
      <c r="J60" s="6">
        <f t="shared" si="69"/>
        <v>0</v>
      </c>
      <c r="K60" s="85">
        <f t="shared" si="7"/>
        <v>0</v>
      </c>
      <c r="L60" s="6">
        <f t="shared" si="8"/>
        <v>39.989795918366994</v>
      </c>
      <c r="M60" s="81">
        <f t="shared" si="9"/>
        <v>19.400884999999999</v>
      </c>
      <c r="N60" s="85">
        <f t="shared" si="73"/>
        <v>10.961914</v>
      </c>
      <c r="O60" s="6">
        <f t="shared" si="11"/>
        <v>39.989795918366994</v>
      </c>
      <c r="P60" s="81">
        <f t="shared" si="12"/>
        <v>14.955639</v>
      </c>
      <c r="Q60" s="85">
        <f t="shared" si="13"/>
        <v>5.9662809000000001</v>
      </c>
      <c r="R60" s="6">
        <f t="shared" si="14"/>
        <v>39.989795918366994</v>
      </c>
      <c r="S60" s="81">
        <f t="shared" si="15"/>
        <v>11.751937</v>
      </c>
      <c r="T60" s="85">
        <f t="shared" si="16"/>
        <v>0.90243547999999996</v>
      </c>
      <c r="U60" s="6">
        <f t="shared" si="17"/>
        <v>39.989795918366994</v>
      </c>
      <c r="V60" s="81">
        <f t="shared" si="18"/>
        <v>-0.16310361000000001</v>
      </c>
      <c r="W60" s="85">
        <f t="shared" si="19"/>
        <v>-18.578603999999999</v>
      </c>
      <c r="X60" s="43">
        <f t="shared" si="20"/>
        <v>39.989795918366994</v>
      </c>
      <c r="Y60" s="43">
        <f t="shared" ref="Y60:Z60" si="97">C584</f>
        <v>-5.7790417999999999</v>
      </c>
      <c r="Z60" s="43">
        <f t="shared" si="97"/>
        <v>-38.808590000000002</v>
      </c>
      <c r="AB60">
        <v>37663265306.122002</v>
      </c>
      <c r="AH60" s="8"/>
      <c r="AI60" s="6">
        <f t="shared" si="71"/>
        <v>39.989795918366994</v>
      </c>
      <c r="AJ60" s="6">
        <f t="shared" si="72"/>
        <v>0</v>
      </c>
      <c r="AK60" s="85">
        <f t="shared" si="22"/>
        <v>0</v>
      </c>
      <c r="AL60" s="6">
        <f t="shared" si="23"/>
        <v>39.989795918366994</v>
      </c>
      <c r="AM60" s="81">
        <f t="shared" si="24"/>
        <v>22.529624999999999</v>
      </c>
      <c r="AN60" s="89">
        <f t="shared" si="75"/>
        <v>13.040577000000001</v>
      </c>
      <c r="AO60" s="6">
        <f t="shared" si="26"/>
        <v>39.989795918366994</v>
      </c>
      <c r="AP60" s="43">
        <f t="shared" si="27"/>
        <v>21.368223</v>
      </c>
      <c r="AQ60" s="85">
        <f t="shared" si="28"/>
        <v>11.585739</v>
      </c>
      <c r="AR60" s="6">
        <f t="shared" si="29"/>
        <v>39.989795918366994</v>
      </c>
      <c r="AS60" s="81">
        <f t="shared" si="30"/>
        <v>19.338303</v>
      </c>
      <c r="AT60" s="85">
        <f t="shared" si="31"/>
        <v>9.0177574000000007</v>
      </c>
      <c r="AU60" s="6">
        <f t="shared" si="32"/>
        <v>39.989795918366994</v>
      </c>
      <c r="AV60" s="81">
        <f t="shared" si="33"/>
        <v>15.259406</v>
      </c>
      <c r="AW60" s="85">
        <f t="shared" si="34"/>
        <v>3.9715676000000002</v>
      </c>
      <c r="AX60" s="43">
        <f t="shared" si="35"/>
        <v>39.989795918366994</v>
      </c>
      <c r="AY60" s="43">
        <f t="shared" si="36"/>
        <v>9.4717702999999993</v>
      </c>
      <c r="AZ60" s="43">
        <f t="shared" si="37"/>
        <v>-5.9714422000000003</v>
      </c>
    </row>
    <row r="61" spans="2:53" x14ac:dyDescent="0.25">
      <c r="B61">
        <v>38244897959.183998</v>
      </c>
      <c r="H61" s="8"/>
      <c r="I61" s="6">
        <f t="shared" si="68"/>
        <v>40.571428571429003</v>
      </c>
      <c r="J61" s="6">
        <f t="shared" si="69"/>
        <v>0</v>
      </c>
      <c r="K61" s="85">
        <f t="shared" si="7"/>
        <v>0</v>
      </c>
      <c r="L61" s="6">
        <f t="shared" si="8"/>
        <v>40.571428571429003</v>
      </c>
      <c r="M61" s="81">
        <f t="shared" si="9"/>
        <v>19.157515</v>
      </c>
      <c r="N61" s="85">
        <f t="shared" si="73"/>
        <v>10.518006</v>
      </c>
      <c r="O61" s="6">
        <f t="shared" si="11"/>
        <v>40.571428571429003</v>
      </c>
      <c r="P61" s="81">
        <f t="shared" si="12"/>
        <v>14.526923999999999</v>
      </c>
      <c r="Q61" s="85">
        <f t="shared" si="13"/>
        <v>5.2626786000000001</v>
      </c>
      <c r="R61" s="6">
        <f t="shared" si="14"/>
        <v>40.571428571429003</v>
      </c>
      <c r="S61" s="81">
        <f t="shared" si="15"/>
        <v>11.401185</v>
      </c>
      <c r="T61" s="85">
        <f t="shared" si="16"/>
        <v>-0.57200605000000004</v>
      </c>
      <c r="U61" s="6">
        <f t="shared" si="17"/>
        <v>40.571428571429003</v>
      </c>
      <c r="V61" s="81">
        <f t="shared" si="18"/>
        <v>-2.3368555999999998</v>
      </c>
      <c r="W61" s="85">
        <f t="shared" si="19"/>
        <v>-24.197804999999999</v>
      </c>
      <c r="X61" s="43">
        <f t="shared" si="20"/>
        <v>40.571428571429003</v>
      </c>
      <c r="Y61" s="43">
        <f t="shared" ref="Y61:Z61" si="98">C585</f>
        <v>-6.4494103999999997</v>
      </c>
      <c r="Z61" s="43">
        <f t="shared" si="98"/>
        <v>-45.512604000000003</v>
      </c>
      <c r="AB61">
        <v>38244897959.183998</v>
      </c>
      <c r="AH61" s="8"/>
      <c r="AI61" s="6">
        <f t="shared" si="71"/>
        <v>40.571428571429003</v>
      </c>
      <c r="AJ61" s="6">
        <f t="shared" si="72"/>
        <v>0</v>
      </c>
      <c r="AK61" s="85">
        <f t="shared" si="22"/>
        <v>0</v>
      </c>
      <c r="AL61" s="6">
        <f t="shared" si="23"/>
        <v>40.571428571429003</v>
      </c>
      <c r="AM61" s="81">
        <f t="shared" si="24"/>
        <v>26.169941000000001</v>
      </c>
      <c r="AN61" s="89">
        <f t="shared" si="75"/>
        <v>16.709765999999998</v>
      </c>
      <c r="AO61" s="6">
        <f t="shared" si="26"/>
        <v>40.571428571429003</v>
      </c>
      <c r="AP61" s="43">
        <f t="shared" si="27"/>
        <v>24.164213</v>
      </c>
      <c r="AQ61" s="85">
        <f t="shared" si="28"/>
        <v>14.345022</v>
      </c>
      <c r="AR61" s="6">
        <f t="shared" si="29"/>
        <v>40.571428571429003</v>
      </c>
      <c r="AS61" s="81">
        <f t="shared" si="30"/>
        <v>17.660430999999999</v>
      </c>
      <c r="AT61" s="85">
        <f t="shared" si="31"/>
        <v>7.2192936000000003</v>
      </c>
      <c r="AU61" s="6">
        <f t="shared" si="32"/>
        <v>40.571428571429003</v>
      </c>
      <c r="AV61" s="81">
        <f t="shared" si="33"/>
        <v>13.735836000000001</v>
      </c>
      <c r="AW61" s="85">
        <f t="shared" si="34"/>
        <v>1.9306432</v>
      </c>
      <c r="AX61" s="43">
        <f t="shared" si="35"/>
        <v>40.571428571429003</v>
      </c>
      <c r="AY61" s="43">
        <f t="shared" si="36"/>
        <v>8.3612175000000004</v>
      </c>
      <c r="AZ61" s="43">
        <f t="shared" si="37"/>
        <v>-9.8978853000000004</v>
      </c>
    </row>
    <row r="62" spans="2:53" x14ac:dyDescent="0.25">
      <c r="B62">
        <v>38826530612.245003</v>
      </c>
      <c r="H62" s="8"/>
      <c r="I62" s="6">
        <f t="shared" si="68"/>
        <v>41.153061224489996</v>
      </c>
      <c r="J62" s="6">
        <f t="shared" si="69"/>
        <v>0</v>
      </c>
      <c r="K62" s="85">
        <f t="shared" si="7"/>
        <v>0</v>
      </c>
      <c r="L62" s="6">
        <f t="shared" si="8"/>
        <v>41.153061224489996</v>
      </c>
      <c r="M62" s="81">
        <f t="shared" si="9"/>
        <v>17.952223</v>
      </c>
      <c r="N62" s="85">
        <f t="shared" si="73"/>
        <v>9.0817747000000004</v>
      </c>
      <c r="O62" s="6">
        <f t="shared" si="11"/>
        <v>41.153061224489996</v>
      </c>
      <c r="P62" s="81">
        <f t="shared" si="12"/>
        <v>13.835526</v>
      </c>
      <c r="Q62" s="85">
        <f t="shared" si="13"/>
        <v>4.3356304000000003</v>
      </c>
      <c r="R62" s="6">
        <f t="shared" si="14"/>
        <v>41.153061224489996</v>
      </c>
      <c r="S62" s="81">
        <f t="shared" si="15"/>
        <v>8.5862674999999999</v>
      </c>
      <c r="T62" s="85">
        <f t="shared" si="16"/>
        <v>-4.7238584000000001</v>
      </c>
      <c r="U62" s="6">
        <f t="shared" si="17"/>
        <v>41.153061224489996</v>
      </c>
      <c r="V62" s="81">
        <f t="shared" si="18"/>
        <v>-3.5751113999999999</v>
      </c>
      <c r="W62" s="85">
        <f t="shared" si="19"/>
        <v>-28.467714000000001</v>
      </c>
      <c r="X62" s="43">
        <f t="shared" si="20"/>
        <v>41.153061224489996</v>
      </c>
      <c r="Y62" s="43">
        <f t="shared" ref="Y62:Z62" si="99">C586</f>
        <v>-6.7571668999999996</v>
      </c>
      <c r="Z62" s="43">
        <f t="shared" si="99"/>
        <v>-50.263897</v>
      </c>
      <c r="AB62">
        <v>38826530612.245003</v>
      </c>
      <c r="AH62" s="8"/>
      <c r="AI62" s="6">
        <f t="shared" si="71"/>
        <v>41.153061224489996</v>
      </c>
      <c r="AJ62" s="6">
        <f t="shared" si="72"/>
        <v>0</v>
      </c>
      <c r="AK62" s="85">
        <f t="shared" si="22"/>
        <v>0</v>
      </c>
      <c r="AL62" s="6">
        <f t="shared" si="23"/>
        <v>41.153061224489996</v>
      </c>
      <c r="AM62" s="81">
        <f t="shared" si="24"/>
        <v>20.893684</v>
      </c>
      <c r="AN62" s="89">
        <f t="shared" si="75"/>
        <v>11.153833000000001</v>
      </c>
      <c r="AO62" s="6">
        <f t="shared" si="26"/>
        <v>41.153061224489996</v>
      </c>
      <c r="AP62" s="43">
        <f t="shared" si="27"/>
        <v>19.848042</v>
      </c>
      <c r="AQ62" s="85">
        <f t="shared" si="28"/>
        <v>9.7554998000000008</v>
      </c>
      <c r="AR62" s="6">
        <f t="shared" si="29"/>
        <v>41.153061224489996</v>
      </c>
      <c r="AS62" s="81">
        <f t="shared" si="30"/>
        <v>16.639809</v>
      </c>
      <c r="AT62" s="85">
        <f t="shared" si="31"/>
        <v>5.9038633999999997</v>
      </c>
      <c r="AU62" s="6">
        <f t="shared" si="32"/>
        <v>41.153061224489996</v>
      </c>
      <c r="AV62" s="81">
        <f t="shared" si="33"/>
        <v>11.79848</v>
      </c>
      <c r="AW62" s="85">
        <f t="shared" si="34"/>
        <v>-0.54209649999999998</v>
      </c>
      <c r="AX62" s="43">
        <f t="shared" si="35"/>
        <v>41.153061224489996</v>
      </c>
      <c r="AY62" s="43">
        <f t="shared" si="36"/>
        <v>5.2322835999999997</v>
      </c>
      <c r="AZ62" s="43">
        <f t="shared" si="37"/>
        <v>-14.948676000000001</v>
      </c>
    </row>
    <row r="63" spans="2:53" x14ac:dyDescent="0.25">
      <c r="B63">
        <v>39408163265.306</v>
      </c>
      <c r="H63" s="8"/>
      <c r="I63" s="6">
        <f t="shared" si="68"/>
        <v>41.734693877551003</v>
      </c>
      <c r="J63" s="6">
        <f t="shared" si="69"/>
        <v>0</v>
      </c>
      <c r="K63" s="85">
        <f t="shared" si="7"/>
        <v>0</v>
      </c>
      <c r="L63" s="6">
        <f t="shared" si="8"/>
        <v>41.734693877551003</v>
      </c>
      <c r="M63" s="81">
        <f t="shared" si="9"/>
        <v>23.528964999999999</v>
      </c>
      <c r="N63" s="85">
        <f t="shared" si="73"/>
        <v>14.602611</v>
      </c>
      <c r="O63" s="6">
        <f t="shared" si="11"/>
        <v>41.734693877551003</v>
      </c>
      <c r="P63" s="81">
        <f t="shared" si="12"/>
        <v>16.144188</v>
      </c>
      <c r="Q63" s="85">
        <f t="shared" si="13"/>
        <v>6.7390819000000004</v>
      </c>
      <c r="R63" s="6">
        <f t="shared" si="14"/>
        <v>41.734693877551003</v>
      </c>
      <c r="S63" s="81">
        <f t="shared" si="15"/>
        <v>12.327769</v>
      </c>
      <c r="T63" s="85">
        <f t="shared" si="16"/>
        <v>0.50749213000000004</v>
      </c>
      <c r="U63" s="6">
        <f t="shared" si="17"/>
        <v>41.734693877551003</v>
      </c>
      <c r="V63" s="81">
        <f t="shared" si="18"/>
        <v>-1.8824174</v>
      </c>
      <c r="W63" s="85">
        <f t="shared" si="19"/>
        <v>-23.671945999999998</v>
      </c>
      <c r="X63" s="43">
        <f t="shared" si="20"/>
        <v>41.734693877551003</v>
      </c>
      <c r="Y63" s="43">
        <f t="shared" ref="Y63:Z63" si="100">C587</f>
        <v>-6.1780472</v>
      </c>
      <c r="Z63" s="43">
        <f t="shared" si="100"/>
        <v>-45.352561999999999</v>
      </c>
      <c r="AB63">
        <v>39408163265.306</v>
      </c>
      <c r="AH63" s="8"/>
      <c r="AI63" s="6">
        <f t="shared" si="71"/>
        <v>41.734693877551003</v>
      </c>
      <c r="AJ63" s="6">
        <f t="shared" si="72"/>
        <v>0</v>
      </c>
      <c r="AK63" s="85">
        <f t="shared" si="22"/>
        <v>0</v>
      </c>
      <c r="AL63" s="6">
        <f t="shared" si="23"/>
        <v>41.734693877551003</v>
      </c>
      <c r="AM63" s="81">
        <f t="shared" si="24"/>
        <v>23.934775999999999</v>
      </c>
      <c r="AN63" s="89">
        <f t="shared" si="75"/>
        <v>14.077707999999999</v>
      </c>
      <c r="AO63" s="6">
        <f t="shared" si="26"/>
        <v>41.734693877551003</v>
      </c>
      <c r="AP63" s="43">
        <f t="shared" si="27"/>
        <v>23.920725000000001</v>
      </c>
      <c r="AQ63" s="85">
        <f t="shared" si="28"/>
        <v>13.721247</v>
      </c>
      <c r="AR63" s="6">
        <f t="shared" si="29"/>
        <v>41.734693877551003</v>
      </c>
      <c r="AS63" s="81">
        <f t="shared" si="30"/>
        <v>17.816110999999999</v>
      </c>
      <c r="AT63" s="85">
        <f t="shared" si="31"/>
        <v>6.9462203999999996</v>
      </c>
      <c r="AU63" s="6">
        <f t="shared" si="32"/>
        <v>41.734693877551003</v>
      </c>
      <c r="AV63" s="81">
        <f t="shared" si="33"/>
        <v>10.828286</v>
      </c>
      <c r="AW63" s="85">
        <f t="shared" si="34"/>
        <v>-2.2946780000000002</v>
      </c>
      <c r="AX63" s="43">
        <f t="shared" si="35"/>
        <v>41.734693877551003</v>
      </c>
      <c r="AY63" s="43">
        <f t="shared" si="36"/>
        <v>1.6073923000000001</v>
      </c>
      <c r="AZ63" s="43">
        <f t="shared" si="37"/>
        <v>-21.745954999999999</v>
      </c>
    </row>
    <row r="64" spans="2:53" x14ac:dyDescent="0.25">
      <c r="B64">
        <v>39989795918.366997</v>
      </c>
      <c r="H64" s="8"/>
      <c r="I64" s="6">
        <f t="shared" si="68"/>
        <v>42.316326530612002</v>
      </c>
      <c r="J64" s="6">
        <f t="shared" si="69"/>
        <v>0</v>
      </c>
      <c r="K64" s="85">
        <f t="shared" si="7"/>
        <v>0</v>
      </c>
      <c r="L64" s="6">
        <f t="shared" si="8"/>
        <v>42.316326530612002</v>
      </c>
      <c r="M64" s="81">
        <f t="shared" si="9"/>
        <v>20.398464000000001</v>
      </c>
      <c r="N64" s="85">
        <f t="shared" si="73"/>
        <v>11.249074</v>
      </c>
      <c r="O64" s="6">
        <f t="shared" si="11"/>
        <v>42.316326530612002</v>
      </c>
      <c r="P64" s="81">
        <f t="shared" si="12"/>
        <v>15.463371</v>
      </c>
      <c r="Q64" s="85">
        <f t="shared" si="13"/>
        <v>5.8159517999999997</v>
      </c>
      <c r="R64" s="6">
        <f t="shared" si="14"/>
        <v>42.316326530612002</v>
      </c>
      <c r="S64" s="81">
        <f t="shared" si="15"/>
        <v>12.958413999999999</v>
      </c>
      <c r="T64" s="85">
        <f t="shared" si="16"/>
        <v>0.55985074999999995</v>
      </c>
      <c r="U64" s="6">
        <f t="shared" si="17"/>
        <v>42.316326530612002</v>
      </c>
      <c r="V64" s="81">
        <f t="shared" si="18"/>
        <v>-2.3577889999999999</v>
      </c>
      <c r="W64" s="85">
        <f t="shared" si="19"/>
        <v>-26.341557000000002</v>
      </c>
      <c r="X64" s="43">
        <f t="shared" si="20"/>
        <v>42.316326530612002</v>
      </c>
      <c r="Y64" s="43">
        <f t="shared" ref="Y64:Z64" si="101">C588</f>
        <v>-6.1510711000000002</v>
      </c>
      <c r="Z64" s="43">
        <f t="shared" si="101"/>
        <v>-49.847092000000004</v>
      </c>
      <c r="AB64">
        <v>39989795918.366997</v>
      </c>
      <c r="AH64" s="8"/>
      <c r="AI64" s="6">
        <f t="shared" si="71"/>
        <v>42.316326530612002</v>
      </c>
      <c r="AJ64" s="6">
        <f t="shared" si="72"/>
        <v>0</v>
      </c>
      <c r="AK64" s="85">
        <f t="shared" si="22"/>
        <v>0</v>
      </c>
      <c r="AL64" s="6">
        <f t="shared" si="23"/>
        <v>42.316326530612002</v>
      </c>
      <c r="AM64" s="81">
        <f t="shared" si="24"/>
        <v>23.070435</v>
      </c>
      <c r="AN64" s="89">
        <f t="shared" si="75"/>
        <v>13.861376999999999</v>
      </c>
      <c r="AO64" s="6">
        <f t="shared" si="26"/>
        <v>42.316326530612002</v>
      </c>
      <c r="AP64" s="43">
        <f t="shared" si="27"/>
        <v>19.505244999999999</v>
      </c>
      <c r="AQ64" s="85">
        <f t="shared" si="28"/>
        <v>9.9256381999999999</v>
      </c>
      <c r="AR64" s="6">
        <f t="shared" si="29"/>
        <v>42.316326530612002</v>
      </c>
      <c r="AS64" s="81">
        <f t="shared" si="30"/>
        <v>15.175271</v>
      </c>
      <c r="AT64" s="85">
        <f t="shared" si="31"/>
        <v>4.7856889000000002</v>
      </c>
      <c r="AU64" s="6">
        <f t="shared" si="32"/>
        <v>42.316326530612002</v>
      </c>
      <c r="AV64" s="81">
        <f t="shared" si="33"/>
        <v>9.7425861000000005</v>
      </c>
      <c r="AW64" s="85">
        <f t="shared" si="34"/>
        <v>-4.2558064</v>
      </c>
      <c r="AX64" s="43">
        <f t="shared" si="35"/>
        <v>42.316326530612002</v>
      </c>
      <c r="AY64" s="43">
        <f t="shared" si="36"/>
        <v>-1.4388851</v>
      </c>
      <c r="AZ64" s="43">
        <f t="shared" si="37"/>
        <v>-28.153728000000001</v>
      </c>
    </row>
    <row r="65" spans="2:52" x14ac:dyDescent="0.25">
      <c r="B65">
        <v>40571428571.429001</v>
      </c>
      <c r="H65" s="8"/>
      <c r="I65" s="6">
        <f t="shared" si="68"/>
        <v>42.897959183672995</v>
      </c>
      <c r="J65" s="6">
        <f t="shared" si="69"/>
        <v>0</v>
      </c>
      <c r="K65" s="85">
        <f t="shared" si="7"/>
        <v>0</v>
      </c>
      <c r="L65" s="6">
        <f t="shared" si="8"/>
        <v>42.897959183672995</v>
      </c>
      <c r="M65" s="81">
        <f t="shared" si="9"/>
        <v>21.727291000000001</v>
      </c>
      <c r="N65" s="85">
        <f t="shared" si="73"/>
        <v>12.418199</v>
      </c>
      <c r="O65" s="6">
        <f t="shared" si="11"/>
        <v>42.897959183672995</v>
      </c>
      <c r="P65" s="81">
        <f t="shared" si="12"/>
        <v>15.996376</v>
      </c>
      <c r="Q65" s="85">
        <f t="shared" si="13"/>
        <v>6.1080946999999997</v>
      </c>
      <c r="R65" s="6">
        <f t="shared" si="14"/>
        <v>42.897959183672995</v>
      </c>
      <c r="S65" s="81">
        <f t="shared" si="15"/>
        <v>9.2187909999999995</v>
      </c>
      <c r="T65" s="85">
        <f t="shared" si="16"/>
        <v>-4.8184743000000001</v>
      </c>
      <c r="U65" s="6">
        <f t="shared" si="17"/>
        <v>42.897959183672995</v>
      </c>
      <c r="V65" s="81">
        <f t="shared" si="18"/>
        <v>-3.8344295000000002</v>
      </c>
      <c r="W65" s="85">
        <f t="shared" si="19"/>
        <v>-32.111141000000003</v>
      </c>
      <c r="X65" s="43">
        <f t="shared" si="20"/>
        <v>42.897959183672995</v>
      </c>
      <c r="Y65" s="43">
        <f t="shared" ref="Y65:Z65" si="102">C589</f>
        <v>-6.2891488000000004</v>
      </c>
      <c r="Z65" s="43">
        <f t="shared" si="102"/>
        <v>-56.881762999999999</v>
      </c>
      <c r="AB65">
        <v>40571428571.429001</v>
      </c>
      <c r="AH65" s="8"/>
      <c r="AI65" s="6">
        <f t="shared" si="71"/>
        <v>42.897959183672995</v>
      </c>
      <c r="AJ65" s="6">
        <f t="shared" si="72"/>
        <v>0</v>
      </c>
      <c r="AK65" s="85">
        <f t="shared" si="22"/>
        <v>0</v>
      </c>
      <c r="AL65" s="6">
        <f t="shared" si="23"/>
        <v>42.897959183672995</v>
      </c>
      <c r="AM65" s="81">
        <f t="shared" si="24"/>
        <v>22.052873999999999</v>
      </c>
      <c r="AN65" s="89">
        <f t="shared" si="75"/>
        <v>12.885109</v>
      </c>
      <c r="AO65" s="6">
        <f t="shared" si="26"/>
        <v>42.897959183672995</v>
      </c>
      <c r="AP65" s="43">
        <f t="shared" si="27"/>
        <v>19.747865999999998</v>
      </c>
      <c r="AQ65" s="85">
        <f t="shared" si="28"/>
        <v>10.197881000000001</v>
      </c>
      <c r="AR65" s="6">
        <f t="shared" si="29"/>
        <v>42.897959183672995</v>
      </c>
      <c r="AS65" s="81">
        <f t="shared" si="30"/>
        <v>15.074987</v>
      </c>
      <c r="AT65" s="85">
        <f t="shared" si="31"/>
        <v>4.6206035999999999</v>
      </c>
      <c r="AU65" s="6">
        <f t="shared" si="32"/>
        <v>42.897959183672995</v>
      </c>
      <c r="AV65" s="81">
        <f t="shared" si="33"/>
        <v>13.383418000000001</v>
      </c>
      <c r="AW65" s="85">
        <f t="shared" si="34"/>
        <v>-1.7301072</v>
      </c>
      <c r="AX65" s="43">
        <f t="shared" si="35"/>
        <v>42.897959183672995</v>
      </c>
      <c r="AY65" s="43">
        <f t="shared" si="36"/>
        <v>-2.8905086999999998</v>
      </c>
      <c r="AZ65" s="43">
        <f t="shared" si="37"/>
        <v>-32.584353999999998</v>
      </c>
    </row>
    <row r="66" spans="2:52" x14ac:dyDescent="0.25">
      <c r="B66">
        <v>41153061224.489998</v>
      </c>
      <c r="H66" s="8"/>
      <c r="I66" s="6">
        <f t="shared" si="68"/>
        <v>43.479591836735004</v>
      </c>
      <c r="J66" s="6">
        <f t="shared" si="69"/>
        <v>0</v>
      </c>
      <c r="K66" s="85">
        <f t="shared" si="7"/>
        <v>0</v>
      </c>
      <c r="L66" s="6">
        <f t="shared" si="8"/>
        <v>43.479591836735004</v>
      </c>
      <c r="M66" s="81">
        <f t="shared" si="9"/>
        <v>27.061547999999998</v>
      </c>
      <c r="N66" s="85">
        <f t="shared" si="73"/>
        <v>17.998881999999998</v>
      </c>
      <c r="O66" s="6">
        <f t="shared" si="11"/>
        <v>43.479591836735004</v>
      </c>
      <c r="P66" s="81">
        <f t="shared" si="12"/>
        <v>18.702976</v>
      </c>
      <c r="Q66" s="85">
        <f t="shared" si="13"/>
        <v>9.2735900999999998</v>
      </c>
      <c r="R66" s="6">
        <f t="shared" si="14"/>
        <v>43.479591836735004</v>
      </c>
      <c r="S66" s="81">
        <f t="shared" si="15"/>
        <v>15.194031000000001</v>
      </c>
      <c r="T66" s="85">
        <f t="shared" si="16"/>
        <v>4.6272086999999997</v>
      </c>
      <c r="U66" s="6">
        <f t="shared" si="17"/>
        <v>43.479591836735004</v>
      </c>
      <c r="V66" s="81">
        <f t="shared" si="18"/>
        <v>1.5249866999999999</v>
      </c>
      <c r="W66" s="85">
        <f t="shared" si="19"/>
        <v>-16.924204</v>
      </c>
      <c r="X66" s="43">
        <f t="shared" si="20"/>
        <v>43.479591836735004</v>
      </c>
      <c r="Y66" s="43">
        <f t="shared" ref="Y66:Z66" si="103">C590</f>
        <v>-5.3659105</v>
      </c>
      <c r="Z66" s="43">
        <f t="shared" si="103"/>
        <v>-42.331927999999998</v>
      </c>
      <c r="AB66">
        <v>41153061224.489998</v>
      </c>
      <c r="AH66" s="8"/>
      <c r="AI66" s="6">
        <f t="shared" si="71"/>
        <v>43.479591836735004</v>
      </c>
      <c r="AJ66" s="6">
        <f t="shared" si="72"/>
        <v>0</v>
      </c>
      <c r="AK66" s="85">
        <f t="shared" si="22"/>
        <v>0</v>
      </c>
      <c r="AL66" s="6">
        <f t="shared" si="23"/>
        <v>43.479591836735004</v>
      </c>
      <c r="AM66" s="81">
        <f t="shared" si="24"/>
        <v>20.999609</v>
      </c>
      <c r="AN66" s="89">
        <f t="shared" si="75"/>
        <v>12.251904</v>
      </c>
      <c r="AO66" s="6">
        <f t="shared" si="26"/>
        <v>43.479591836735004</v>
      </c>
      <c r="AP66" s="43">
        <f t="shared" si="27"/>
        <v>17.322945000000001</v>
      </c>
      <c r="AQ66" s="85">
        <f t="shared" si="28"/>
        <v>8.0634812999999994</v>
      </c>
      <c r="AR66" s="6">
        <f t="shared" si="29"/>
        <v>43.479591836735004</v>
      </c>
      <c r="AS66" s="81">
        <f t="shared" si="30"/>
        <v>13.112984000000001</v>
      </c>
      <c r="AT66" s="85">
        <f t="shared" si="31"/>
        <v>2.1279542</v>
      </c>
      <c r="AU66" s="6">
        <f t="shared" si="32"/>
        <v>43.479591836735004</v>
      </c>
      <c r="AV66" s="81">
        <f t="shared" si="33"/>
        <v>1.4692297999999999</v>
      </c>
      <c r="AW66" s="85">
        <f t="shared" si="34"/>
        <v>-18.244050999999999</v>
      </c>
      <c r="AX66" s="43">
        <f t="shared" si="35"/>
        <v>43.479591836735004</v>
      </c>
      <c r="AY66" s="43">
        <f t="shared" si="36"/>
        <v>-5.0911942000000003</v>
      </c>
      <c r="AZ66" s="43">
        <f t="shared" si="37"/>
        <v>-43.672179999999997</v>
      </c>
    </row>
    <row r="67" spans="2:52" x14ac:dyDescent="0.25">
      <c r="B67">
        <v>41734693877.551003</v>
      </c>
      <c r="H67" s="8"/>
      <c r="I67" s="6">
        <f t="shared" si="68"/>
        <v>44.061224489795997</v>
      </c>
      <c r="J67" s="6">
        <f t="shared" si="69"/>
        <v>0</v>
      </c>
      <c r="K67" s="85">
        <f t="shared" si="7"/>
        <v>0</v>
      </c>
      <c r="L67" s="6">
        <f t="shared" si="8"/>
        <v>44.061224489795997</v>
      </c>
      <c r="M67" s="81">
        <f t="shared" si="9"/>
        <v>20.647099999999998</v>
      </c>
      <c r="N67" s="85">
        <f t="shared" si="73"/>
        <v>11.558439</v>
      </c>
      <c r="O67" s="6">
        <f t="shared" si="11"/>
        <v>44.061224489795997</v>
      </c>
      <c r="P67" s="81">
        <f t="shared" si="12"/>
        <v>17.136889</v>
      </c>
      <c r="Q67" s="85">
        <f t="shared" si="13"/>
        <v>7.6155876999999998</v>
      </c>
      <c r="R67" s="6">
        <f t="shared" si="14"/>
        <v>44.061224489795997</v>
      </c>
      <c r="S67" s="81">
        <f t="shared" si="15"/>
        <v>12.197722000000001</v>
      </c>
      <c r="T67" s="85">
        <f t="shared" si="16"/>
        <v>0.57533002</v>
      </c>
      <c r="U67" s="6">
        <f t="shared" si="17"/>
        <v>44.061224489795997</v>
      </c>
      <c r="V67" s="81">
        <f t="shared" si="18"/>
        <v>-1.5646774000000001</v>
      </c>
      <c r="W67" s="85">
        <f t="shared" si="19"/>
        <v>-24.005049</v>
      </c>
      <c r="X67" s="43">
        <f t="shared" si="20"/>
        <v>44.061224489795997</v>
      </c>
      <c r="Y67" s="43">
        <f t="shared" ref="Y67:Z67" si="104">C591</f>
        <v>-5.9610380999999997</v>
      </c>
      <c r="Z67" s="43">
        <f t="shared" si="104"/>
        <v>-49.091434</v>
      </c>
      <c r="AB67">
        <v>41734693877.551003</v>
      </c>
      <c r="AH67" s="8"/>
      <c r="AI67" s="6">
        <f t="shared" si="71"/>
        <v>44.061224489795997</v>
      </c>
      <c r="AJ67" s="6">
        <f t="shared" si="72"/>
        <v>0</v>
      </c>
      <c r="AK67" s="85">
        <f t="shared" si="22"/>
        <v>0</v>
      </c>
      <c r="AL67" s="6">
        <f t="shared" si="23"/>
        <v>44.061224489795997</v>
      </c>
      <c r="AM67" s="81">
        <f t="shared" si="24"/>
        <v>19.970469999999999</v>
      </c>
      <c r="AN67" s="89">
        <f t="shared" si="75"/>
        <v>11.413708</v>
      </c>
      <c r="AO67" s="6">
        <f t="shared" si="26"/>
        <v>44.061224489795997</v>
      </c>
      <c r="AP67" s="43">
        <f t="shared" si="27"/>
        <v>17.455881000000002</v>
      </c>
      <c r="AQ67" s="85">
        <f t="shared" si="28"/>
        <v>8.4407005000000002</v>
      </c>
      <c r="AR67" s="6">
        <f t="shared" si="29"/>
        <v>44.061224489795997</v>
      </c>
      <c r="AS67" s="81">
        <f t="shared" si="30"/>
        <v>13.790353</v>
      </c>
      <c r="AT67" s="85">
        <f t="shared" si="31"/>
        <v>3.4584069</v>
      </c>
      <c r="AU67" s="6">
        <f t="shared" si="32"/>
        <v>44.061224489795997</v>
      </c>
      <c r="AV67" s="81">
        <f t="shared" si="33"/>
        <v>6.2105516999999999</v>
      </c>
      <c r="AW67" s="85">
        <f t="shared" si="34"/>
        <v>-10.544534000000001</v>
      </c>
      <c r="AX67" s="43">
        <f t="shared" si="35"/>
        <v>44.061224489795997</v>
      </c>
      <c r="AY67" s="43">
        <f t="shared" si="36"/>
        <v>-4.3492626999999997</v>
      </c>
      <c r="AZ67" s="43">
        <f t="shared" si="37"/>
        <v>-37.058128000000004</v>
      </c>
    </row>
    <row r="68" spans="2:52" x14ac:dyDescent="0.25">
      <c r="B68">
        <v>42316326530.612</v>
      </c>
      <c r="H68" s="8"/>
      <c r="I68" s="6">
        <f t="shared" si="68"/>
        <v>44.642857142857004</v>
      </c>
      <c r="J68" s="6">
        <f t="shared" si="69"/>
        <v>0</v>
      </c>
      <c r="K68" s="85">
        <f t="shared" si="7"/>
        <v>0</v>
      </c>
      <c r="L68" s="6">
        <f t="shared" si="8"/>
        <v>44.642857142857004</v>
      </c>
      <c r="M68" s="81">
        <f t="shared" si="9"/>
        <v>22.655998</v>
      </c>
      <c r="N68" s="85">
        <f t="shared" si="73"/>
        <v>13.127375000000001</v>
      </c>
      <c r="O68" s="6">
        <f t="shared" si="11"/>
        <v>44.642857142857004</v>
      </c>
      <c r="P68" s="81">
        <f t="shared" si="12"/>
        <v>18.657070000000001</v>
      </c>
      <c r="Q68" s="85">
        <f t="shared" si="13"/>
        <v>8.8113221999999993</v>
      </c>
      <c r="R68" s="6">
        <f t="shared" si="14"/>
        <v>44.642857142857004</v>
      </c>
      <c r="S68" s="81">
        <f t="shared" si="15"/>
        <v>14.168530000000001</v>
      </c>
      <c r="T68" s="85">
        <f t="shared" si="16"/>
        <v>3.1542412999999998</v>
      </c>
      <c r="U68" s="6">
        <f t="shared" si="17"/>
        <v>44.642857142857004</v>
      </c>
      <c r="V68" s="81">
        <f t="shared" si="18"/>
        <v>2.0619385000000001</v>
      </c>
      <c r="W68" s="85">
        <f t="shared" si="19"/>
        <v>-17.066942000000001</v>
      </c>
      <c r="X68" s="43">
        <f t="shared" si="20"/>
        <v>44.642857142857004</v>
      </c>
      <c r="Y68" s="43">
        <f t="shared" ref="Y68:Z68" si="105">C592</f>
        <v>-5.1605229000000001</v>
      </c>
      <c r="Z68" s="43">
        <f t="shared" si="105"/>
        <v>-43.260216</v>
      </c>
      <c r="AB68">
        <v>42316326530.612</v>
      </c>
      <c r="AH68" s="8"/>
      <c r="AI68" s="6">
        <f t="shared" si="71"/>
        <v>44.642857142857004</v>
      </c>
      <c r="AJ68" s="6">
        <f t="shared" si="72"/>
        <v>0</v>
      </c>
      <c r="AK68" s="85">
        <f t="shared" si="22"/>
        <v>0</v>
      </c>
      <c r="AL68" s="6">
        <f t="shared" si="23"/>
        <v>44.642857142857004</v>
      </c>
      <c r="AM68" s="81">
        <f t="shared" si="24"/>
        <v>21.560089000000001</v>
      </c>
      <c r="AN68" s="89">
        <f t="shared" si="75"/>
        <v>13.021023</v>
      </c>
      <c r="AO68" s="6">
        <f t="shared" si="26"/>
        <v>44.642857142857004</v>
      </c>
      <c r="AP68" s="43">
        <f t="shared" si="27"/>
        <v>18.779651999999999</v>
      </c>
      <c r="AQ68" s="85">
        <f t="shared" si="28"/>
        <v>9.7990712999999996</v>
      </c>
      <c r="AR68" s="6">
        <f t="shared" si="29"/>
        <v>44.642857142857004</v>
      </c>
      <c r="AS68" s="81">
        <f t="shared" si="30"/>
        <v>16.125859999999999</v>
      </c>
      <c r="AT68" s="85">
        <f t="shared" si="31"/>
        <v>6.0863299</v>
      </c>
      <c r="AU68" s="6">
        <f t="shared" si="32"/>
        <v>44.642857142857004</v>
      </c>
      <c r="AV68" s="81">
        <f t="shared" si="33"/>
        <v>17.211493999999998</v>
      </c>
      <c r="AW68" s="85">
        <f t="shared" si="34"/>
        <v>2.5390635000000001</v>
      </c>
      <c r="AX68" s="43">
        <f t="shared" si="35"/>
        <v>44.642857142857004</v>
      </c>
      <c r="AY68" s="43">
        <f t="shared" si="36"/>
        <v>-3.2634854</v>
      </c>
      <c r="AZ68" s="43">
        <f t="shared" si="37"/>
        <v>-31.707628</v>
      </c>
    </row>
    <row r="69" spans="2:52" x14ac:dyDescent="0.25">
      <c r="B69">
        <v>42897959183.672997</v>
      </c>
      <c r="H69" s="8"/>
      <c r="I69" s="6">
        <f t="shared" ref="I69:I100" si="106">B73/1000000000</f>
        <v>45.224489795917997</v>
      </c>
      <c r="J69" s="6">
        <f t="shared" ref="J69:J100" si="107">E73</f>
        <v>0</v>
      </c>
      <c r="K69" s="85">
        <f t="shared" si="7"/>
        <v>0</v>
      </c>
      <c r="L69" s="6">
        <f t="shared" si="8"/>
        <v>45.224489795917997</v>
      </c>
      <c r="M69" s="81">
        <f t="shared" si="9"/>
        <v>21.207274999999999</v>
      </c>
      <c r="N69" s="85">
        <f t="shared" si="73"/>
        <v>11.933486</v>
      </c>
      <c r="O69" s="6">
        <f t="shared" si="11"/>
        <v>45.224489795917997</v>
      </c>
      <c r="P69" s="81">
        <f t="shared" si="12"/>
        <v>19.027943</v>
      </c>
      <c r="Q69" s="85">
        <f t="shared" si="13"/>
        <v>9.4543055999999996</v>
      </c>
      <c r="R69" s="6">
        <f t="shared" si="14"/>
        <v>45.224489795917997</v>
      </c>
      <c r="S69" s="81">
        <f t="shared" si="15"/>
        <v>17.666059000000001</v>
      </c>
      <c r="T69" s="85">
        <f t="shared" si="16"/>
        <v>7.3289590000000002</v>
      </c>
      <c r="U69" s="6">
        <f t="shared" si="17"/>
        <v>45.224489795917997</v>
      </c>
      <c r="V69" s="81">
        <f t="shared" si="18"/>
        <v>9.5408925999999994</v>
      </c>
      <c r="W69" s="85">
        <f t="shared" si="19"/>
        <v>-6.0827235999999996</v>
      </c>
      <c r="X69" s="43">
        <f t="shared" si="20"/>
        <v>45.224489795917997</v>
      </c>
      <c r="Y69" s="43">
        <f t="shared" ref="Y69:Z69" si="108">C593</f>
        <v>-4.1423091999999997</v>
      </c>
      <c r="Z69" s="43">
        <f t="shared" si="108"/>
        <v>-35.929028000000002</v>
      </c>
      <c r="AB69">
        <v>42897959183.672997</v>
      </c>
      <c r="AH69" s="8"/>
      <c r="AI69" s="6">
        <f t="shared" ref="AI69:AI100" si="109">AB73/1000000000</f>
        <v>45.224489795917997</v>
      </c>
      <c r="AJ69" s="6">
        <f t="shared" ref="AJ69:AJ100" si="110">AE73</f>
        <v>0</v>
      </c>
      <c r="AK69" s="85">
        <f t="shared" si="22"/>
        <v>0</v>
      </c>
      <c r="AL69" s="6">
        <f t="shared" si="23"/>
        <v>45.224489795917997</v>
      </c>
      <c r="AM69" s="81">
        <f t="shared" si="24"/>
        <v>20.263157</v>
      </c>
      <c r="AN69" s="89">
        <f t="shared" si="75"/>
        <v>11.883765</v>
      </c>
      <c r="AO69" s="6">
        <f t="shared" si="26"/>
        <v>45.224489795917997</v>
      </c>
      <c r="AP69" s="43">
        <f t="shared" si="27"/>
        <v>16.958787999999998</v>
      </c>
      <c r="AQ69" s="85">
        <f t="shared" si="28"/>
        <v>7.8953476</v>
      </c>
      <c r="AR69" s="6">
        <f t="shared" si="29"/>
        <v>45.224489795917997</v>
      </c>
      <c r="AS69" s="81">
        <f t="shared" si="30"/>
        <v>12.401979000000001</v>
      </c>
      <c r="AT69" s="85">
        <f t="shared" si="31"/>
        <v>0.84594393000000001</v>
      </c>
      <c r="AU69" s="6">
        <f t="shared" si="32"/>
        <v>45.224489795917997</v>
      </c>
      <c r="AV69" s="81">
        <f t="shared" si="33"/>
        <v>-1.1723009</v>
      </c>
      <c r="AW69" s="85">
        <f t="shared" si="34"/>
        <v>-23.004899999999999</v>
      </c>
      <c r="AX69" s="43">
        <f t="shared" si="35"/>
        <v>45.224489795917997</v>
      </c>
      <c r="AY69" s="43">
        <f t="shared" si="36"/>
        <v>-5.7454944000000001</v>
      </c>
      <c r="AZ69" s="43">
        <f t="shared" si="37"/>
        <v>-46.544052000000001</v>
      </c>
    </row>
    <row r="70" spans="2:52" x14ac:dyDescent="0.25">
      <c r="B70">
        <v>43479591836.735001</v>
      </c>
      <c r="H70" s="8"/>
      <c r="I70" s="6">
        <f t="shared" si="106"/>
        <v>45.806122448980005</v>
      </c>
      <c r="J70" s="6">
        <f t="shared" si="107"/>
        <v>0</v>
      </c>
      <c r="K70" s="85">
        <f t="shared" ref="K70:K103" si="111">D74</f>
        <v>0</v>
      </c>
      <c r="L70" s="6">
        <f t="shared" ref="L70:L103" si="112">B74/1000000000</f>
        <v>45.806122448980005</v>
      </c>
      <c r="M70" s="81">
        <f t="shared" ref="M70:M103" si="113">C178</f>
        <v>21.242757999999998</v>
      </c>
      <c r="N70" s="85">
        <f t="shared" ref="N70:N101" si="114">D178</f>
        <v>11.458460000000001</v>
      </c>
      <c r="O70" s="6">
        <f t="shared" ref="O70:O103" si="115">B74/1000000000</f>
        <v>45.806122448980005</v>
      </c>
      <c r="P70" s="81">
        <f t="shared" ref="P70:P103" si="116">C282</f>
        <v>20.863140000000001</v>
      </c>
      <c r="Q70" s="85">
        <f t="shared" ref="Q70:Q103" si="117">D282</f>
        <v>10.818172000000001</v>
      </c>
      <c r="R70" s="6">
        <f t="shared" ref="R70:R103" si="118">B74/1000000000</f>
        <v>45.806122448980005</v>
      </c>
      <c r="S70" s="81">
        <f t="shared" ref="S70:S103" si="119">C386</f>
        <v>18.078035</v>
      </c>
      <c r="T70" s="85">
        <f t="shared" ref="T70:T103" si="120">D386</f>
        <v>7.3505054000000003</v>
      </c>
      <c r="U70" s="6">
        <f t="shared" ref="U70:U103" si="121">B74/1000000000</f>
        <v>45.806122448980005</v>
      </c>
      <c r="V70" s="81">
        <f t="shared" ref="V70:V103" si="122">C490</f>
        <v>20.143930000000001</v>
      </c>
      <c r="W70" s="85">
        <f t="shared" ref="W70:W103" si="123">D490</f>
        <v>4.8331213000000002</v>
      </c>
      <c r="X70" s="43">
        <f t="shared" ref="X70:X103" si="124">B594/1000000000</f>
        <v>45.806122448980005</v>
      </c>
      <c r="Y70" s="43">
        <f t="shared" ref="Y70:Z70" si="125">C594</f>
        <v>-3.5369177000000001</v>
      </c>
      <c r="Z70" s="43">
        <f t="shared" si="125"/>
        <v>-35.207465999999997</v>
      </c>
      <c r="AB70">
        <v>43479591836.735001</v>
      </c>
      <c r="AH70" s="8"/>
      <c r="AI70" s="6">
        <f t="shared" si="109"/>
        <v>45.806122448980005</v>
      </c>
      <c r="AJ70" s="6">
        <f t="shared" si="110"/>
        <v>0</v>
      </c>
      <c r="AK70" s="85">
        <f t="shared" ref="AK70:AK103" si="126">AD74</f>
        <v>0</v>
      </c>
      <c r="AL70" s="6">
        <f t="shared" ref="AL70:AL103" si="127">AB74/1000000000</f>
        <v>45.806122448980005</v>
      </c>
      <c r="AM70" s="81">
        <f t="shared" ref="AM70:AM103" si="128">AC178</f>
        <v>18.993293999999999</v>
      </c>
      <c r="AN70" s="89">
        <f t="shared" ref="AN70:AN101" si="129">AD178</f>
        <v>10.394705</v>
      </c>
      <c r="AO70" s="6">
        <f t="shared" ref="AO70:AO103" si="130">AB74/1000000000</f>
        <v>45.806122448980005</v>
      </c>
      <c r="AP70" s="43">
        <f t="shared" ref="AP70:AP103" si="131">AC282</f>
        <v>16.634193</v>
      </c>
      <c r="AQ70" s="85">
        <f t="shared" ref="AQ70:AQ103" si="132">AD282</f>
        <v>7.1086682999999997</v>
      </c>
      <c r="AR70" s="6">
        <f t="shared" ref="AR70:AR103" si="133">AB74/1000000000</f>
        <v>45.806122448980005</v>
      </c>
      <c r="AS70" s="81">
        <f t="shared" ref="AS70:AS103" si="134">AC386</f>
        <v>10.914555</v>
      </c>
      <c r="AT70" s="85">
        <f t="shared" ref="AT70:AT103" si="135">AD386</f>
        <v>-2.7106569</v>
      </c>
      <c r="AU70" s="6">
        <f t="shared" ref="AU70:AU103" si="136">AB74/1000000000</f>
        <v>45.806122448980005</v>
      </c>
      <c r="AV70" s="81">
        <f t="shared" ref="AV70:AV103" si="137">AC490</f>
        <v>-3.3029090999999999</v>
      </c>
      <c r="AW70" s="85">
        <f t="shared" ref="AW70:AW103" si="138">AD490</f>
        <v>-29.817287</v>
      </c>
      <c r="AX70" s="43">
        <f t="shared" ref="AX70:AX103" si="139">AB594/1000000000</f>
        <v>45.806122448980005</v>
      </c>
      <c r="AY70" s="43">
        <f t="shared" ref="AY70:AY103" si="140">AC594</f>
        <v>-6.2951921999999998</v>
      </c>
      <c r="AZ70" s="43">
        <f t="shared" ref="AZ70:AZ103" si="141">AD594</f>
        <v>-54.154079000000003</v>
      </c>
    </row>
    <row r="71" spans="2:52" x14ac:dyDescent="0.25">
      <c r="B71">
        <v>44061224489.795998</v>
      </c>
      <c r="H71" s="8"/>
      <c r="I71" s="6">
        <f t="shared" si="106"/>
        <v>46.387755102040998</v>
      </c>
      <c r="J71" s="6">
        <f t="shared" si="107"/>
        <v>0</v>
      </c>
      <c r="K71" s="85">
        <f t="shared" si="111"/>
        <v>0</v>
      </c>
      <c r="L71" s="6">
        <f t="shared" si="112"/>
        <v>46.387755102040998</v>
      </c>
      <c r="M71" s="81">
        <f t="shared" si="113"/>
        <v>20.797620999999999</v>
      </c>
      <c r="N71" s="85">
        <f t="shared" si="114"/>
        <v>11.387041999999999</v>
      </c>
      <c r="O71" s="6">
        <f t="shared" si="115"/>
        <v>46.387755102040998</v>
      </c>
      <c r="P71" s="81">
        <f t="shared" si="116"/>
        <v>22.580133</v>
      </c>
      <c r="Q71" s="85">
        <f t="shared" si="117"/>
        <v>12.884192000000001</v>
      </c>
      <c r="R71" s="6">
        <f t="shared" si="118"/>
        <v>46.387755102040998</v>
      </c>
      <c r="S71" s="81">
        <f t="shared" si="119"/>
        <v>18.353391999999999</v>
      </c>
      <c r="T71" s="85">
        <f t="shared" si="120"/>
        <v>7.9836549999999997</v>
      </c>
      <c r="U71" s="6">
        <f t="shared" si="121"/>
        <v>46.387755102040998</v>
      </c>
      <c r="V71" s="81">
        <f t="shared" si="122"/>
        <v>11.70604</v>
      </c>
      <c r="W71" s="85">
        <f t="shared" si="123"/>
        <v>-2.2567134000000002</v>
      </c>
      <c r="X71" s="43">
        <f t="shared" si="124"/>
        <v>46.387755102040998</v>
      </c>
      <c r="Y71" s="43">
        <f t="shared" ref="Y71:Z71" si="142">C595</f>
        <v>-2.8146931999999998</v>
      </c>
      <c r="Z71" s="43">
        <f t="shared" si="142"/>
        <v>-31.369291</v>
      </c>
      <c r="AB71">
        <v>44061224489.795998</v>
      </c>
      <c r="AH71" s="8"/>
      <c r="AI71" s="6">
        <f t="shared" si="109"/>
        <v>46.387755102040998</v>
      </c>
      <c r="AJ71" s="6">
        <f t="shared" si="110"/>
        <v>0</v>
      </c>
      <c r="AK71" s="85">
        <f t="shared" si="126"/>
        <v>0</v>
      </c>
      <c r="AL71" s="6">
        <f t="shared" si="127"/>
        <v>46.387755102040998</v>
      </c>
      <c r="AM71" s="81">
        <f t="shared" si="128"/>
        <v>18.466175</v>
      </c>
      <c r="AN71" s="89">
        <f t="shared" si="129"/>
        <v>10.124464</v>
      </c>
      <c r="AO71" s="6">
        <f t="shared" si="130"/>
        <v>46.387755102040998</v>
      </c>
      <c r="AP71" s="43">
        <f t="shared" si="131"/>
        <v>16.601479999999999</v>
      </c>
      <c r="AQ71" s="85">
        <f t="shared" si="132"/>
        <v>7.4326496000000004</v>
      </c>
      <c r="AR71" s="6">
        <f t="shared" si="133"/>
        <v>46.387755102040998</v>
      </c>
      <c r="AS71" s="81">
        <f t="shared" si="134"/>
        <v>10.543025999999999</v>
      </c>
      <c r="AT71" s="85">
        <f t="shared" si="135"/>
        <v>-2.4082899000000002</v>
      </c>
      <c r="AU71" s="6">
        <f t="shared" si="136"/>
        <v>46.387755102040998</v>
      </c>
      <c r="AV71" s="81">
        <f t="shared" si="137"/>
        <v>-3.5031403999999999</v>
      </c>
      <c r="AW71" s="85">
        <f t="shared" si="138"/>
        <v>-28.97559</v>
      </c>
      <c r="AX71" s="43">
        <f t="shared" si="139"/>
        <v>46.387755102040998</v>
      </c>
      <c r="AY71" s="43">
        <f t="shared" si="140"/>
        <v>-6.4132290000000003</v>
      </c>
      <c r="AZ71" s="43">
        <f t="shared" si="141"/>
        <v>-52.130263999999997</v>
      </c>
    </row>
    <row r="72" spans="2:52" x14ac:dyDescent="0.25">
      <c r="B72">
        <v>44642857142.857002</v>
      </c>
      <c r="H72" s="8"/>
      <c r="I72" s="6">
        <f t="shared" si="106"/>
        <v>46.969387755101998</v>
      </c>
      <c r="J72" s="6">
        <f t="shared" si="107"/>
        <v>0</v>
      </c>
      <c r="K72" s="85">
        <f t="shared" si="111"/>
        <v>0</v>
      </c>
      <c r="L72" s="6">
        <f t="shared" si="112"/>
        <v>46.969387755101998</v>
      </c>
      <c r="M72" s="81">
        <f t="shared" si="113"/>
        <v>21.644425999999999</v>
      </c>
      <c r="N72" s="85">
        <f t="shared" si="114"/>
        <v>12.078174000000001</v>
      </c>
      <c r="O72" s="6">
        <f t="shared" si="115"/>
        <v>46.969387755101998</v>
      </c>
      <c r="P72" s="81">
        <f t="shared" si="116"/>
        <v>20.888688999999999</v>
      </c>
      <c r="Q72" s="85">
        <f t="shared" si="117"/>
        <v>11.053470000000001</v>
      </c>
      <c r="R72" s="6">
        <f t="shared" si="118"/>
        <v>46.969387755101998</v>
      </c>
      <c r="S72" s="81">
        <f t="shared" si="119"/>
        <v>20.174897999999999</v>
      </c>
      <c r="T72" s="85">
        <f t="shared" si="120"/>
        <v>9.6961268999999994</v>
      </c>
      <c r="U72" s="6">
        <f t="shared" si="121"/>
        <v>46.969387755101998</v>
      </c>
      <c r="V72" s="81">
        <f t="shared" si="122"/>
        <v>11.318883</v>
      </c>
      <c r="W72" s="85">
        <f t="shared" si="123"/>
        <v>-2.7255379999999998</v>
      </c>
      <c r="X72" s="43">
        <f t="shared" si="124"/>
        <v>46.969387755101998</v>
      </c>
      <c r="Y72" s="43">
        <f t="shared" ref="Y72:Z72" si="143">C596</f>
        <v>-2.7137598999999999</v>
      </c>
      <c r="Z72" s="43">
        <f t="shared" si="143"/>
        <v>-31.477575000000002</v>
      </c>
      <c r="AB72">
        <v>44642857142.857002</v>
      </c>
      <c r="AH72" s="8"/>
      <c r="AI72" s="6">
        <f t="shared" si="109"/>
        <v>46.969387755101998</v>
      </c>
      <c r="AJ72" s="6">
        <f t="shared" si="110"/>
        <v>0</v>
      </c>
      <c r="AK72" s="85">
        <f t="shared" si="126"/>
        <v>0</v>
      </c>
      <c r="AL72" s="6">
        <f t="shared" si="127"/>
        <v>46.969387755101998</v>
      </c>
      <c r="AM72" s="81">
        <f t="shared" si="128"/>
        <v>19.404646</v>
      </c>
      <c r="AN72" s="89">
        <f t="shared" si="129"/>
        <v>10.941055</v>
      </c>
      <c r="AO72" s="6">
        <f t="shared" si="130"/>
        <v>46.969387755101998</v>
      </c>
      <c r="AP72" s="43">
        <f t="shared" si="131"/>
        <v>16.431314</v>
      </c>
      <c r="AQ72" s="85">
        <f t="shared" si="132"/>
        <v>7.2276620999999999</v>
      </c>
      <c r="AR72" s="6">
        <f t="shared" si="133"/>
        <v>46.969387755101998</v>
      </c>
      <c r="AS72" s="81">
        <f t="shared" si="134"/>
        <v>15.153152</v>
      </c>
      <c r="AT72" s="85">
        <f t="shared" si="135"/>
        <v>2.8927421999999998</v>
      </c>
      <c r="AU72" s="6">
        <f t="shared" si="136"/>
        <v>46.969387755101998</v>
      </c>
      <c r="AV72" s="81">
        <f t="shared" si="137"/>
        <v>-2.9579217</v>
      </c>
      <c r="AW72" s="85">
        <f t="shared" si="138"/>
        <v>-27.090707999999999</v>
      </c>
      <c r="AX72" s="43">
        <f t="shared" si="139"/>
        <v>46.969387755101998</v>
      </c>
      <c r="AY72" s="43">
        <f t="shared" si="140"/>
        <v>-6.1843900999999999</v>
      </c>
      <c r="AZ72" s="43">
        <f t="shared" si="141"/>
        <v>-50.487811999999998</v>
      </c>
    </row>
    <row r="73" spans="2:52" x14ac:dyDescent="0.25">
      <c r="B73">
        <v>45224489795.917999</v>
      </c>
      <c r="H73" s="8"/>
      <c r="I73" s="6">
        <f t="shared" si="106"/>
        <v>47.551020408163005</v>
      </c>
      <c r="J73" s="6">
        <f t="shared" si="107"/>
        <v>0</v>
      </c>
      <c r="K73" s="85">
        <f t="shared" si="111"/>
        <v>0</v>
      </c>
      <c r="L73" s="6">
        <f t="shared" si="112"/>
        <v>47.551020408163005</v>
      </c>
      <c r="M73" s="81">
        <f t="shared" si="113"/>
        <v>19.061824999999999</v>
      </c>
      <c r="N73" s="85">
        <f t="shared" si="114"/>
        <v>9.4803409999999992</v>
      </c>
      <c r="O73" s="6">
        <f t="shared" si="115"/>
        <v>47.551020408163005</v>
      </c>
      <c r="P73" s="81">
        <f t="shared" si="116"/>
        <v>18.333389</v>
      </c>
      <c r="Q73" s="85">
        <f t="shared" si="117"/>
        <v>8.4780625999999994</v>
      </c>
      <c r="R73" s="6">
        <f t="shared" si="118"/>
        <v>47.551020408163005</v>
      </c>
      <c r="S73" s="81">
        <f t="shared" si="119"/>
        <v>18.283387999999999</v>
      </c>
      <c r="T73" s="85">
        <f t="shared" si="120"/>
        <v>7.7597971000000001</v>
      </c>
      <c r="U73" s="6">
        <f t="shared" si="121"/>
        <v>47.551020408163005</v>
      </c>
      <c r="V73" s="81">
        <f t="shared" si="122"/>
        <v>10.806492</v>
      </c>
      <c r="W73" s="85">
        <f t="shared" si="123"/>
        <v>-3.0738373000000001</v>
      </c>
      <c r="X73" s="43">
        <f t="shared" si="124"/>
        <v>47.551020408163005</v>
      </c>
      <c r="Y73" s="43">
        <f t="shared" ref="Y73:Z73" si="144">C597</f>
        <v>-2.2576323</v>
      </c>
      <c r="Z73" s="43">
        <f t="shared" si="144"/>
        <v>-30.260204000000002</v>
      </c>
      <c r="AB73">
        <v>45224489795.917999</v>
      </c>
      <c r="AH73" s="8"/>
      <c r="AI73" s="6">
        <f t="shared" si="109"/>
        <v>47.551020408163005</v>
      </c>
      <c r="AJ73" s="6">
        <f t="shared" si="110"/>
        <v>0</v>
      </c>
      <c r="AK73" s="85">
        <f t="shared" si="126"/>
        <v>0</v>
      </c>
      <c r="AL73" s="6">
        <f t="shared" si="127"/>
        <v>47.551020408163005</v>
      </c>
      <c r="AM73" s="81">
        <f t="shared" si="128"/>
        <v>17.487580999999999</v>
      </c>
      <c r="AN73" s="89">
        <f t="shared" si="129"/>
        <v>9.0382213999999994</v>
      </c>
      <c r="AO73" s="6">
        <f t="shared" si="130"/>
        <v>47.551020408163005</v>
      </c>
      <c r="AP73" s="43">
        <f t="shared" si="131"/>
        <v>15.650935</v>
      </c>
      <c r="AQ73" s="85">
        <f t="shared" si="132"/>
        <v>6.4847583999999996</v>
      </c>
      <c r="AR73" s="6">
        <f t="shared" si="133"/>
        <v>47.551020408163005</v>
      </c>
      <c r="AS73" s="81">
        <f t="shared" si="134"/>
        <v>9.2655858999999996</v>
      </c>
      <c r="AT73" s="85">
        <f t="shared" si="135"/>
        <v>-3.7141221</v>
      </c>
      <c r="AU73" s="6">
        <f t="shared" si="136"/>
        <v>47.551020408163005</v>
      </c>
      <c r="AV73" s="81">
        <f t="shared" si="137"/>
        <v>-3.7786740999999999</v>
      </c>
      <c r="AW73" s="85">
        <f t="shared" si="138"/>
        <v>-29.681559</v>
      </c>
      <c r="AX73" s="43">
        <f t="shared" si="139"/>
        <v>47.551020408163005</v>
      </c>
      <c r="AY73" s="43">
        <f t="shared" si="140"/>
        <v>-6.4603887000000002</v>
      </c>
      <c r="AZ73" s="43">
        <f t="shared" si="141"/>
        <v>-53.046421000000002</v>
      </c>
    </row>
    <row r="74" spans="2:52" x14ac:dyDescent="0.25">
      <c r="B74">
        <v>45806122448.980003</v>
      </c>
      <c r="H74" s="8"/>
      <c r="I74" s="6">
        <f t="shared" si="106"/>
        <v>48.132653061223998</v>
      </c>
      <c r="J74" s="6">
        <f t="shared" si="107"/>
        <v>0</v>
      </c>
      <c r="K74" s="85">
        <f t="shared" si="111"/>
        <v>0</v>
      </c>
      <c r="L74" s="6">
        <f t="shared" si="112"/>
        <v>48.132653061223998</v>
      </c>
      <c r="M74" s="81">
        <f t="shared" si="113"/>
        <v>22.617487000000001</v>
      </c>
      <c r="N74" s="85">
        <f t="shared" si="114"/>
        <v>13.472378000000001</v>
      </c>
      <c r="O74" s="6">
        <f t="shared" si="115"/>
        <v>48.132653061223998</v>
      </c>
      <c r="P74" s="81">
        <f t="shared" si="116"/>
        <v>21.570395999999999</v>
      </c>
      <c r="Q74" s="85">
        <f t="shared" si="117"/>
        <v>12.180073999999999</v>
      </c>
      <c r="R74" s="6">
        <f t="shared" si="118"/>
        <v>48.132653061223998</v>
      </c>
      <c r="S74" s="81">
        <f t="shared" si="119"/>
        <v>18.075678</v>
      </c>
      <c r="T74" s="85">
        <f t="shared" si="120"/>
        <v>8.013401</v>
      </c>
      <c r="U74" s="6">
        <f t="shared" si="121"/>
        <v>48.132653061223998</v>
      </c>
      <c r="V74" s="81">
        <f t="shared" si="122"/>
        <v>11.853785999999999</v>
      </c>
      <c r="W74" s="85">
        <f t="shared" si="123"/>
        <v>-1.9835293000000001</v>
      </c>
      <c r="X74" s="43">
        <f t="shared" si="124"/>
        <v>48.132653061223998</v>
      </c>
      <c r="Y74" s="43">
        <f t="shared" ref="Y74:Z74" si="145">C598</f>
        <v>-2.8101872999999999</v>
      </c>
      <c r="Z74" s="43">
        <f t="shared" si="145"/>
        <v>-31.014364</v>
      </c>
      <c r="AB74">
        <v>45806122448.980003</v>
      </c>
      <c r="AH74" s="8"/>
      <c r="AI74" s="6">
        <f t="shared" si="109"/>
        <v>48.132653061223998</v>
      </c>
      <c r="AJ74" s="6">
        <f t="shared" si="110"/>
        <v>0</v>
      </c>
      <c r="AK74" s="85">
        <f t="shared" si="126"/>
        <v>0</v>
      </c>
      <c r="AL74" s="6">
        <f t="shared" si="127"/>
        <v>48.132653061223998</v>
      </c>
      <c r="AM74" s="81">
        <f t="shared" si="128"/>
        <v>20.36702</v>
      </c>
      <c r="AN74" s="89">
        <f t="shared" si="129"/>
        <v>11.578555</v>
      </c>
      <c r="AO74" s="6">
        <f t="shared" si="130"/>
        <v>48.132653061223998</v>
      </c>
      <c r="AP74" s="43">
        <f t="shared" si="131"/>
        <v>18.265749</v>
      </c>
      <c r="AQ74" s="85">
        <f t="shared" si="132"/>
        <v>8.7240877000000001</v>
      </c>
      <c r="AR74" s="6">
        <f t="shared" si="133"/>
        <v>48.132653061223998</v>
      </c>
      <c r="AS74" s="81">
        <f t="shared" si="134"/>
        <v>10.102777</v>
      </c>
      <c r="AT74" s="85">
        <f t="shared" si="135"/>
        <v>-3.1956395999999998</v>
      </c>
      <c r="AU74" s="6">
        <f t="shared" si="136"/>
        <v>48.132653061223998</v>
      </c>
      <c r="AV74" s="81">
        <f t="shared" si="137"/>
        <v>-3.5165535999999999</v>
      </c>
      <c r="AW74" s="85">
        <f t="shared" si="138"/>
        <v>-30.202869</v>
      </c>
      <c r="AX74" s="43">
        <f t="shared" si="139"/>
        <v>48.132653061223998</v>
      </c>
      <c r="AY74" s="43">
        <f t="shared" si="140"/>
        <v>-6.2334256000000003</v>
      </c>
      <c r="AZ74" s="43">
        <f t="shared" si="141"/>
        <v>-54.832943</v>
      </c>
    </row>
    <row r="75" spans="2:52" x14ac:dyDescent="0.25">
      <c r="B75">
        <v>46387755102.041</v>
      </c>
      <c r="H75" s="8"/>
      <c r="I75" s="6">
        <f t="shared" si="106"/>
        <v>48.714285714286007</v>
      </c>
      <c r="J75" s="6">
        <f t="shared" si="107"/>
        <v>0</v>
      </c>
      <c r="K75" s="85">
        <f t="shared" si="111"/>
        <v>0</v>
      </c>
      <c r="L75" s="6">
        <f t="shared" si="112"/>
        <v>48.714285714286007</v>
      </c>
      <c r="M75" s="81">
        <f t="shared" si="113"/>
        <v>17.746077</v>
      </c>
      <c r="N75" s="85">
        <f t="shared" si="114"/>
        <v>8.0569935000000008</v>
      </c>
      <c r="O75" s="6">
        <f t="shared" si="115"/>
        <v>48.714285714286007</v>
      </c>
      <c r="P75" s="81">
        <f t="shared" si="116"/>
        <v>17.853232999999999</v>
      </c>
      <c r="Q75" s="85">
        <f t="shared" si="117"/>
        <v>7.8654666000000004</v>
      </c>
      <c r="R75" s="6">
        <f t="shared" si="118"/>
        <v>48.714285714286007</v>
      </c>
      <c r="S75" s="81">
        <f t="shared" si="119"/>
        <v>19.718765000000001</v>
      </c>
      <c r="T75" s="85">
        <f t="shared" si="120"/>
        <v>8.8227958999999991</v>
      </c>
      <c r="U75" s="6">
        <f t="shared" si="121"/>
        <v>48.714285714286007</v>
      </c>
      <c r="V75" s="81">
        <f t="shared" si="122"/>
        <v>15.31645</v>
      </c>
      <c r="W75" s="85">
        <f t="shared" si="123"/>
        <v>-0.57970666999999998</v>
      </c>
      <c r="X75" s="43">
        <f t="shared" si="124"/>
        <v>48.714285714286007</v>
      </c>
      <c r="Y75" s="43">
        <f t="shared" ref="Y75:Z75" si="146">C599</f>
        <v>-3.2437961</v>
      </c>
      <c r="Z75" s="43">
        <f t="shared" si="146"/>
        <v>-35.656353000000003</v>
      </c>
      <c r="AB75">
        <v>46387755102.041</v>
      </c>
      <c r="AH75" s="8"/>
      <c r="AI75" s="6">
        <f t="shared" si="109"/>
        <v>48.714285714286007</v>
      </c>
      <c r="AJ75" s="6">
        <f t="shared" si="110"/>
        <v>0</v>
      </c>
      <c r="AK75" s="85">
        <f t="shared" si="126"/>
        <v>0</v>
      </c>
      <c r="AL75" s="6">
        <f t="shared" si="127"/>
        <v>48.714285714286007</v>
      </c>
      <c r="AM75" s="81">
        <f t="shared" si="128"/>
        <v>17.032126999999999</v>
      </c>
      <c r="AN75" s="89">
        <f t="shared" si="129"/>
        <v>8.2372903999999991</v>
      </c>
      <c r="AO75" s="6">
        <f t="shared" si="130"/>
        <v>48.714285714286007</v>
      </c>
      <c r="AP75" s="43">
        <f t="shared" si="131"/>
        <v>16.962745999999999</v>
      </c>
      <c r="AQ75" s="85">
        <f t="shared" si="132"/>
        <v>7.4655909999999999</v>
      </c>
      <c r="AR75" s="6">
        <f t="shared" si="133"/>
        <v>48.714285714286007</v>
      </c>
      <c r="AS75" s="81">
        <f t="shared" si="134"/>
        <v>4.9391445999999997</v>
      </c>
      <c r="AT75" s="85">
        <f t="shared" si="135"/>
        <v>-9.5874071000000001</v>
      </c>
      <c r="AU75" s="6">
        <f t="shared" si="136"/>
        <v>48.714285714286007</v>
      </c>
      <c r="AV75" s="81">
        <f t="shared" si="137"/>
        <v>-4.5468739999999999</v>
      </c>
      <c r="AW75" s="85">
        <f t="shared" si="138"/>
        <v>-34.039921</v>
      </c>
      <c r="AX75" s="43">
        <f t="shared" si="139"/>
        <v>48.714285714286007</v>
      </c>
      <c r="AY75" s="43">
        <f t="shared" si="140"/>
        <v>-6.8031072999999997</v>
      </c>
      <c r="AZ75" s="43">
        <f t="shared" si="141"/>
        <v>-58.983974000000003</v>
      </c>
    </row>
    <row r="76" spans="2:52" x14ac:dyDescent="0.25">
      <c r="B76">
        <v>46969387755.101997</v>
      </c>
      <c r="H76" s="8"/>
      <c r="I76" s="6">
        <f t="shared" si="106"/>
        <v>49.295918367346999</v>
      </c>
      <c r="J76" s="6">
        <f t="shared" si="107"/>
        <v>0</v>
      </c>
      <c r="K76" s="85">
        <f t="shared" si="111"/>
        <v>0</v>
      </c>
      <c r="L76" s="6">
        <f t="shared" si="112"/>
        <v>49.295918367346999</v>
      </c>
      <c r="M76" s="81">
        <f t="shared" si="113"/>
        <v>15.260869</v>
      </c>
      <c r="N76" s="85">
        <f t="shared" si="114"/>
        <v>5.9128375000000002</v>
      </c>
      <c r="O76" s="6">
        <f t="shared" si="115"/>
        <v>49.295918367346999</v>
      </c>
      <c r="P76" s="81">
        <f t="shared" si="116"/>
        <v>15.07212</v>
      </c>
      <c r="Q76" s="85">
        <f t="shared" si="117"/>
        <v>5.4000835</v>
      </c>
      <c r="R76" s="6">
        <f t="shared" si="118"/>
        <v>49.295918367346999</v>
      </c>
      <c r="S76" s="81">
        <f t="shared" si="119"/>
        <v>12.466371000000001</v>
      </c>
      <c r="T76" s="85">
        <f t="shared" si="120"/>
        <v>1.5790137</v>
      </c>
      <c r="U76" s="6">
        <f t="shared" si="121"/>
        <v>49.295918367346999</v>
      </c>
      <c r="V76" s="81">
        <f t="shared" si="122"/>
        <v>5.2405318999999997</v>
      </c>
      <c r="W76" s="85">
        <f t="shared" si="123"/>
        <v>-12.836349</v>
      </c>
      <c r="X76" s="43">
        <f t="shared" si="124"/>
        <v>49.295918367346999</v>
      </c>
      <c r="Y76" s="43">
        <f t="shared" ref="Y76:Z76" si="147">C600</f>
        <v>-4.3988341999999996</v>
      </c>
      <c r="Z76" s="43">
        <f t="shared" si="147"/>
        <v>-41.740524000000001</v>
      </c>
      <c r="AB76">
        <v>46969387755.101997</v>
      </c>
      <c r="AH76" s="8"/>
      <c r="AI76" s="6">
        <f t="shared" si="109"/>
        <v>49.295918367346999</v>
      </c>
      <c r="AJ76" s="6">
        <f t="shared" si="110"/>
        <v>0</v>
      </c>
      <c r="AK76" s="85">
        <f t="shared" si="126"/>
        <v>0</v>
      </c>
      <c r="AL76" s="6">
        <f t="shared" si="127"/>
        <v>49.295918367346999</v>
      </c>
      <c r="AM76" s="81">
        <f t="shared" si="128"/>
        <v>14.962399</v>
      </c>
      <c r="AN76" s="89">
        <f t="shared" si="129"/>
        <v>5.8977431999999999</v>
      </c>
      <c r="AO76" s="6">
        <f t="shared" si="130"/>
        <v>49.295918367346999</v>
      </c>
      <c r="AP76" s="43">
        <f t="shared" si="131"/>
        <v>14.730896</v>
      </c>
      <c r="AQ76" s="85">
        <f t="shared" si="132"/>
        <v>5.1531544</v>
      </c>
      <c r="AR76" s="6">
        <f t="shared" si="133"/>
        <v>49.295918367346999</v>
      </c>
      <c r="AS76" s="81">
        <f t="shared" si="134"/>
        <v>20.396584000000001</v>
      </c>
      <c r="AT76" s="85">
        <f t="shared" si="135"/>
        <v>8.3264837000000007</v>
      </c>
      <c r="AU76" s="6">
        <f t="shared" si="136"/>
        <v>49.295918367346999</v>
      </c>
      <c r="AV76" s="81">
        <f t="shared" si="137"/>
        <v>-2.4194144999999998</v>
      </c>
      <c r="AW76" s="85">
        <f t="shared" si="138"/>
        <v>-26.537827</v>
      </c>
      <c r="AX76" s="43">
        <f t="shared" si="139"/>
        <v>49.295918367346999</v>
      </c>
      <c r="AY76" s="43">
        <f t="shared" si="140"/>
        <v>-5.9955772999999999</v>
      </c>
      <c r="AZ76" s="43">
        <f t="shared" si="141"/>
        <v>-51.687958000000002</v>
      </c>
    </row>
    <row r="77" spans="2:52" x14ac:dyDescent="0.25">
      <c r="B77">
        <v>47551020408.163002</v>
      </c>
      <c r="H77" s="8"/>
      <c r="I77" s="6">
        <f t="shared" si="106"/>
        <v>49.877551020407999</v>
      </c>
      <c r="J77" s="6">
        <f t="shared" si="107"/>
        <v>0</v>
      </c>
      <c r="K77" s="85">
        <f t="shared" si="111"/>
        <v>0</v>
      </c>
      <c r="L77" s="6">
        <f t="shared" si="112"/>
        <v>49.877551020407999</v>
      </c>
      <c r="M77" s="81">
        <f t="shared" si="113"/>
        <v>18.702380999999999</v>
      </c>
      <c r="N77" s="85">
        <f t="shared" si="114"/>
        <v>9.2035522000000007</v>
      </c>
      <c r="O77" s="6">
        <f t="shared" si="115"/>
        <v>49.877551020407999</v>
      </c>
      <c r="P77" s="81">
        <f t="shared" si="116"/>
        <v>17.523066</v>
      </c>
      <c r="Q77" s="85">
        <f t="shared" si="117"/>
        <v>7.5297685000000003</v>
      </c>
      <c r="R77" s="6">
        <f t="shared" si="118"/>
        <v>49.877551020407999</v>
      </c>
      <c r="S77" s="81">
        <f t="shared" si="119"/>
        <v>13.194267999999999</v>
      </c>
      <c r="T77" s="85">
        <f t="shared" si="120"/>
        <v>0.93552922999999999</v>
      </c>
      <c r="U77" s="6">
        <f t="shared" si="121"/>
        <v>49.877551020407999</v>
      </c>
      <c r="V77" s="81">
        <f t="shared" si="122"/>
        <v>-0.38897103</v>
      </c>
      <c r="W77" s="85">
        <f t="shared" si="123"/>
        <v>-24.162628000000002</v>
      </c>
      <c r="X77" s="43">
        <f t="shared" si="124"/>
        <v>49.877551020407999</v>
      </c>
      <c r="Y77" s="43">
        <f t="shared" ref="Y77:Z77" si="148">C601</f>
        <v>-5.1978435999999997</v>
      </c>
      <c r="Z77" s="43">
        <f t="shared" si="148"/>
        <v>-52.732281</v>
      </c>
      <c r="AB77">
        <v>47551020408.163002</v>
      </c>
      <c r="AH77" s="8"/>
      <c r="AI77" s="6">
        <f t="shared" si="109"/>
        <v>49.877551020407999</v>
      </c>
      <c r="AJ77" s="6">
        <f t="shared" si="110"/>
        <v>0</v>
      </c>
      <c r="AK77" s="85">
        <f t="shared" si="126"/>
        <v>0</v>
      </c>
      <c r="AL77" s="6">
        <f t="shared" si="127"/>
        <v>49.877551020407999</v>
      </c>
      <c r="AM77" s="81">
        <f t="shared" si="128"/>
        <v>18.443235000000001</v>
      </c>
      <c r="AN77" s="89">
        <f t="shared" si="129"/>
        <v>9.0190257999999996</v>
      </c>
      <c r="AO77" s="6">
        <f t="shared" si="130"/>
        <v>49.877551020407999</v>
      </c>
      <c r="AP77" s="43">
        <f t="shared" si="131"/>
        <v>19.247005000000001</v>
      </c>
      <c r="AQ77" s="85">
        <f t="shared" si="132"/>
        <v>9.5027369999999998</v>
      </c>
      <c r="AR77" s="6">
        <f t="shared" si="133"/>
        <v>49.877551020407999</v>
      </c>
      <c r="AS77" s="81">
        <f t="shared" si="134"/>
        <v>15.408587000000001</v>
      </c>
      <c r="AT77" s="85">
        <f t="shared" si="135"/>
        <v>4.6255774000000001</v>
      </c>
      <c r="AU77" s="6">
        <f t="shared" si="136"/>
        <v>49.877551020407999</v>
      </c>
      <c r="AV77" s="81">
        <f t="shared" si="137"/>
        <v>1.2354653</v>
      </c>
      <c r="AW77" s="85">
        <f t="shared" si="138"/>
        <v>-17.699528000000001</v>
      </c>
      <c r="AX77" s="43">
        <f t="shared" si="139"/>
        <v>49.877551020407999</v>
      </c>
      <c r="AY77" s="43">
        <f t="shared" si="140"/>
        <v>-5.2051610999999998</v>
      </c>
      <c r="AZ77" s="43">
        <f t="shared" si="141"/>
        <v>-43.157451999999999</v>
      </c>
    </row>
    <row r="78" spans="2:52" x14ac:dyDescent="0.25">
      <c r="B78">
        <v>48132653061.223999</v>
      </c>
      <c r="H78" s="8"/>
      <c r="I78" s="6">
        <f t="shared" si="106"/>
        <v>50.459183673468999</v>
      </c>
      <c r="J78" s="6">
        <f t="shared" si="107"/>
        <v>0</v>
      </c>
      <c r="K78" s="85">
        <f t="shared" si="111"/>
        <v>0</v>
      </c>
      <c r="L78" s="6">
        <f t="shared" si="112"/>
        <v>50.459183673468999</v>
      </c>
      <c r="M78" s="81">
        <f t="shared" si="113"/>
        <v>16.894100000000002</v>
      </c>
      <c r="N78" s="85">
        <f t="shared" si="114"/>
        <v>7.8922318999999996</v>
      </c>
      <c r="O78" s="6">
        <f t="shared" si="115"/>
        <v>50.459183673468999</v>
      </c>
      <c r="P78" s="81">
        <f t="shared" si="116"/>
        <v>17.425791</v>
      </c>
      <c r="Q78" s="85">
        <f t="shared" si="117"/>
        <v>8.0657739999999993</v>
      </c>
      <c r="R78" s="6">
        <f t="shared" si="118"/>
        <v>50.459183673468999</v>
      </c>
      <c r="S78" s="81">
        <f t="shared" si="119"/>
        <v>14.750111</v>
      </c>
      <c r="T78" s="85">
        <f t="shared" si="120"/>
        <v>4.2398952999999997</v>
      </c>
      <c r="U78" s="6">
        <f t="shared" si="121"/>
        <v>50.459183673468999</v>
      </c>
      <c r="V78" s="81">
        <f t="shared" si="122"/>
        <v>6.4337119999999999</v>
      </c>
      <c r="W78" s="85">
        <f t="shared" si="123"/>
        <v>-10.587816999999999</v>
      </c>
      <c r="X78" s="43">
        <f t="shared" si="124"/>
        <v>50.459183673468999</v>
      </c>
      <c r="Y78" s="43">
        <f t="shared" ref="Y78:Z78" si="149">C602</f>
        <v>-4.1610621999999999</v>
      </c>
      <c r="Z78" s="43">
        <f t="shared" si="149"/>
        <v>-39.098582999999998</v>
      </c>
      <c r="AB78">
        <v>48132653061.223999</v>
      </c>
      <c r="AH78" s="8"/>
      <c r="AI78" s="6">
        <f t="shared" si="109"/>
        <v>50.459183673468999</v>
      </c>
      <c r="AJ78" s="6">
        <f t="shared" si="110"/>
        <v>0</v>
      </c>
      <c r="AK78" s="85">
        <f t="shared" si="126"/>
        <v>0</v>
      </c>
      <c r="AL78" s="6">
        <f t="shared" si="127"/>
        <v>50.459183673468999</v>
      </c>
      <c r="AM78" s="81">
        <f t="shared" si="128"/>
        <v>15.949161</v>
      </c>
      <c r="AN78" s="89">
        <f t="shared" si="129"/>
        <v>6.1522036</v>
      </c>
      <c r="AO78" s="6">
        <f t="shared" si="130"/>
        <v>50.459183673468999</v>
      </c>
      <c r="AP78" s="43">
        <f t="shared" si="131"/>
        <v>18.409030999999999</v>
      </c>
      <c r="AQ78" s="85">
        <f t="shared" si="132"/>
        <v>7.9612784000000003</v>
      </c>
      <c r="AR78" s="6">
        <f t="shared" si="133"/>
        <v>50.459183673468999</v>
      </c>
      <c r="AS78" s="81">
        <f t="shared" si="134"/>
        <v>5.0590754000000002</v>
      </c>
      <c r="AT78" s="85">
        <f t="shared" si="135"/>
        <v>-11.286015000000001</v>
      </c>
      <c r="AU78" s="6">
        <f t="shared" si="136"/>
        <v>50.459183673468999</v>
      </c>
      <c r="AV78" s="81">
        <f t="shared" si="137"/>
        <v>-4.3803158</v>
      </c>
      <c r="AW78" s="85">
        <f t="shared" si="138"/>
        <v>-38.595306000000001</v>
      </c>
      <c r="AX78" s="43">
        <f t="shared" si="139"/>
        <v>50.459183673468999</v>
      </c>
      <c r="AY78" s="43">
        <f t="shared" si="140"/>
        <v>-6.5365791</v>
      </c>
      <c r="AZ78" s="43">
        <f t="shared" si="141"/>
        <v>-66.677002000000002</v>
      </c>
    </row>
    <row r="79" spans="2:52" x14ac:dyDescent="0.25">
      <c r="B79">
        <v>48714285714.286003</v>
      </c>
      <c r="H79" s="8"/>
      <c r="I79" s="6">
        <f t="shared" si="106"/>
        <v>51.040816326531001</v>
      </c>
      <c r="J79" s="6">
        <f t="shared" si="107"/>
        <v>0</v>
      </c>
      <c r="K79" s="85">
        <f t="shared" si="111"/>
        <v>0</v>
      </c>
      <c r="L79" s="6">
        <f t="shared" si="112"/>
        <v>51.040816326531001</v>
      </c>
      <c r="M79" s="81">
        <f t="shared" si="113"/>
        <v>19.644987</v>
      </c>
      <c r="N79" s="85">
        <f t="shared" si="114"/>
        <v>10.511882</v>
      </c>
      <c r="O79" s="6">
        <f t="shared" si="115"/>
        <v>51.040816326531001</v>
      </c>
      <c r="P79" s="81">
        <f t="shared" si="116"/>
        <v>19.551161</v>
      </c>
      <c r="Q79" s="85">
        <f t="shared" si="117"/>
        <v>9.9068097999999996</v>
      </c>
      <c r="R79" s="6">
        <f t="shared" si="118"/>
        <v>51.040816326531001</v>
      </c>
      <c r="S79" s="81">
        <f t="shared" si="119"/>
        <v>11.651761</v>
      </c>
      <c r="T79" s="85">
        <f t="shared" si="120"/>
        <v>-0.54549115999999997</v>
      </c>
      <c r="U79" s="6">
        <f t="shared" si="121"/>
        <v>51.040816326531001</v>
      </c>
      <c r="V79" s="81">
        <f t="shared" si="122"/>
        <v>-1.0241442999999999</v>
      </c>
      <c r="W79" s="85">
        <f t="shared" si="123"/>
        <v>-25.204998</v>
      </c>
      <c r="X79" s="43">
        <f t="shared" si="124"/>
        <v>51.040816326531001</v>
      </c>
      <c r="Y79" s="43">
        <f t="shared" ref="Y79:Z79" si="150">C603</f>
        <v>-5.3957972999999999</v>
      </c>
      <c r="Z79" s="43">
        <f t="shared" si="150"/>
        <v>-52.678485999999999</v>
      </c>
      <c r="AB79">
        <v>48714285714.286003</v>
      </c>
      <c r="AH79" s="8"/>
      <c r="AI79" s="6">
        <f t="shared" si="109"/>
        <v>51.040816326531001</v>
      </c>
      <c r="AJ79" s="6">
        <f t="shared" si="110"/>
        <v>0</v>
      </c>
      <c r="AK79" s="85">
        <f t="shared" si="126"/>
        <v>0</v>
      </c>
      <c r="AL79" s="6">
        <f t="shared" si="127"/>
        <v>51.040816326531001</v>
      </c>
      <c r="AM79" s="81">
        <f t="shared" si="128"/>
        <v>19.779897999999999</v>
      </c>
      <c r="AN79" s="89">
        <f t="shared" si="129"/>
        <v>10.057145</v>
      </c>
      <c r="AO79" s="6">
        <f t="shared" si="130"/>
        <v>51.040816326531001</v>
      </c>
      <c r="AP79" s="43">
        <f t="shared" si="131"/>
        <v>20.698820000000001</v>
      </c>
      <c r="AQ79" s="85">
        <f t="shared" si="132"/>
        <v>10.635123</v>
      </c>
      <c r="AR79" s="6">
        <f t="shared" si="133"/>
        <v>51.040816326531001</v>
      </c>
      <c r="AS79" s="81">
        <f t="shared" si="134"/>
        <v>18.656320999999998</v>
      </c>
      <c r="AT79" s="85">
        <f t="shared" si="135"/>
        <v>6.1333437000000002</v>
      </c>
      <c r="AU79" s="6">
        <f t="shared" si="136"/>
        <v>51.040816326531001</v>
      </c>
      <c r="AV79" s="81">
        <f t="shared" si="137"/>
        <v>-1.8653603999999999</v>
      </c>
      <c r="AW79" s="85">
        <f t="shared" si="138"/>
        <v>-27.103472</v>
      </c>
      <c r="AX79" s="43">
        <f t="shared" si="139"/>
        <v>51.040816326531001</v>
      </c>
      <c r="AY79" s="43">
        <f t="shared" si="140"/>
        <v>-5.7339997</v>
      </c>
      <c r="AZ79" s="43">
        <f t="shared" si="141"/>
        <v>-54.392890999999999</v>
      </c>
    </row>
    <row r="80" spans="2:52" x14ac:dyDescent="0.25">
      <c r="B80">
        <v>49295918367.347</v>
      </c>
      <c r="H80" s="8"/>
      <c r="I80" s="6">
        <f t="shared" si="106"/>
        <v>51.622448979592001</v>
      </c>
      <c r="J80" s="6">
        <f t="shared" si="107"/>
        <v>0</v>
      </c>
      <c r="K80" s="85">
        <f t="shared" si="111"/>
        <v>0</v>
      </c>
      <c r="L80" s="6">
        <f t="shared" si="112"/>
        <v>51.622448979592001</v>
      </c>
      <c r="M80" s="81">
        <f t="shared" si="113"/>
        <v>19.017348999999999</v>
      </c>
      <c r="N80" s="85">
        <f t="shared" si="114"/>
        <v>10.236964</v>
      </c>
      <c r="O80" s="6">
        <f t="shared" si="115"/>
        <v>51.622448979592001</v>
      </c>
      <c r="P80" s="81">
        <f t="shared" si="116"/>
        <v>21.473948</v>
      </c>
      <c r="Q80" s="85">
        <f t="shared" si="117"/>
        <v>11.795222000000001</v>
      </c>
      <c r="R80" s="6">
        <f t="shared" si="118"/>
        <v>51.622448979592001</v>
      </c>
      <c r="S80" s="81">
        <f t="shared" si="119"/>
        <v>6.2188524999999997</v>
      </c>
      <c r="T80" s="85">
        <f t="shared" si="120"/>
        <v>-9.2960548000000003</v>
      </c>
      <c r="U80" s="6">
        <f t="shared" si="121"/>
        <v>51.622448979592001</v>
      </c>
      <c r="V80" s="81">
        <f t="shared" si="122"/>
        <v>-4.1692099999999996</v>
      </c>
      <c r="W80" s="85">
        <f t="shared" si="123"/>
        <v>-36.085189999999997</v>
      </c>
      <c r="X80" s="43">
        <f t="shared" si="124"/>
        <v>51.622448979592001</v>
      </c>
      <c r="Y80" s="43">
        <f t="shared" ref="Y80:Z80" si="151">C604</f>
        <v>-5.8653044999999997</v>
      </c>
      <c r="Z80" s="43">
        <f t="shared" si="151"/>
        <v>-62.327415000000002</v>
      </c>
      <c r="AB80">
        <v>49295918367.347</v>
      </c>
      <c r="AH80" s="8"/>
      <c r="AI80" s="6">
        <f t="shared" si="109"/>
        <v>51.622448979592001</v>
      </c>
      <c r="AJ80" s="6">
        <f t="shared" si="110"/>
        <v>0</v>
      </c>
      <c r="AK80" s="85">
        <f t="shared" si="126"/>
        <v>0</v>
      </c>
      <c r="AL80" s="6">
        <f t="shared" si="127"/>
        <v>51.622448979592001</v>
      </c>
      <c r="AM80" s="81">
        <f t="shared" si="128"/>
        <v>20.327942</v>
      </c>
      <c r="AN80" s="89">
        <f t="shared" si="129"/>
        <v>10.384442</v>
      </c>
      <c r="AO80" s="6">
        <f t="shared" si="130"/>
        <v>51.622448979592001</v>
      </c>
      <c r="AP80" s="43">
        <f t="shared" si="131"/>
        <v>20.479986</v>
      </c>
      <c r="AQ80" s="85">
        <f t="shared" si="132"/>
        <v>10.144097</v>
      </c>
      <c r="AR80" s="6">
        <f t="shared" si="133"/>
        <v>51.622448979592001</v>
      </c>
      <c r="AS80" s="81">
        <f t="shared" si="134"/>
        <v>16.036787</v>
      </c>
      <c r="AT80" s="85">
        <f t="shared" si="135"/>
        <v>3.0268793000000001</v>
      </c>
      <c r="AU80" s="6">
        <f t="shared" si="136"/>
        <v>51.622448979592001</v>
      </c>
      <c r="AV80" s="81">
        <f t="shared" si="137"/>
        <v>-1.9933242</v>
      </c>
      <c r="AW80" s="85">
        <f t="shared" si="138"/>
        <v>-28.858409999999999</v>
      </c>
      <c r="AX80" s="43">
        <f t="shared" si="139"/>
        <v>51.622448979592001</v>
      </c>
      <c r="AY80" s="43">
        <f t="shared" si="140"/>
        <v>-5.3910098</v>
      </c>
      <c r="AZ80" s="43">
        <f t="shared" si="141"/>
        <v>-57.556792999999999</v>
      </c>
    </row>
    <row r="81" spans="2:52" x14ac:dyDescent="0.25">
      <c r="B81">
        <v>49877551020.407997</v>
      </c>
      <c r="H81" s="8"/>
      <c r="I81" s="6">
        <f t="shared" si="106"/>
        <v>52.204081632653001</v>
      </c>
      <c r="J81" s="6">
        <f t="shared" si="107"/>
        <v>0</v>
      </c>
      <c r="K81" s="85">
        <f t="shared" si="111"/>
        <v>0</v>
      </c>
      <c r="L81" s="6">
        <f t="shared" si="112"/>
        <v>52.204081632653001</v>
      </c>
      <c r="M81" s="81">
        <f t="shared" si="113"/>
        <v>15.638083</v>
      </c>
      <c r="N81" s="85">
        <f t="shared" si="114"/>
        <v>7.3846873999999998</v>
      </c>
      <c r="O81" s="6">
        <f t="shared" si="115"/>
        <v>52.204081632653001</v>
      </c>
      <c r="P81" s="81">
        <f t="shared" si="116"/>
        <v>15.719156999999999</v>
      </c>
      <c r="Q81" s="85">
        <f t="shared" si="117"/>
        <v>6.7632623000000001</v>
      </c>
      <c r="R81" s="6">
        <f t="shared" si="118"/>
        <v>52.204081632653001</v>
      </c>
      <c r="S81" s="81">
        <f t="shared" si="119"/>
        <v>15.677367</v>
      </c>
      <c r="T81" s="85">
        <f t="shared" si="120"/>
        <v>2.5393078</v>
      </c>
      <c r="U81" s="6">
        <f t="shared" si="121"/>
        <v>52.204081632653001</v>
      </c>
      <c r="V81" s="81">
        <f t="shared" si="122"/>
        <v>-3.4891814999999999</v>
      </c>
      <c r="W81" s="85">
        <f t="shared" si="123"/>
        <v>-30.586752000000001</v>
      </c>
      <c r="X81" s="43">
        <f t="shared" si="124"/>
        <v>52.204081632653001</v>
      </c>
      <c r="Y81" s="43">
        <f t="shared" ref="Y81:Z81" si="152">C605</f>
        <v>-6.1188431000000003</v>
      </c>
      <c r="Z81" s="43">
        <f t="shared" si="152"/>
        <v>-56.221066</v>
      </c>
      <c r="AB81">
        <v>49877551020.407997</v>
      </c>
      <c r="AH81" s="8"/>
      <c r="AI81" s="6">
        <f t="shared" si="109"/>
        <v>52.204081632653001</v>
      </c>
      <c r="AJ81" s="6">
        <f t="shared" si="110"/>
        <v>0</v>
      </c>
      <c r="AK81" s="85">
        <f t="shared" si="126"/>
        <v>0</v>
      </c>
      <c r="AL81" s="6">
        <f t="shared" si="127"/>
        <v>52.204081632653001</v>
      </c>
      <c r="AM81" s="81">
        <f t="shared" si="128"/>
        <v>16.929715999999999</v>
      </c>
      <c r="AN81" s="89">
        <f t="shared" si="129"/>
        <v>7.3259300999999999</v>
      </c>
      <c r="AO81" s="6">
        <f t="shared" si="130"/>
        <v>52.204081632653001</v>
      </c>
      <c r="AP81" s="43">
        <f t="shared" si="131"/>
        <v>17.778987999999998</v>
      </c>
      <c r="AQ81" s="85">
        <f t="shared" si="132"/>
        <v>7.8477797999999996</v>
      </c>
      <c r="AR81" s="6">
        <f t="shared" si="133"/>
        <v>52.204081632653001</v>
      </c>
      <c r="AS81" s="81">
        <f t="shared" si="134"/>
        <v>16.173777000000001</v>
      </c>
      <c r="AT81" s="85">
        <f t="shared" si="135"/>
        <v>4.7999802000000003</v>
      </c>
      <c r="AU81" s="6">
        <f t="shared" si="136"/>
        <v>52.204081632653001</v>
      </c>
      <c r="AV81" s="81">
        <f t="shared" si="137"/>
        <v>1.3345075</v>
      </c>
      <c r="AW81" s="85">
        <f t="shared" si="138"/>
        <v>-19.366866999999999</v>
      </c>
      <c r="AX81" s="43">
        <f t="shared" si="139"/>
        <v>52.204081632653001</v>
      </c>
      <c r="AY81" s="43">
        <f t="shared" si="140"/>
        <v>-5.0470619000000001</v>
      </c>
      <c r="AZ81" s="43">
        <f t="shared" si="141"/>
        <v>-47.578941</v>
      </c>
    </row>
    <row r="82" spans="2:52" x14ac:dyDescent="0.25">
      <c r="B82">
        <v>50459183673.469002</v>
      </c>
      <c r="H82" s="8"/>
      <c r="I82" s="6">
        <f t="shared" si="106"/>
        <v>52.785714285713993</v>
      </c>
      <c r="J82" s="6">
        <f t="shared" si="107"/>
        <v>0</v>
      </c>
      <c r="K82" s="85">
        <f t="shared" si="111"/>
        <v>0</v>
      </c>
      <c r="L82" s="6">
        <f t="shared" si="112"/>
        <v>52.785714285713993</v>
      </c>
      <c r="M82" s="81">
        <f t="shared" si="113"/>
        <v>17.648069</v>
      </c>
      <c r="N82" s="85">
        <f t="shared" si="114"/>
        <v>8.9664631000000004</v>
      </c>
      <c r="O82" s="6">
        <f t="shared" si="115"/>
        <v>52.785714285713993</v>
      </c>
      <c r="P82" s="81">
        <f t="shared" si="116"/>
        <v>15.226000000000001</v>
      </c>
      <c r="Q82" s="85">
        <f t="shared" si="117"/>
        <v>5.3352079000000003</v>
      </c>
      <c r="R82" s="6">
        <f t="shared" si="118"/>
        <v>52.785714285713993</v>
      </c>
      <c r="S82" s="81">
        <f t="shared" si="119"/>
        <v>2.3221110999999999</v>
      </c>
      <c r="T82" s="85">
        <f t="shared" si="120"/>
        <v>-15.187954</v>
      </c>
      <c r="U82" s="6">
        <f t="shared" si="121"/>
        <v>52.785714285713993</v>
      </c>
      <c r="V82" s="81">
        <f t="shared" si="122"/>
        <v>-4.9838538000000003</v>
      </c>
      <c r="W82" s="85">
        <f t="shared" si="123"/>
        <v>-40.70776</v>
      </c>
      <c r="X82" s="43">
        <f t="shared" si="124"/>
        <v>52.785714285713993</v>
      </c>
      <c r="Y82" s="43">
        <f t="shared" ref="Y82:Z82" si="153">C606</f>
        <v>-6.0097088999999997</v>
      </c>
      <c r="Z82" s="43">
        <f t="shared" si="153"/>
        <v>-66.616005000000001</v>
      </c>
      <c r="AB82">
        <v>50459183673.469002</v>
      </c>
      <c r="AH82" s="8"/>
      <c r="AI82" s="6">
        <f t="shared" si="109"/>
        <v>52.785714285713993</v>
      </c>
      <c r="AJ82" s="6">
        <f t="shared" si="110"/>
        <v>0</v>
      </c>
      <c r="AK82" s="85">
        <f t="shared" si="126"/>
        <v>0</v>
      </c>
      <c r="AL82" s="6">
        <f t="shared" si="127"/>
        <v>52.785714285713993</v>
      </c>
      <c r="AM82" s="81">
        <f t="shared" si="128"/>
        <v>18.906139</v>
      </c>
      <c r="AN82" s="89">
        <f t="shared" si="129"/>
        <v>8.6771679000000006</v>
      </c>
      <c r="AO82" s="6">
        <f t="shared" si="130"/>
        <v>52.785714285713993</v>
      </c>
      <c r="AP82" s="43">
        <f t="shared" si="131"/>
        <v>18.449116</v>
      </c>
      <c r="AQ82" s="85">
        <f t="shared" si="132"/>
        <v>7.9489412000000002</v>
      </c>
      <c r="AR82" s="6">
        <f t="shared" si="133"/>
        <v>52.785714285713993</v>
      </c>
      <c r="AS82" s="81">
        <f t="shared" si="134"/>
        <v>18.034651</v>
      </c>
      <c r="AT82" s="85">
        <f t="shared" si="135"/>
        <v>6.3734212000000001</v>
      </c>
      <c r="AU82" s="6">
        <f t="shared" si="136"/>
        <v>52.785714285713993</v>
      </c>
      <c r="AV82" s="81">
        <f t="shared" si="137"/>
        <v>3.3002414999999998</v>
      </c>
      <c r="AW82" s="85">
        <f t="shared" si="138"/>
        <v>-16.768733999999998</v>
      </c>
      <c r="AX82" s="43">
        <f t="shared" si="139"/>
        <v>52.785714285713993</v>
      </c>
      <c r="AY82" s="43">
        <f t="shared" si="140"/>
        <v>-4.6497345000000001</v>
      </c>
      <c r="AZ82" s="43">
        <f t="shared" si="141"/>
        <v>-46.563853999999999</v>
      </c>
    </row>
    <row r="83" spans="2:52" x14ac:dyDescent="0.25">
      <c r="B83">
        <v>51040816326.530998</v>
      </c>
      <c r="H83" s="8"/>
      <c r="I83" s="6">
        <f t="shared" si="106"/>
        <v>53.367346938776002</v>
      </c>
      <c r="J83" s="6">
        <f t="shared" si="107"/>
        <v>0</v>
      </c>
      <c r="K83" s="85">
        <f t="shared" si="111"/>
        <v>0</v>
      </c>
      <c r="L83" s="6">
        <f t="shared" si="112"/>
        <v>53.367346938776002</v>
      </c>
      <c r="M83" s="81">
        <f t="shared" si="113"/>
        <v>17.768318000000001</v>
      </c>
      <c r="N83" s="85">
        <f t="shared" si="114"/>
        <v>9.1198367999999999</v>
      </c>
      <c r="O83" s="6">
        <f t="shared" si="115"/>
        <v>53.367346938776002</v>
      </c>
      <c r="P83" s="81">
        <f t="shared" si="116"/>
        <v>16.874158999999999</v>
      </c>
      <c r="Q83" s="85">
        <f t="shared" si="117"/>
        <v>7.2525959000000002</v>
      </c>
      <c r="R83" s="6">
        <f t="shared" si="118"/>
        <v>53.367346938776002</v>
      </c>
      <c r="S83" s="81">
        <f t="shared" si="119"/>
        <v>6.0875558999999999</v>
      </c>
      <c r="T83" s="85">
        <f t="shared" si="120"/>
        <v>-9.2058839999999993</v>
      </c>
      <c r="U83" s="6">
        <f t="shared" si="121"/>
        <v>53.367346938776002</v>
      </c>
      <c r="V83" s="81">
        <f t="shared" si="122"/>
        <v>-4.2378011000000004</v>
      </c>
      <c r="W83" s="85">
        <f t="shared" si="123"/>
        <v>-35.375748000000002</v>
      </c>
      <c r="X83" s="43">
        <f t="shared" si="124"/>
        <v>53.367346938776002</v>
      </c>
      <c r="Y83" s="43">
        <f t="shared" ref="Y83:Z83" si="154">C607</f>
        <v>-6.1720572000000002</v>
      </c>
      <c r="Z83" s="43">
        <f t="shared" si="154"/>
        <v>-61.551727</v>
      </c>
      <c r="AB83">
        <v>51040816326.530998</v>
      </c>
      <c r="AH83" s="8"/>
      <c r="AI83" s="6">
        <f t="shared" si="109"/>
        <v>53.367346938776002</v>
      </c>
      <c r="AJ83" s="6">
        <f t="shared" si="110"/>
        <v>0</v>
      </c>
      <c r="AK83" s="85">
        <f t="shared" si="126"/>
        <v>0</v>
      </c>
      <c r="AL83" s="6">
        <f t="shared" si="127"/>
        <v>53.367346938776002</v>
      </c>
      <c r="AM83" s="81">
        <f t="shared" si="128"/>
        <v>18.339417000000001</v>
      </c>
      <c r="AN83" s="89">
        <f t="shared" si="129"/>
        <v>7.8073673000000001</v>
      </c>
      <c r="AO83" s="6">
        <f t="shared" si="130"/>
        <v>53.367346938776002</v>
      </c>
      <c r="AP83" s="43">
        <f t="shared" si="131"/>
        <v>19.86553</v>
      </c>
      <c r="AQ83" s="85">
        <f t="shared" si="132"/>
        <v>8.9187469000000004</v>
      </c>
      <c r="AR83" s="6">
        <f t="shared" si="133"/>
        <v>53.367346938776002</v>
      </c>
      <c r="AS83" s="81">
        <f t="shared" si="134"/>
        <v>14.817107999999999</v>
      </c>
      <c r="AT83" s="85">
        <f t="shared" si="135"/>
        <v>0.52625816999999997</v>
      </c>
      <c r="AU83" s="6">
        <f t="shared" si="136"/>
        <v>53.367346938776002</v>
      </c>
      <c r="AV83" s="81">
        <f t="shared" si="137"/>
        <v>-2.2494903000000002</v>
      </c>
      <c r="AW83" s="85">
        <f t="shared" si="138"/>
        <v>-31.962869999999999</v>
      </c>
      <c r="AX83" s="43">
        <f t="shared" si="139"/>
        <v>53.367346938776002</v>
      </c>
      <c r="AY83" s="43">
        <f t="shared" si="140"/>
        <v>-5.5807719000000002</v>
      </c>
      <c r="AZ83" s="43">
        <f t="shared" si="141"/>
        <v>-62.375202000000002</v>
      </c>
    </row>
    <row r="84" spans="2:52" x14ac:dyDescent="0.25">
      <c r="B84">
        <v>51622448979.592003</v>
      </c>
      <c r="H84" s="8"/>
      <c r="I84" s="6">
        <f t="shared" si="106"/>
        <v>53.948979591836995</v>
      </c>
      <c r="J84" s="6">
        <f t="shared" si="107"/>
        <v>0</v>
      </c>
      <c r="K84" s="85">
        <f t="shared" si="111"/>
        <v>0</v>
      </c>
      <c r="L84" s="6">
        <f t="shared" si="112"/>
        <v>53.948979591836995</v>
      </c>
      <c r="M84" s="81">
        <f t="shared" si="113"/>
        <v>20.204719999999998</v>
      </c>
      <c r="N84" s="85">
        <f t="shared" si="114"/>
        <v>11.331267</v>
      </c>
      <c r="O84" s="6">
        <f t="shared" si="115"/>
        <v>53.948979591836995</v>
      </c>
      <c r="P84" s="81">
        <f t="shared" si="116"/>
        <v>16.336081</v>
      </c>
      <c r="Q84" s="85">
        <f t="shared" si="117"/>
        <v>5.3537879000000004</v>
      </c>
      <c r="R84" s="6">
        <f t="shared" si="118"/>
        <v>53.948979591836995</v>
      </c>
      <c r="S84" s="81">
        <f t="shared" si="119"/>
        <v>-0.75886374999999995</v>
      </c>
      <c r="T84" s="85">
        <f t="shared" si="120"/>
        <v>-22.049092999999999</v>
      </c>
      <c r="U84" s="6">
        <f t="shared" si="121"/>
        <v>53.948979591836995</v>
      </c>
      <c r="V84" s="81">
        <f t="shared" si="122"/>
        <v>-5.4500060000000001</v>
      </c>
      <c r="W84" s="85">
        <f t="shared" si="123"/>
        <v>-47.237499</v>
      </c>
      <c r="X84" s="43">
        <f t="shared" si="124"/>
        <v>53.948979591836995</v>
      </c>
      <c r="Y84" s="43">
        <f t="shared" ref="Y84:Z84" si="155">C608</f>
        <v>-6.4167494999999999</v>
      </c>
      <c r="Z84" s="43">
        <f t="shared" si="155"/>
        <v>-73.083443000000003</v>
      </c>
      <c r="AB84">
        <v>51622448979.592003</v>
      </c>
      <c r="AH84" s="8"/>
      <c r="AI84" s="6">
        <f t="shared" si="109"/>
        <v>53.948979591836995</v>
      </c>
      <c r="AJ84" s="6">
        <f t="shared" si="110"/>
        <v>0</v>
      </c>
      <c r="AK84" s="85">
        <f t="shared" si="126"/>
        <v>0</v>
      </c>
      <c r="AL84" s="6">
        <f t="shared" si="127"/>
        <v>53.948979591836995</v>
      </c>
      <c r="AM84" s="81">
        <f t="shared" si="128"/>
        <v>23.194834</v>
      </c>
      <c r="AN84" s="89">
        <f t="shared" si="129"/>
        <v>12.357934</v>
      </c>
      <c r="AO84" s="6">
        <f t="shared" si="130"/>
        <v>53.948979591836995</v>
      </c>
      <c r="AP84" s="43">
        <f t="shared" si="131"/>
        <v>22.830385</v>
      </c>
      <c r="AQ84" s="85">
        <f t="shared" si="132"/>
        <v>11.851829</v>
      </c>
      <c r="AR84" s="6">
        <f t="shared" si="133"/>
        <v>53.948979591836995</v>
      </c>
      <c r="AS84" s="81">
        <f t="shared" si="134"/>
        <v>19.435934</v>
      </c>
      <c r="AT84" s="85">
        <f t="shared" si="135"/>
        <v>7.7508682999999996</v>
      </c>
      <c r="AU84" s="6">
        <f t="shared" si="136"/>
        <v>53.948979591836995</v>
      </c>
      <c r="AV84" s="81">
        <f t="shared" si="137"/>
        <v>12.440777000000001</v>
      </c>
      <c r="AW84" s="85">
        <f t="shared" si="138"/>
        <v>-4.0937023000000003</v>
      </c>
      <c r="AX84" s="43">
        <f t="shared" si="139"/>
        <v>53.948979591836995</v>
      </c>
      <c r="AY84" s="43">
        <f t="shared" si="140"/>
        <v>-2.9051331999999999</v>
      </c>
      <c r="AZ84" s="43">
        <f t="shared" si="141"/>
        <v>-37.349674</v>
      </c>
    </row>
    <row r="85" spans="2:52" x14ac:dyDescent="0.25">
      <c r="B85">
        <v>52204081632.653</v>
      </c>
      <c r="H85" s="8"/>
      <c r="I85" s="6">
        <f t="shared" si="106"/>
        <v>54.530612244898002</v>
      </c>
      <c r="J85" s="6">
        <f t="shared" si="107"/>
        <v>0</v>
      </c>
      <c r="K85" s="85">
        <f t="shared" si="111"/>
        <v>0</v>
      </c>
      <c r="L85" s="6">
        <f t="shared" si="112"/>
        <v>54.530612244898002</v>
      </c>
      <c r="M85" s="81">
        <f t="shared" si="113"/>
        <v>17.986189</v>
      </c>
      <c r="N85" s="85">
        <f t="shared" si="114"/>
        <v>9.2540292999999991</v>
      </c>
      <c r="O85" s="6">
        <f t="shared" si="115"/>
        <v>54.530612244898002</v>
      </c>
      <c r="P85" s="81">
        <f t="shared" si="116"/>
        <v>18.584143000000001</v>
      </c>
      <c r="Q85" s="85">
        <f t="shared" si="117"/>
        <v>7.4880475999999998</v>
      </c>
      <c r="R85" s="6">
        <f t="shared" si="118"/>
        <v>54.530612244898002</v>
      </c>
      <c r="S85" s="81">
        <f t="shared" si="119"/>
        <v>-0.87508255000000001</v>
      </c>
      <c r="T85" s="85">
        <f t="shared" si="120"/>
        <v>-21.801532999999999</v>
      </c>
      <c r="U85" s="6">
        <f t="shared" si="121"/>
        <v>54.530612244898002</v>
      </c>
      <c r="V85" s="81">
        <f t="shared" si="122"/>
        <v>-5.6755161000000003</v>
      </c>
      <c r="W85" s="85">
        <f t="shared" si="123"/>
        <v>-45.865074</v>
      </c>
      <c r="X85" s="43">
        <f t="shared" si="124"/>
        <v>54.530612244898002</v>
      </c>
      <c r="Y85" s="43">
        <f t="shared" ref="Y85:Z85" si="156">C609</f>
        <v>-6.6108269999999996</v>
      </c>
      <c r="Z85" s="43">
        <f t="shared" si="156"/>
        <v>-71.600464000000002</v>
      </c>
      <c r="AB85">
        <v>52204081632.653</v>
      </c>
      <c r="AH85" s="8"/>
      <c r="AI85" s="6">
        <f t="shared" si="109"/>
        <v>54.530612244898002</v>
      </c>
      <c r="AJ85" s="6">
        <f t="shared" si="110"/>
        <v>0</v>
      </c>
      <c r="AK85" s="85">
        <f t="shared" si="126"/>
        <v>0</v>
      </c>
      <c r="AL85" s="6">
        <f t="shared" si="127"/>
        <v>54.530612244898002</v>
      </c>
      <c r="AM85" s="81">
        <f t="shared" si="128"/>
        <v>22.088148</v>
      </c>
      <c r="AN85" s="89">
        <f t="shared" si="129"/>
        <v>10.99424</v>
      </c>
      <c r="AO85" s="6">
        <f t="shared" si="130"/>
        <v>54.530612244898002</v>
      </c>
      <c r="AP85" s="43">
        <f t="shared" si="131"/>
        <v>25.736498000000001</v>
      </c>
      <c r="AQ85" s="85">
        <f t="shared" si="132"/>
        <v>14.416646999999999</v>
      </c>
      <c r="AR85" s="6">
        <f t="shared" si="133"/>
        <v>54.530612244898002</v>
      </c>
      <c r="AS85" s="81">
        <f t="shared" si="134"/>
        <v>19.638348000000001</v>
      </c>
      <c r="AT85" s="85">
        <f t="shared" si="135"/>
        <v>7.1878089999999997</v>
      </c>
      <c r="AU85" s="6">
        <f t="shared" si="136"/>
        <v>54.530612244898002</v>
      </c>
      <c r="AV85" s="81">
        <f t="shared" si="137"/>
        <v>5.2409138999999998</v>
      </c>
      <c r="AW85" s="85">
        <f t="shared" si="138"/>
        <v>-15.164287</v>
      </c>
      <c r="AX85" s="43">
        <f t="shared" si="139"/>
        <v>54.530612244898002</v>
      </c>
      <c r="AY85" s="43">
        <f t="shared" si="140"/>
        <v>-3.9633143</v>
      </c>
      <c r="AZ85" s="43">
        <f t="shared" si="141"/>
        <v>-47.301907</v>
      </c>
    </row>
    <row r="86" spans="2:52" x14ac:dyDescent="0.25">
      <c r="B86">
        <v>52785714285.713997</v>
      </c>
      <c r="H86" s="8"/>
      <c r="I86" s="6">
        <f t="shared" si="106"/>
        <v>55.112244897959002</v>
      </c>
      <c r="J86" s="6">
        <f t="shared" si="107"/>
        <v>0</v>
      </c>
      <c r="K86" s="85">
        <f t="shared" si="111"/>
        <v>0</v>
      </c>
      <c r="L86" s="6">
        <f t="shared" si="112"/>
        <v>55.112244897959002</v>
      </c>
      <c r="M86" s="81">
        <f t="shared" si="113"/>
        <v>19.840312999999998</v>
      </c>
      <c r="N86" s="85">
        <f t="shared" si="114"/>
        <v>11.16047</v>
      </c>
      <c r="O86" s="6">
        <f t="shared" si="115"/>
        <v>55.112244897959002</v>
      </c>
      <c r="P86" s="81">
        <f t="shared" si="116"/>
        <v>17.400804999999998</v>
      </c>
      <c r="Q86" s="85">
        <f t="shared" si="117"/>
        <v>7.1458459000000003</v>
      </c>
      <c r="R86" s="6">
        <f t="shared" si="118"/>
        <v>55.112244897959002</v>
      </c>
      <c r="S86" s="81">
        <f t="shared" si="119"/>
        <v>1.8226252999999999</v>
      </c>
      <c r="T86" s="85">
        <f t="shared" si="120"/>
        <v>-15.852403000000001</v>
      </c>
      <c r="U86" s="6">
        <f t="shared" si="121"/>
        <v>55.112244897959002</v>
      </c>
      <c r="V86" s="81">
        <f t="shared" si="122"/>
        <v>-5.120635</v>
      </c>
      <c r="W86" s="85">
        <f t="shared" si="123"/>
        <v>-39.703845999999999</v>
      </c>
      <c r="X86" s="43">
        <f t="shared" si="124"/>
        <v>55.112244897959002</v>
      </c>
      <c r="Y86" s="43">
        <f t="shared" ref="Y86:Z86" si="157">C610</f>
        <v>-6.3909330000000004</v>
      </c>
      <c r="Z86" s="43">
        <f t="shared" si="157"/>
        <v>-65.314400000000006</v>
      </c>
      <c r="AB86">
        <v>52785714285.713997</v>
      </c>
      <c r="AH86" s="8"/>
      <c r="AI86" s="6">
        <f t="shared" si="109"/>
        <v>55.112244897959002</v>
      </c>
      <c r="AJ86" s="6">
        <f t="shared" si="110"/>
        <v>0</v>
      </c>
      <c r="AK86" s="85">
        <f t="shared" si="126"/>
        <v>0</v>
      </c>
      <c r="AL86" s="6">
        <f t="shared" si="127"/>
        <v>55.112244897959002</v>
      </c>
      <c r="AM86" s="81">
        <f t="shared" si="128"/>
        <v>22.980639</v>
      </c>
      <c r="AN86" s="89">
        <f t="shared" si="129"/>
        <v>11.819357999999999</v>
      </c>
      <c r="AO86" s="6">
        <f t="shared" si="130"/>
        <v>55.112244897959002</v>
      </c>
      <c r="AP86" s="43">
        <f t="shared" si="131"/>
        <v>24.537852999999998</v>
      </c>
      <c r="AQ86" s="85">
        <f t="shared" si="132"/>
        <v>13.152965999999999</v>
      </c>
      <c r="AR86" s="6">
        <f t="shared" si="133"/>
        <v>55.112244897959002</v>
      </c>
      <c r="AS86" s="81">
        <f t="shared" si="134"/>
        <v>18.979838999999998</v>
      </c>
      <c r="AT86" s="85">
        <f t="shared" si="135"/>
        <v>6.5612345000000003</v>
      </c>
      <c r="AU86" s="6">
        <f t="shared" si="136"/>
        <v>55.112244897959002</v>
      </c>
      <c r="AV86" s="81">
        <f t="shared" si="137"/>
        <v>7.0134645000000004</v>
      </c>
      <c r="AW86" s="85">
        <f t="shared" si="138"/>
        <v>-12.656929999999999</v>
      </c>
      <c r="AX86" s="43">
        <f t="shared" si="139"/>
        <v>55.112244897959002</v>
      </c>
      <c r="AY86" s="43">
        <f t="shared" si="140"/>
        <v>-3.6415302999999999</v>
      </c>
      <c r="AZ86" s="43">
        <f t="shared" si="141"/>
        <v>-45.658400999999998</v>
      </c>
    </row>
    <row r="87" spans="2:52" x14ac:dyDescent="0.25">
      <c r="B87">
        <v>53367346938.776001</v>
      </c>
      <c r="H87" s="8"/>
      <c r="I87" s="6">
        <f t="shared" si="106"/>
        <v>55.693877551019995</v>
      </c>
      <c r="J87" s="6">
        <f t="shared" si="107"/>
        <v>0</v>
      </c>
      <c r="K87" s="85">
        <f t="shared" si="111"/>
        <v>0</v>
      </c>
      <c r="L87" s="6">
        <f t="shared" si="112"/>
        <v>55.693877551019995</v>
      </c>
      <c r="M87" s="81">
        <f t="shared" si="113"/>
        <v>20.075212000000001</v>
      </c>
      <c r="N87" s="85">
        <f t="shared" si="114"/>
        <v>10.993808</v>
      </c>
      <c r="O87" s="6">
        <f t="shared" si="115"/>
        <v>55.693877551019995</v>
      </c>
      <c r="P87" s="81">
        <f t="shared" si="116"/>
        <v>7.7335443000000001</v>
      </c>
      <c r="Q87" s="85">
        <f t="shared" si="117"/>
        <v>-5.7178234999999997</v>
      </c>
      <c r="R87" s="6">
        <f t="shared" si="118"/>
        <v>55.693877551019995</v>
      </c>
      <c r="S87" s="81">
        <f t="shared" si="119"/>
        <v>-3.8791150999999999</v>
      </c>
      <c r="T87" s="85">
        <f t="shared" si="120"/>
        <v>-30.969163999999999</v>
      </c>
      <c r="U87" s="6">
        <f t="shared" si="121"/>
        <v>55.693877551019995</v>
      </c>
      <c r="V87" s="81">
        <f t="shared" si="122"/>
        <v>-6.4206485999999998</v>
      </c>
      <c r="W87" s="85">
        <f t="shared" si="123"/>
        <v>-55.384411</v>
      </c>
      <c r="X87" s="43">
        <f t="shared" si="124"/>
        <v>55.693877551019995</v>
      </c>
      <c r="Y87" s="43">
        <f t="shared" ref="Y87:Z87" si="158">C611</f>
        <v>-5.9705032999999998</v>
      </c>
      <c r="Z87" s="43">
        <f t="shared" si="158"/>
        <v>-77.362007000000006</v>
      </c>
      <c r="AB87">
        <v>53367346938.776001</v>
      </c>
      <c r="AH87" s="8"/>
      <c r="AI87" s="6">
        <f t="shared" si="109"/>
        <v>55.693877551019995</v>
      </c>
      <c r="AJ87" s="6">
        <f t="shared" si="110"/>
        <v>0</v>
      </c>
      <c r="AK87" s="85">
        <f t="shared" si="126"/>
        <v>0</v>
      </c>
      <c r="AL87" s="6">
        <f t="shared" si="127"/>
        <v>55.693877551019995</v>
      </c>
      <c r="AM87" s="81">
        <f t="shared" si="128"/>
        <v>24.157655999999999</v>
      </c>
      <c r="AN87" s="89">
        <f t="shared" si="129"/>
        <v>12.840280999999999</v>
      </c>
      <c r="AO87" s="6">
        <f t="shared" si="130"/>
        <v>55.693877551019995</v>
      </c>
      <c r="AP87" s="43">
        <f t="shared" si="131"/>
        <v>24.639046</v>
      </c>
      <c r="AQ87" s="85">
        <f t="shared" si="132"/>
        <v>13.134311</v>
      </c>
      <c r="AR87" s="6">
        <f t="shared" si="133"/>
        <v>55.693877551019995</v>
      </c>
      <c r="AS87" s="81">
        <f t="shared" si="134"/>
        <v>21.185044999999999</v>
      </c>
      <c r="AT87" s="85">
        <f t="shared" si="135"/>
        <v>8.9534569000000008</v>
      </c>
      <c r="AU87" s="6">
        <f t="shared" si="136"/>
        <v>55.693877551019995</v>
      </c>
      <c r="AV87" s="81">
        <f t="shared" si="137"/>
        <v>14.064539999999999</v>
      </c>
      <c r="AW87" s="85">
        <f t="shared" si="138"/>
        <v>-2.5087166000000001</v>
      </c>
      <c r="AX87" s="43">
        <f t="shared" si="139"/>
        <v>55.693877551019995</v>
      </c>
      <c r="AY87" s="43">
        <f t="shared" si="140"/>
        <v>-2.2959619</v>
      </c>
      <c r="AZ87" s="43">
        <f t="shared" si="141"/>
        <v>-37.387675999999999</v>
      </c>
    </row>
    <row r="88" spans="2:52" x14ac:dyDescent="0.25">
      <c r="B88">
        <v>53948979591.836998</v>
      </c>
      <c r="H88" s="8"/>
      <c r="I88" s="6">
        <f t="shared" si="106"/>
        <v>56.275510204082003</v>
      </c>
      <c r="J88" s="6">
        <f t="shared" si="107"/>
        <v>0</v>
      </c>
      <c r="K88" s="85">
        <f t="shared" si="111"/>
        <v>0</v>
      </c>
      <c r="L88" s="6">
        <f t="shared" si="112"/>
        <v>56.275510204082003</v>
      </c>
      <c r="M88" s="81">
        <f t="shared" si="113"/>
        <v>19.260954000000002</v>
      </c>
      <c r="N88" s="85">
        <f t="shared" si="114"/>
        <v>9.9431992000000005</v>
      </c>
      <c r="O88" s="6">
        <f t="shared" si="115"/>
        <v>56.275510204082003</v>
      </c>
      <c r="P88" s="81">
        <f t="shared" si="116"/>
        <v>6.6969414</v>
      </c>
      <c r="Q88" s="85">
        <f t="shared" si="117"/>
        <v>-7.4684113999999999</v>
      </c>
      <c r="R88" s="6">
        <f t="shared" si="118"/>
        <v>56.275510204082003</v>
      </c>
      <c r="S88" s="81">
        <f t="shared" si="119"/>
        <v>-4.2956557000000002</v>
      </c>
      <c r="T88" s="85">
        <f t="shared" si="120"/>
        <v>-33.318736999999999</v>
      </c>
      <c r="U88" s="6">
        <f t="shared" si="121"/>
        <v>56.275510204082003</v>
      </c>
      <c r="V88" s="81">
        <f t="shared" si="122"/>
        <v>-6.4215498000000002</v>
      </c>
      <c r="W88" s="85">
        <f t="shared" si="123"/>
        <v>-58.273842000000002</v>
      </c>
      <c r="X88" s="43">
        <f t="shared" si="124"/>
        <v>56.275510204082003</v>
      </c>
      <c r="Y88" s="43">
        <f t="shared" ref="Y88:Z88" si="159">C612</f>
        <v>-6.3203582999999997</v>
      </c>
      <c r="Z88" s="43">
        <f t="shared" si="159"/>
        <v>-81.020126000000005</v>
      </c>
      <c r="AB88">
        <v>53948979591.836998</v>
      </c>
      <c r="AH88" s="8"/>
      <c r="AI88" s="6">
        <f t="shared" si="109"/>
        <v>56.275510204082003</v>
      </c>
      <c r="AJ88" s="6">
        <f t="shared" si="110"/>
        <v>0</v>
      </c>
      <c r="AK88" s="85">
        <f t="shared" si="126"/>
        <v>0</v>
      </c>
      <c r="AL88" s="6">
        <f t="shared" si="127"/>
        <v>56.275510204082003</v>
      </c>
      <c r="AM88" s="81">
        <f t="shared" si="128"/>
        <v>22.527224</v>
      </c>
      <c r="AN88" s="89">
        <f t="shared" si="129"/>
        <v>11.449166</v>
      </c>
      <c r="AO88" s="6">
        <f t="shared" si="130"/>
        <v>56.275510204082003</v>
      </c>
      <c r="AP88" s="43">
        <f t="shared" si="131"/>
        <v>22.222034000000001</v>
      </c>
      <c r="AQ88" s="85">
        <f t="shared" si="132"/>
        <v>10.954658</v>
      </c>
      <c r="AR88" s="6">
        <f t="shared" si="133"/>
        <v>56.275510204082003</v>
      </c>
      <c r="AS88" s="81">
        <f t="shared" si="134"/>
        <v>20.717780999999999</v>
      </c>
      <c r="AT88" s="85">
        <f t="shared" si="135"/>
        <v>8.7359924000000007</v>
      </c>
      <c r="AU88" s="6">
        <f t="shared" si="136"/>
        <v>56.275510204082003</v>
      </c>
      <c r="AV88" s="81">
        <f t="shared" si="137"/>
        <v>13.206519</v>
      </c>
      <c r="AW88" s="85">
        <f t="shared" si="138"/>
        <v>-2.8558748</v>
      </c>
      <c r="AX88" s="43">
        <f t="shared" si="139"/>
        <v>56.275510204082003</v>
      </c>
      <c r="AY88" s="43">
        <f t="shared" si="140"/>
        <v>-2.2977566999999999</v>
      </c>
      <c r="AZ88" s="43">
        <f t="shared" si="141"/>
        <v>-36.246772999999997</v>
      </c>
    </row>
    <row r="89" spans="2:52" x14ac:dyDescent="0.25">
      <c r="B89">
        <v>54530612244.898003</v>
      </c>
      <c r="H89" s="8"/>
      <c r="I89" s="6">
        <f t="shared" si="106"/>
        <v>56.857142857142996</v>
      </c>
      <c r="J89" s="6">
        <f t="shared" si="107"/>
        <v>0</v>
      </c>
      <c r="K89" s="85">
        <f t="shared" si="111"/>
        <v>0</v>
      </c>
      <c r="L89" s="6">
        <f t="shared" si="112"/>
        <v>56.857142857142996</v>
      </c>
      <c r="M89" s="81">
        <f t="shared" si="113"/>
        <v>17.745594000000001</v>
      </c>
      <c r="N89" s="85">
        <f t="shared" si="114"/>
        <v>8.8971186000000007</v>
      </c>
      <c r="O89" s="6">
        <f t="shared" si="115"/>
        <v>56.857142857142996</v>
      </c>
      <c r="P89" s="81">
        <f t="shared" si="116"/>
        <v>4.8576350000000001</v>
      </c>
      <c r="Q89" s="85">
        <f t="shared" si="117"/>
        <v>-9.4420280000000005</v>
      </c>
      <c r="R89" s="6">
        <f t="shared" si="118"/>
        <v>56.857142857142996</v>
      </c>
      <c r="S89" s="81">
        <f t="shared" si="119"/>
        <v>-4.7710942999999997</v>
      </c>
      <c r="T89" s="85">
        <f t="shared" si="120"/>
        <v>-34.293757999999997</v>
      </c>
      <c r="U89" s="6">
        <f t="shared" si="121"/>
        <v>56.857142857142996</v>
      </c>
      <c r="V89" s="81">
        <f t="shared" si="122"/>
        <v>-6.6202582999999997</v>
      </c>
      <c r="W89" s="85">
        <f t="shared" si="123"/>
        <v>-58.845126999999998</v>
      </c>
      <c r="X89" s="43">
        <f t="shared" si="124"/>
        <v>56.857142857142996</v>
      </c>
      <c r="Y89" s="43">
        <f t="shared" ref="Y89:Z89" si="160">C613</f>
        <v>-7.7749857999999996</v>
      </c>
      <c r="Z89" s="43">
        <f t="shared" si="160"/>
        <v>-82.022330999999994</v>
      </c>
      <c r="AB89">
        <v>54530612244.898003</v>
      </c>
      <c r="AH89" s="8"/>
      <c r="AI89" s="6">
        <f t="shared" si="109"/>
        <v>56.857142857142996</v>
      </c>
      <c r="AJ89" s="6">
        <f t="shared" si="110"/>
        <v>0</v>
      </c>
      <c r="AK89" s="85">
        <f t="shared" si="126"/>
        <v>0</v>
      </c>
      <c r="AL89" s="6">
        <f t="shared" si="127"/>
        <v>56.857142857142996</v>
      </c>
      <c r="AM89" s="81">
        <f t="shared" si="128"/>
        <v>20.393695999999998</v>
      </c>
      <c r="AN89" s="89">
        <f t="shared" si="129"/>
        <v>9.8655729000000001</v>
      </c>
      <c r="AO89" s="6">
        <f t="shared" si="130"/>
        <v>56.857142857142996</v>
      </c>
      <c r="AP89" s="43">
        <f t="shared" si="131"/>
        <v>20.796309999999998</v>
      </c>
      <c r="AQ89" s="85">
        <f t="shared" si="132"/>
        <v>10.081116</v>
      </c>
      <c r="AR89" s="6">
        <f t="shared" si="133"/>
        <v>56.857142857142996</v>
      </c>
      <c r="AS89" s="81">
        <f t="shared" si="134"/>
        <v>20.775105</v>
      </c>
      <c r="AT89" s="85">
        <f t="shared" si="135"/>
        <v>9.4951153000000001</v>
      </c>
      <c r="AU89" s="6">
        <f t="shared" si="136"/>
        <v>56.857142857142996</v>
      </c>
      <c r="AV89" s="81">
        <f t="shared" si="137"/>
        <v>12.293227999999999</v>
      </c>
      <c r="AW89" s="85">
        <f t="shared" si="138"/>
        <v>-1.2746632</v>
      </c>
      <c r="AX89" s="43">
        <f t="shared" si="139"/>
        <v>56.857142857142996</v>
      </c>
      <c r="AY89" s="43">
        <f t="shared" si="140"/>
        <v>0.86033130000000002</v>
      </c>
      <c r="AZ89" s="43">
        <f t="shared" si="141"/>
        <v>-24.490372000000001</v>
      </c>
    </row>
    <row r="90" spans="2:52" x14ac:dyDescent="0.25">
      <c r="B90">
        <v>55112244897.959</v>
      </c>
      <c r="H90" s="8"/>
      <c r="I90" s="6">
        <f t="shared" si="106"/>
        <v>57.438775510204003</v>
      </c>
      <c r="J90" s="6">
        <f t="shared" si="107"/>
        <v>0</v>
      </c>
      <c r="K90" s="85">
        <f t="shared" si="111"/>
        <v>0</v>
      </c>
      <c r="L90" s="6">
        <f t="shared" si="112"/>
        <v>57.438775510204003</v>
      </c>
      <c r="M90" s="81">
        <f t="shared" si="113"/>
        <v>18.752769000000001</v>
      </c>
      <c r="N90" s="85">
        <f t="shared" si="114"/>
        <v>8.8518906000000008</v>
      </c>
      <c r="O90" s="6">
        <f t="shared" si="115"/>
        <v>57.438775510204003</v>
      </c>
      <c r="P90" s="81">
        <f t="shared" si="116"/>
        <v>5.5378346000000001</v>
      </c>
      <c r="Q90" s="85">
        <f t="shared" si="117"/>
        <v>-10.166969</v>
      </c>
      <c r="R90" s="6">
        <f t="shared" si="118"/>
        <v>57.438775510204003</v>
      </c>
      <c r="S90" s="81">
        <f t="shared" si="119"/>
        <v>-4.5969534000000003</v>
      </c>
      <c r="T90" s="85">
        <f t="shared" si="120"/>
        <v>-37.514645000000002</v>
      </c>
      <c r="U90" s="6">
        <f t="shared" si="121"/>
        <v>57.438775510204003</v>
      </c>
      <c r="V90" s="81">
        <f t="shared" si="122"/>
        <v>-6.4027938999999998</v>
      </c>
      <c r="W90" s="85">
        <f t="shared" si="123"/>
        <v>-64.264922999999996</v>
      </c>
      <c r="X90" s="43">
        <f t="shared" si="124"/>
        <v>57.438775510204003</v>
      </c>
      <c r="Y90" s="43">
        <f t="shared" ref="Y90:Z90" si="161">C614</f>
        <v>-3.9096598999999999</v>
      </c>
      <c r="Z90" s="43">
        <f t="shared" si="161"/>
        <v>-79.326796999999999</v>
      </c>
      <c r="AB90">
        <v>55112244897.959</v>
      </c>
      <c r="AH90" s="8"/>
      <c r="AI90" s="6">
        <f t="shared" si="109"/>
        <v>57.438775510204003</v>
      </c>
      <c r="AJ90" s="6">
        <f t="shared" si="110"/>
        <v>0</v>
      </c>
      <c r="AK90" s="85">
        <f t="shared" si="126"/>
        <v>0</v>
      </c>
      <c r="AL90" s="6">
        <f t="shared" si="127"/>
        <v>57.438775510204003</v>
      </c>
      <c r="AM90" s="81">
        <f t="shared" si="128"/>
        <v>24.300442</v>
      </c>
      <c r="AN90" s="89">
        <f t="shared" si="129"/>
        <v>13.27088</v>
      </c>
      <c r="AO90" s="6">
        <f t="shared" si="130"/>
        <v>57.438775510204003</v>
      </c>
      <c r="AP90" s="43">
        <f t="shared" si="131"/>
        <v>23.403009000000001</v>
      </c>
      <c r="AQ90" s="85">
        <f t="shared" si="132"/>
        <v>12.044343</v>
      </c>
      <c r="AR90" s="6">
        <f t="shared" si="133"/>
        <v>57.438775510204003</v>
      </c>
      <c r="AS90" s="81">
        <f t="shared" si="134"/>
        <v>18.115065000000001</v>
      </c>
      <c r="AT90" s="85">
        <f t="shared" si="135"/>
        <v>5.5791329999999997</v>
      </c>
      <c r="AU90" s="6">
        <f t="shared" si="136"/>
        <v>57.438775510204003</v>
      </c>
      <c r="AV90" s="81">
        <f t="shared" si="137"/>
        <v>9.1597033000000003</v>
      </c>
      <c r="AW90" s="85">
        <f t="shared" si="138"/>
        <v>-10.14831</v>
      </c>
      <c r="AX90" s="43">
        <f t="shared" si="139"/>
        <v>57.438775510204003</v>
      </c>
      <c r="AY90" s="43">
        <f t="shared" si="140"/>
        <v>-3.2794487000000001</v>
      </c>
      <c r="AZ90" s="43">
        <f t="shared" si="141"/>
        <v>-43.830784000000001</v>
      </c>
    </row>
    <row r="91" spans="2:52" x14ac:dyDescent="0.25">
      <c r="B91">
        <v>55693877551.019997</v>
      </c>
      <c r="H91" s="8"/>
      <c r="I91" s="6">
        <f t="shared" si="106"/>
        <v>58.020408163264996</v>
      </c>
      <c r="J91" s="6">
        <f t="shared" si="107"/>
        <v>0</v>
      </c>
      <c r="K91" s="85">
        <f t="shared" si="111"/>
        <v>0</v>
      </c>
      <c r="L91" s="6">
        <f t="shared" si="112"/>
        <v>58.020408163264996</v>
      </c>
      <c r="M91" s="81">
        <f t="shared" si="113"/>
        <v>19.506585999999999</v>
      </c>
      <c r="N91" s="85">
        <f t="shared" si="114"/>
        <v>9.6731338999999998</v>
      </c>
      <c r="O91" s="6">
        <f t="shared" si="115"/>
        <v>58.020408163264996</v>
      </c>
      <c r="P91" s="81">
        <f t="shared" si="116"/>
        <v>16.939117</v>
      </c>
      <c r="Q91" s="85">
        <f t="shared" si="117"/>
        <v>4.9020796000000004</v>
      </c>
      <c r="R91" s="6">
        <f t="shared" si="118"/>
        <v>58.020408163264996</v>
      </c>
      <c r="S91" s="81">
        <f t="shared" si="119"/>
        <v>-1.3576220000000001</v>
      </c>
      <c r="T91" s="85">
        <f t="shared" si="120"/>
        <v>-25.286631</v>
      </c>
      <c r="U91" s="6">
        <f t="shared" si="121"/>
        <v>58.020408163264996</v>
      </c>
      <c r="V91" s="81">
        <f t="shared" si="122"/>
        <v>-5.6884531999999997</v>
      </c>
      <c r="W91" s="85">
        <f t="shared" si="123"/>
        <v>-52.503844999999998</v>
      </c>
      <c r="X91" s="43">
        <f t="shared" si="124"/>
        <v>58.020408163264996</v>
      </c>
      <c r="Y91" s="43">
        <f t="shared" ref="Y91:Z91" si="162">C615</f>
        <v>-5.5006614000000003</v>
      </c>
      <c r="Z91" s="43">
        <f t="shared" si="162"/>
        <v>-79.054046999999997</v>
      </c>
      <c r="AB91">
        <v>55693877551.019997</v>
      </c>
      <c r="AH91" s="8"/>
      <c r="AI91" s="6">
        <f t="shared" si="109"/>
        <v>58.020408163264996</v>
      </c>
      <c r="AJ91" s="6">
        <f t="shared" si="110"/>
        <v>0</v>
      </c>
      <c r="AK91" s="85">
        <f t="shared" si="126"/>
        <v>0</v>
      </c>
      <c r="AL91" s="6">
        <f t="shared" si="127"/>
        <v>58.020408163264996</v>
      </c>
      <c r="AM91" s="81">
        <f t="shared" si="128"/>
        <v>18.876289</v>
      </c>
      <c r="AN91" s="89">
        <f t="shared" si="129"/>
        <v>7.8947514999999999</v>
      </c>
      <c r="AO91" s="6">
        <f t="shared" si="130"/>
        <v>58.020408163264996</v>
      </c>
      <c r="AP91" s="43">
        <f t="shared" si="131"/>
        <v>19.321117000000001</v>
      </c>
      <c r="AQ91" s="85">
        <f t="shared" si="132"/>
        <v>7.7502922999999999</v>
      </c>
      <c r="AR91" s="6">
        <f t="shared" si="133"/>
        <v>58.020408163264996</v>
      </c>
      <c r="AS91" s="81">
        <f t="shared" si="134"/>
        <v>14.054736</v>
      </c>
      <c r="AT91" s="85">
        <f t="shared" si="135"/>
        <v>-0.40617903999999999</v>
      </c>
      <c r="AU91" s="6">
        <f t="shared" si="136"/>
        <v>58.020408163264996</v>
      </c>
      <c r="AV91" s="81">
        <f t="shared" si="137"/>
        <v>-0.85616797</v>
      </c>
      <c r="AW91" s="85">
        <f t="shared" si="138"/>
        <v>-29.823395000000001</v>
      </c>
      <c r="AX91" s="43">
        <f t="shared" si="139"/>
        <v>58.020408163264996</v>
      </c>
      <c r="AY91" s="43">
        <f t="shared" si="140"/>
        <v>-4.7456832000000002</v>
      </c>
      <c r="AZ91" s="43">
        <f t="shared" si="141"/>
        <v>-61.191792</v>
      </c>
    </row>
    <row r="92" spans="2:52" x14ac:dyDescent="0.25">
      <c r="B92">
        <v>56275510204.082001</v>
      </c>
      <c r="H92" s="8"/>
      <c r="I92" s="6">
        <f t="shared" si="106"/>
        <v>58.602040816327005</v>
      </c>
      <c r="J92" s="6">
        <f t="shared" si="107"/>
        <v>0</v>
      </c>
      <c r="K92" s="85">
        <f t="shared" si="111"/>
        <v>0</v>
      </c>
      <c r="L92" s="6">
        <f t="shared" si="112"/>
        <v>58.602040816327005</v>
      </c>
      <c r="M92" s="81">
        <f t="shared" si="113"/>
        <v>15.902143000000001</v>
      </c>
      <c r="N92" s="85">
        <f t="shared" si="114"/>
        <v>5.4929876000000002</v>
      </c>
      <c r="O92" s="6">
        <f t="shared" si="115"/>
        <v>58.602040816327005</v>
      </c>
      <c r="P92" s="81">
        <f t="shared" si="116"/>
        <v>14.136616</v>
      </c>
      <c r="Q92" s="85">
        <f t="shared" si="117"/>
        <v>0.61440718000000005</v>
      </c>
      <c r="R92" s="6">
        <f t="shared" si="118"/>
        <v>58.602040816327005</v>
      </c>
      <c r="S92" s="81">
        <f t="shared" si="119"/>
        <v>-2.3767529000000001</v>
      </c>
      <c r="T92" s="85">
        <f t="shared" si="120"/>
        <v>-30.806114000000001</v>
      </c>
      <c r="U92" s="6">
        <f t="shared" si="121"/>
        <v>58.602040816327005</v>
      </c>
      <c r="V92" s="81">
        <f t="shared" si="122"/>
        <v>-5.4295954999999996</v>
      </c>
      <c r="W92" s="85">
        <f t="shared" si="123"/>
        <v>-59.756546</v>
      </c>
      <c r="X92" s="43">
        <f t="shared" si="124"/>
        <v>58.602040816327005</v>
      </c>
      <c r="Y92" s="43">
        <f t="shared" ref="Y92:Z92" si="163">C616</f>
        <v>0.19171919000000001</v>
      </c>
      <c r="Z92" s="43">
        <f t="shared" si="163"/>
        <v>-75.496459999999999</v>
      </c>
      <c r="AB92">
        <v>56275510204.082001</v>
      </c>
      <c r="AH92" s="8"/>
      <c r="AI92" s="6">
        <f t="shared" si="109"/>
        <v>58.602040816327005</v>
      </c>
      <c r="AJ92" s="6">
        <f t="shared" si="110"/>
        <v>0</v>
      </c>
      <c r="AK92" s="85">
        <f t="shared" si="126"/>
        <v>0</v>
      </c>
      <c r="AL92" s="6">
        <f t="shared" si="127"/>
        <v>58.602040816327005</v>
      </c>
      <c r="AM92" s="81">
        <f t="shared" si="128"/>
        <v>18.064796000000001</v>
      </c>
      <c r="AN92" s="89">
        <f t="shared" si="129"/>
        <v>7.3810101000000001</v>
      </c>
      <c r="AO92" s="6">
        <f t="shared" si="130"/>
        <v>58.602040816327005</v>
      </c>
      <c r="AP92" s="43">
        <f t="shared" si="131"/>
        <v>17.871441000000001</v>
      </c>
      <c r="AQ92" s="85">
        <f t="shared" si="132"/>
        <v>6.6898040999999999</v>
      </c>
      <c r="AR92" s="6">
        <f t="shared" si="133"/>
        <v>58.602040816327005</v>
      </c>
      <c r="AS92" s="81">
        <f t="shared" si="134"/>
        <v>13.453760000000001</v>
      </c>
      <c r="AT92" s="85">
        <f t="shared" si="135"/>
        <v>1.9774027E-2</v>
      </c>
      <c r="AU92" s="6">
        <f t="shared" si="136"/>
        <v>58.602040816327005</v>
      </c>
      <c r="AV92" s="81">
        <f t="shared" si="137"/>
        <v>0.13135260000000001</v>
      </c>
      <c r="AW92" s="85">
        <f t="shared" si="138"/>
        <v>-25.724450999999998</v>
      </c>
      <c r="AX92" s="43">
        <f t="shared" si="139"/>
        <v>58.602040816327005</v>
      </c>
      <c r="AY92" s="43">
        <f t="shared" si="140"/>
        <v>-4.7457018</v>
      </c>
      <c r="AZ92" s="43">
        <f t="shared" si="141"/>
        <v>-56.682175000000001</v>
      </c>
    </row>
    <row r="93" spans="2:52" x14ac:dyDescent="0.25">
      <c r="B93">
        <v>56857142857.142998</v>
      </c>
      <c r="H93" s="8"/>
      <c r="I93" s="6">
        <f t="shared" si="106"/>
        <v>59.183673469387998</v>
      </c>
      <c r="J93" s="6">
        <f t="shared" si="107"/>
        <v>0</v>
      </c>
      <c r="K93" s="85">
        <f t="shared" si="111"/>
        <v>0</v>
      </c>
      <c r="L93" s="6">
        <f t="shared" si="112"/>
        <v>59.183673469387998</v>
      </c>
      <c r="M93" s="81">
        <f t="shared" si="113"/>
        <v>23.806781999999998</v>
      </c>
      <c r="N93" s="85">
        <f t="shared" si="114"/>
        <v>13.764355</v>
      </c>
      <c r="O93" s="6">
        <f t="shared" si="115"/>
        <v>59.183673469387998</v>
      </c>
      <c r="P93" s="81">
        <f t="shared" si="116"/>
        <v>17.952271</v>
      </c>
      <c r="Q93" s="85">
        <f t="shared" si="117"/>
        <v>5.7883525000000002</v>
      </c>
      <c r="R93" s="6">
        <f t="shared" si="118"/>
        <v>59.183673469387998</v>
      </c>
      <c r="S93" s="81">
        <f t="shared" si="119"/>
        <v>-0.58148122000000002</v>
      </c>
      <c r="T93" s="85">
        <f t="shared" si="120"/>
        <v>-24.757708000000001</v>
      </c>
      <c r="U93" s="6">
        <f t="shared" si="121"/>
        <v>59.183673469387998</v>
      </c>
      <c r="V93" s="81">
        <f t="shared" si="122"/>
        <v>-5.2350459000000003</v>
      </c>
      <c r="W93" s="85">
        <f t="shared" si="123"/>
        <v>-53.890220999999997</v>
      </c>
      <c r="X93" s="43">
        <f t="shared" si="124"/>
        <v>59.183673469387998</v>
      </c>
      <c r="Y93" s="43">
        <f t="shared" ref="Y93:Z93" si="164">C617</f>
        <v>-6.3117561000000002</v>
      </c>
      <c r="Z93" s="43">
        <f t="shared" si="164"/>
        <v>-81.062011999999996</v>
      </c>
      <c r="AB93">
        <v>56857142857.142998</v>
      </c>
      <c r="AH93" s="8"/>
      <c r="AI93" s="6">
        <f t="shared" si="109"/>
        <v>59.183673469387998</v>
      </c>
      <c r="AJ93" s="6">
        <f t="shared" si="110"/>
        <v>0</v>
      </c>
      <c r="AK93" s="85">
        <f t="shared" si="126"/>
        <v>0</v>
      </c>
      <c r="AL93" s="6">
        <f t="shared" si="127"/>
        <v>59.183673469387998</v>
      </c>
      <c r="AM93" s="81">
        <f t="shared" si="128"/>
        <v>17.453527000000001</v>
      </c>
      <c r="AN93" s="89">
        <f t="shared" si="129"/>
        <v>7.5398331000000001</v>
      </c>
      <c r="AO93" s="6">
        <f t="shared" si="130"/>
        <v>59.183673469387998</v>
      </c>
      <c r="AP93" s="43">
        <f t="shared" si="131"/>
        <v>18.125699999999998</v>
      </c>
      <c r="AQ93" s="85">
        <f t="shared" si="132"/>
        <v>7.5978307999999997</v>
      </c>
      <c r="AR93" s="6">
        <f t="shared" si="133"/>
        <v>59.183673469387998</v>
      </c>
      <c r="AS93" s="81">
        <f t="shared" si="134"/>
        <v>15.285606</v>
      </c>
      <c r="AT93" s="85">
        <f t="shared" si="135"/>
        <v>1.0424545000000001</v>
      </c>
      <c r="AU93" s="6">
        <f t="shared" si="136"/>
        <v>59.183673469387998</v>
      </c>
      <c r="AV93" s="81">
        <f t="shared" si="137"/>
        <v>-2.6822295</v>
      </c>
      <c r="AW93" s="85">
        <f t="shared" si="138"/>
        <v>-32.455275999999998</v>
      </c>
      <c r="AX93" s="43">
        <f t="shared" si="139"/>
        <v>59.183673469387998</v>
      </c>
      <c r="AY93" s="43">
        <f t="shared" si="140"/>
        <v>-5.3738941999999996</v>
      </c>
      <c r="AZ93" s="43">
        <f t="shared" si="141"/>
        <v>-61.73912</v>
      </c>
    </row>
    <row r="94" spans="2:52" x14ac:dyDescent="0.25">
      <c r="B94">
        <v>57438775510.204002</v>
      </c>
      <c r="H94" s="8"/>
      <c r="I94" s="6">
        <f t="shared" si="106"/>
        <v>59.765306122448997</v>
      </c>
      <c r="J94" s="6">
        <f t="shared" si="107"/>
        <v>0</v>
      </c>
      <c r="K94" s="85">
        <f t="shared" si="111"/>
        <v>0</v>
      </c>
      <c r="L94" s="6">
        <f t="shared" si="112"/>
        <v>59.765306122448997</v>
      </c>
      <c r="M94" s="81">
        <f t="shared" si="113"/>
        <v>18.332096</v>
      </c>
      <c r="N94" s="85">
        <f t="shared" si="114"/>
        <v>7.4389571999999999</v>
      </c>
      <c r="O94" s="6">
        <f t="shared" si="115"/>
        <v>59.765306122448997</v>
      </c>
      <c r="P94" s="81">
        <f t="shared" si="116"/>
        <v>14.499948</v>
      </c>
      <c r="Q94" s="85">
        <f t="shared" si="117"/>
        <v>1.9031275999999999</v>
      </c>
      <c r="R94" s="6">
        <f t="shared" si="118"/>
        <v>59.765306122448997</v>
      </c>
      <c r="S94" s="81">
        <f t="shared" si="119"/>
        <v>1.986459</v>
      </c>
      <c r="T94" s="85">
        <f t="shared" si="120"/>
        <v>-21.219844999999999</v>
      </c>
      <c r="U94" s="6">
        <f t="shared" si="121"/>
        <v>59.765306122448997</v>
      </c>
      <c r="V94" s="81">
        <f t="shared" si="122"/>
        <v>-4.4752641000000004</v>
      </c>
      <c r="W94" s="85">
        <f t="shared" si="123"/>
        <v>-52.891491000000002</v>
      </c>
      <c r="X94" s="43">
        <f t="shared" si="124"/>
        <v>59.765306122448997</v>
      </c>
      <c r="Y94" s="43">
        <f t="shared" ref="Y94:Z94" si="165">C618</f>
        <v>-6.3496490000000003</v>
      </c>
      <c r="Z94" s="43">
        <f t="shared" si="165"/>
        <v>-83.882407999999998</v>
      </c>
      <c r="AB94">
        <v>57438775510.204002</v>
      </c>
      <c r="AH94" s="8"/>
      <c r="AI94" s="6">
        <f t="shared" si="109"/>
        <v>59.765306122448997</v>
      </c>
      <c r="AJ94" s="6">
        <f t="shared" si="110"/>
        <v>0</v>
      </c>
      <c r="AK94" s="85">
        <f t="shared" si="126"/>
        <v>0</v>
      </c>
      <c r="AL94" s="6">
        <f t="shared" si="127"/>
        <v>59.765306122448997</v>
      </c>
      <c r="AM94" s="81">
        <f t="shared" si="128"/>
        <v>19.782586999999999</v>
      </c>
      <c r="AN94" s="89">
        <f t="shared" si="129"/>
        <v>9.3254967000000004</v>
      </c>
      <c r="AO94" s="6">
        <f t="shared" si="130"/>
        <v>59.765306122448997</v>
      </c>
      <c r="AP94" s="43">
        <f t="shared" si="131"/>
        <v>15.476526</v>
      </c>
      <c r="AQ94" s="85">
        <f t="shared" si="132"/>
        <v>3.2578585000000002</v>
      </c>
      <c r="AR94" s="6">
        <f t="shared" si="133"/>
        <v>59.765306122448997</v>
      </c>
      <c r="AS94" s="81">
        <f t="shared" si="134"/>
        <v>0.14733396000000001</v>
      </c>
      <c r="AT94" s="85">
        <f t="shared" si="135"/>
        <v>-23.290849999999999</v>
      </c>
      <c r="AU94" s="6">
        <f t="shared" si="136"/>
        <v>59.765306122448997</v>
      </c>
      <c r="AV94" s="81">
        <f t="shared" si="137"/>
        <v>-5.0100894</v>
      </c>
      <c r="AW94" s="85">
        <f t="shared" si="138"/>
        <v>-52.955719000000002</v>
      </c>
      <c r="AX94" s="43">
        <f t="shared" si="139"/>
        <v>59.765306122448997</v>
      </c>
      <c r="AY94" s="43">
        <f t="shared" si="140"/>
        <v>-5.2733102000000001</v>
      </c>
      <c r="AZ94" s="43">
        <f t="shared" si="141"/>
        <v>-79.714157</v>
      </c>
    </row>
    <row r="95" spans="2:52" x14ac:dyDescent="0.25">
      <c r="B95">
        <v>58020408163.264999</v>
      </c>
      <c r="H95" s="8"/>
      <c r="I95" s="6">
        <f t="shared" si="106"/>
        <v>60.346938775510004</v>
      </c>
      <c r="J95" s="6">
        <f t="shared" si="107"/>
        <v>0</v>
      </c>
      <c r="K95" s="85">
        <f t="shared" si="111"/>
        <v>0</v>
      </c>
      <c r="L95" s="6">
        <f t="shared" si="112"/>
        <v>60.346938775510004</v>
      </c>
      <c r="M95" s="81">
        <f t="shared" si="113"/>
        <v>14.31423</v>
      </c>
      <c r="N95" s="85">
        <f t="shared" si="114"/>
        <v>3.4259569999999999</v>
      </c>
      <c r="O95" s="6">
        <f t="shared" si="115"/>
        <v>60.346938775510004</v>
      </c>
      <c r="P95" s="81">
        <f t="shared" si="116"/>
        <v>15.093253000000001</v>
      </c>
      <c r="Q95" s="85">
        <f t="shared" si="117"/>
        <v>3.3063015999999998</v>
      </c>
      <c r="R95" s="6">
        <f t="shared" si="118"/>
        <v>60.346938775510004</v>
      </c>
      <c r="S95" s="81">
        <f t="shared" si="119"/>
        <v>10.059652</v>
      </c>
      <c r="T95" s="85">
        <f t="shared" si="120"/>
        <v>-8.0349854999999994</v>
      </c>
      <c r="U95" s="6">
        <f t="shared" si="121"/>
        <v>60.346938775510004</v>
      </c>
      <c r="V95" s="81">
        <f t="shared" si="122"/>
        <v>-3.5129926</v>
      </c>
      <c r="W95" s="85">
        <f t="shared" si="123"/>
        <v>-42.389740000000003</v>
      </c>
      <c r="X95" s="43">
        <f t="shared" si="124"/>
        <v>60.346938775510004</v>
      </c>
      <c r="Y95" s="43">
        <f t="shared" ref="Y95:Z95" si="166">C619</f>
        <v>-3.6204059000000002</v>
      </c>
      <c r="Z95" s="43">
        <f t="shared" si="166"/>
        <v>-70.386405999999994</v>
      </c>
      <c r="AB95">
        <v>58020408163.264999</v>
      </c>
      <c r="AH95" s="8"/>
      <c r="AI95" s="6">
        <f t="shared" si="109"/>
        <v>60.346938775510004</v>
      </c>
      <c r="AJ95" s="6">
        <f t="shared" si="110"/>
        <v>0</v>
      </c>
      <c r="AK95" s="85">
        <f t="shared" si="126"/>
        <v>0</v>
      </c>
      <c r="AL95" s="6">
        <f t="shared" si="127"/>
        <v>60.346938775510004</v>
      </c>
      <c r="AM95" s="81">
        <f t="shared" si="128"/>
        <v>14.156423</v>
      </c>
      <c r="AN95" s="89">
        <f t="shared" si="129"/>
        <v>3.6746457000000001</v>
      </c>
      <c r="AO95" s="6">
        <f t="shared" si="130"/>
        <v>60.346938775510004</v>
      </c>
      <c r="AP95" s="43">
        <f t="shared" si="131"/>
        <v>7.9986300000000004</v>
      </c>
      <c r="AQ95" s="85">
        <f t="shared" si="132"/>
        <v>-7.7066793000000002</v>
      </c>
      <c r="AR95" s="6">
        <f t="shared" si="133"/>
        <v>60.346938775510004</v>
      </c>
      <c r="AS95" s="81">
        <f t="shared" si="134"/>
        <v>-4.0638857000000002</v>
      </c>
      <c r="AT95" s="85">
        <f t="shared" si="135"/>
        <v>-38.711044000000001</v>
      </c>
      <c r="AU95" s="6">
        <f t="shared" si="136"/>
        <v>60.346938775510004</v>
      </c>
      <c r="AV95" s="81">
        <f t="shared" si="137"/>
        <v>-5.8326545000000003</v>
      </c>
      <c r="AW95" s="85">
        <f t="shared" si="138"/>
        <v>-68.535529999999994</v>
      </c>
      <c r="AX95" s="43">
        <f t="shared" si="139"/>
        <v>60.346938775510004</v>
      </c>
      <c r="AY95" s="43">
        <f t="shared" si="140"/>
        <v>-9.4309586999999997</v>
      </c>
      <c r="AZ95" s="43">
        <f t="shared" si="141"/>
        <v>-96.091712999999999</v>
      </c>
    </row>
    <row r="96" spans="2:52" x14ac:dyDescent="0.25">
      <c r="B96">
        <v>58602040816.327003</v>
      </c>
      <c r="H96" s="8"/>
      <c r="I96" s="6">
        <f t="shared" si="106"/>
        <v>60.928571428570997</v>
      </c>
      <c r="J96" s="6">
        <f t="shared" si="107"/>
        <v>0</v>
      </c>
      <c r="K96" s="85">
        <f t="shared" si="111"/>
        <v>0</v>
      </c>
      <c r="L96" s="6">
        <f t="shared" si="112"/>
        <v>60.928571428570997</v>
      </c>
      <c r="M96" s="81">
        <f t="shared" si="113"/>
        <v>15.676773000000001</v>
      </c>
      <c r="N96" s="85">
        <f t="shared" si="114"/>
        <v>4.4572463000000004</v>
      </c>
      <c r="O96" s="6">
        <f t="shared" si="115"/>
        <v>60.928571428570997</v>
      </c>
      <c r="P96" s="81">
        <f t="shared" si="116"/>
        <v>14.819452999999999</v>
      </c>
      <c r="Q96" s="85">
        <f t="shared" si="117"/>
        <v>2.5684097000000001</v>
      </c>
      <c r="R96" s="6">
        <f t="shared" si="118"/>
        <v>60.928571428570997</v>
      </c>
      <c r="S96" s="81">
        <f t="shared" si="119"/>
        <v>12.459716999999999</v>
      </c>
      <c r="T96" s="85">
        <f t="shared" si="120"/>
        <v>-6.1777768000000002</v>
      </c>
      <c r="U96" s="6">
        <f t="shared" si="121"/>
        <v>60.928571428570997</v>
      </c>
      <c r="V96" s="81">
        <f t="shared" si="122"/>
        <v>-3.354244</v>
      </c>
      <c r="W96" s="85">
        <f t="shared" si="123"/>
        <v>-43.700054000000002</v>
      </c>
      <c r="X96" s="43">
        <f t="shared" si="124"/>
        <v>60.928571428570997</v>
      </c>
      <c r="Y96" s="43">
        <f t="shared" ref="Y96:Z96" si="167">C620</f>
        <v>-3.0911217</v>
      </c>
      <c r="Z96" s="43">
        <f t="shared" si="167"/>
        <v>-73.858718999999994</v>
      </c>
      <c r="AB96">
        <v>58602040816.327003</v>
      </c>
      <c r="AH96" s="8"/>
      <c r="AI96" s="6">
        <f t="shared" si="109"/>
        <v>60.928571428570997</v>
      </c>
      <c r="AJ96" s="6">
        <f t="shared" si="110"/>
        <v>0</v>
      </c>
      <c r="AK96" s="85">
        <f t="shared" si="126"/>
        <v>0</v>
      </c>
      <c r="AL96" s="6">
        <f t="shared" si="127"/>
        <v>60.928571428570997</v>
      </c>
      <c r="AM96" s="81">
        <f t="shared" si="128"/>
        <v>14.103965000000001</v>
      </c>
      <c r="AN96" s="89">
        <f t="shared" si="129"/>
        <v>3.0010029999999999</v>
      </c>
      <c r="AO96" s="6">
        <f t="shared" si="130"/>
        <v>60.928571428570997</v>
      </c>
      <c r="AP96" s="43">
        <f t="shared" si="131"/>
        <v>0.85954540999999995</v>
      </c>
      <c r="AQ96" s="85">
        <f t="shared" si="132"/>
        <v>-20.343391</v>
      </c>
      <c r="AR96" s="6">
        <f t="shared" si="133"/>
        <v>60.928571428570997</v>
      </c>
      <c r="AS96" s="81">
        <f t="shared" si="134"/>
        <v>-5.1501780000000004</v>
      </c>
      <c r="AT96" s="85">
        <f t="shared" si="135"/>
        <v>-50.274287999999999</v>
      </c>
      <c r="AU96" s="6">
        <f t="shared" si="136"/>
        <v>60.928571428570997</v>
      </c>
      <c r="AV96" s="81">
        <f t="shared" si="137"/>
        <v>-7.6664618999999998</v>
      </c>
      <c r="AW96" s="85">
        <f t="shared" si="138"/>
        <v>-83.938828000000001</v>
      </c>
      <c r="AX96" s="43">
        <f t="shared" si="139"/>
        <v>60.928571428570997</v>
      </c>
      <c r="AY96" s="43">
        <f t="shared" si="140"/>
        <v>-7.5152812000000004</v>
      </c>
      <c r="AZ96" s="43">
        <f t="shared" si="141"/>
        <v>-94.186340000000001</v>
      </c>
    </row>
    <row r="97" spans="2:52" x14ac:dyDescent="0.25">
      <c r="B97">
        <v>59183673469.388</v>
      </c>
      <c r="H97" s="8"/>
      <c r="I97" s="6">
        <f t="shared" si="106"/>
        <v>61.510204081633006</v>
      </c>
      <c r="J97" s="6">
        <f t="shared" si="107"/>
        <v>0</v>
      </c>
      <c r="K97" s="85">
        <f t="shared" si="111"/>
        <v>0</v>
      </c>
      <c r="L97" s="6">
        <f t="shared" si="112"/>
        <v>61.510204081633006</v>
      </c>
      <c r="M97" s="81">
        <f t="shared" si="113"/>
        <v>18.780802000000001</v>
      </c>
      <c r="N97" s="85">
        <f t="shared" si="114"/>
        <v>6.9810762000000004</v>
      </c>
      <c r="O97" s="6">
        <f t="shared" si="115"/>
        <v>61.510204081633006</v>
      </c>
      <c r="P97" s="81">
        <f t="shared" si="116"/>
        <v>14.630934</v>
      </c>
      <c r="Q97" s="85">
        <f t="shared" si="117"/>
        <v>1.6627073000000001</v>
      </c>
      <c r="R97" s="6">
        <f t="shared" si="118"/>
        <v>61.510204081633006</v>
      </c>
      <c r="S97" s="81">
        <f t="shared" si="119"/>
        <v>17.524372</v>
      </c>
      <c r="T97" s="85">
        <f t="shared" si="120"/>
        <v>-2.0052713999999998</v>
      </c>
      <c r="U97" s="6">
        <f t="shared" si="121"/>
        <v>61.510204081633006</v>
      </c>
      <c r="V97" s="81">
        <f t="shared" si="122"/>
        <v>-2.7376561000000001</v>
      </c>
      <c r="W97" s="85">
        <f t="shared" si="123"/>
        <v>-44.934928999999997</v>
      </c>
      <c r="X97" s="43">
        <f t="shared" si="124"/>
        <v>61.510204081633006</v>
      </c>
      <c r="Y97" s="43">
        <f t="shared" ref="Y97:Z97" si="168">C621</f>
        <v>-5.5061011000000004</v>
      </c>
      <c r="Z97" s="43">
        <f t="shared" si="168"/>
        <v>-78.837684999999993</v>
      </c>
      <c r="AB97">
        <v>59183673469.388</v>
      </c>
      <c r="AH97" s="8"/>
      <c r="AI97" s="6">
        <f t="shared" si="109"/>
        <v>61.510204081633006</v>
      </c>
      <c r="AJ97" s="6">
        <f t="shared" si="110"/>
        <v>0</v>
      </c>
      <c r="AK97" s="85">
        <f t="shared" si="126"/>
        <v>0</v>
      </c>
      <c r="AL97" s="6">
        <f t="shared" si="127"/>
        <v>61.510204081633006</v>
      </c>
      <c r="AM97" s="81">
        <f t="shared" si="128"/>
        <v>16.798275</v>
      </c>
      <c r="AN97" s="89">
        <f t="shared" si="129"/>
        <v>5.5233306999999998</v>
      </c>
      <c r="AO97" s="6">
        <f t="shared" si="130"/>
        <v>61.510204081633006</v>
      </c>
      <c r="AP97" s="43">
        <f t="shared" si="131"/>
        <v>1.9442855999999999</v>
      </c>
      <c r="AQ97" s="85">
        <f t="shared" si="132"/>
        <v>-18.552378000000001</v>
      </c>
      <c r="AR97" s="6">
        <f t="shared" si="133"/>
        <v>61.510204081633006</v>
      </c>
      <c r="AS97" s="81">
        <f t="shared" si="134"/>
        <v>-5.0392999999999999</v>
      </c>
      <c r="AT97" s="85">
        <f t="shared" si="135"/>
        <v>-48.121296000000001</v>
      </c>
      <c r="AU97" s="6">
        <f t="shared" si="136"/>
        <v>61.510204081633006</v>
      </c>
      <c r="AV97" s="81">
        <f t="shared" si="137"/>
        <v>-7.7108129999999999</v>
      </c>
      <c r="AW97" s="85">
        <f t="shared" si="138"/>
        <v>-82.390647999999999</v>
      </c>
      <c r="AX97" s="43">
        <f t="shared" si="139"/>
        <v>61.510204081633006</v>
      </c>
      <c r="AY97" s="43">
        <f t="shared" si="140"/>
        <v>-4.394876</v>
      </c>
      <c r="AZ97" s="43">
        <f t="shared" si="141"/>
        <v>-89.232712000000006</v>
      </c>
    </row>
    <row r="98" spans="2:52" x14ac:dyDescent="0.25">
      <c r="B98">
        <v>59765306122.448997</v>
      </c>
      <c r="H98" s="8"/>
      <c r="I98" s="6">
        <f t="shared" si="106"/>
        <v>62.091836734693999</v>
      </c>
      <c r="J98" s="6">
        <f t="shared" si="107"/>
        <v>0</v>
      </c>
      <c r="K98" s="85">
        <f t="shared" si="111"/>
        <v>0</v>
      </c>
      <c r="L98" s="6">
        <f t="shared" si="112"/>
        <v>62.091836734693999</v>
      </c>
      <c r="M98" s="81">
        <f t="shared" si="113"/>
        <v>13.985773999999999</v>
      </c>
      <c r="N98" s="85">
        <f t="shared" si="114"/>
        <v>1.9148076999999999</v>
      </c>
      <c r="O98" s="6">
        <f t="shared" si="115"/>
        <v>62.091836734693999</v>
      </c>
      <c r="P98" s="81">
        <f t="shared" si="116"/>
        <v>13.602731</v>
      </c>
      <c r="Q98" s="85">
        <f t="shared" si="117"/>
        <v>0.19695699</v>
      </c>
      <c r="R98" s="6">
        <f t="shared" si="118"/>
        <v>62.091836734693999</v>
      </c>
      <c r="S98" s="81">
        <f t="shared" si="119"/>
        <v>12.092326999999999</v>
      </c>
      <c r="T98" s="85">
        <f t="shared" si="120"/>
        <v>-6.7493800999999998</v>
      </c>
      <c r="U98" s="6">
        <f t="shared" si="121"/>
        <v>62.091836734693999</v>
      </c>
      <c r="V98" s="81">
        <f t="shared" si="122"/>
        <v>-1.8702629</v>
      </c>
      <c r="W98" s="85">
        <f t="shared" si="123"/>
        <v>-41.038609000000001</v>
      </c>
      <c r="X98" s="43">
        <f t="shared" si="124"/>
        <v>62.091836734693999</v>
      </c>
      <c r="Y98" s="43">
        <f t="shared" ref="Y98:Z98" si="169">C622</f>
        <v>-3.1972491999999999</v>
      </c>
      <c r="Z98" s="43">
        <f t="shared" si="169"/>
        <v>-72.582413000000003</v>
      </c>
      <c r="AB98">
        <v>59765306122.448997</v>
      </c>
      <c r="AH98" s="8"/>
      <c r="AI98" s="6">
        <f t="shared" si="109"/>
        <v>62.091836734693999</v>
      </c>
      <c r="AJ98" s="6">
        <f t="shared" si="110"/>
        <v>0</v>
      </c>
      <c r="AK98" s="85">
        <f t="shared" si="126"/>
        <v>0</v>
      </c>
      <c r="AL98" s="6">
        <f t="shared" si="127"/>
        <v>62.091836734693999</v>
      </c>
      <c r="AM98" s="81">
        <f t="shared" si="128"/>
        <v>4.6955213999999996</v>
      </c>
      <c r="AN98" s="89">
        <f t="shared" si="129"/>
        <v>-13.484298000000001</v>
      </c>
      <c r="AO98" s="6">
        <f t="shared" si="130"/>
        <v>62.091836734693999</v>
      </c>
      <c r="AP98" s="43">
        <f t="shared" si="131"/>
        <v>-5.0673589999999997</v>
      </c>
      <c r="AQ98" s="85">
        <f t="shared" si="132"/>
        <v>-47.538353000000001</v>
      </c>
      <c r="AR98" s="6">
        <f t="shared" si="133"/>
        <v>62.091836734693999</v>
      </c>
      <c r="AS98" s="81">
        <f t="shared" si="134"/>
        <v>-6.2430982999999998</v>
      </c>
      <c r="AT98" s="85">
        <f t="shared" si="135"/>
        <v>-78.731528999999995</v>
      </c>
      <c r="AU98" s="6">
        <f t="shared" si="136"/>
        <v>62.091836734693999</v>
      </c>
      <c r="AV98" s="81">
        <f t="shared" si="137"/>
        <v>-9.5224743000000007</v>
      </c>
      <c r="AW98" s="85">
        <f t="shared" si="138"/>
        <v>-96.404182000000006</v>
      </c>
      <c r="AX98" s="43">
        <f t="shared" si="139"/>
        <v>62.091836734693999</v>
      </c>
      <c r="AY98" s="43">
        <f t="shared" si="140"/>
        <v>-6.4542618000000003</v>
      </c>
      <c r="AZ98" s="43">
        <f t="shared" si="141"/>
        <v>-87.931624999999997</v>
      </c>
    </row>
    <row r="99" spans="2:52" x14ac:dyDescent="0.25">
      <c r="B99">
        <v>60346938775.510002</v>
      </c>
      <c r="H99" s="8"/>
      <c r="I99" s="6">
        <f t="shared" si="106"/>
        <v>62.673469387754999</v>
      </c>
      <c r="J99" s="6">
        <f t="shared" si="107"/>
        <v>0</v>
      </c>
      <c r="K99" s="85">
        <f t="shared" si="111"/>
        <v>0</v>
      </c>
      <c r="L99" s="6">
        <f t="shared" si="112"/>
        <v>62.673469387754999</v>
      </c>
      <c r="M99" s="81">
        <f t="shared" si="113"/>
        <v>12.173353000000001</v>
      </c>
      <c r="N99" s="85">
        <f t="shared" si="114"/>
        <v>-0.66305893999999999</v>
      </c>
      <c r="O99" s="6">
        <f t="shared" si="115"/>
        <v>62.673469387754999</v>
      </c>
      <c r="P99" s="81">
        <f t="shared" si="116"/>
        <v>11.904730000000001</v>
      </c>
      <c r="Q99" s="85">
        <f t="shared" si="117"/>
        <v>-2.3348285999999998</v>
      </c>
      <c r="R99" s="6">
        <f t="shared" si="118"/>
        <v>62.673469387754999</v>
      </c>
      <c r="S99" s="81">
        <f t="shared" si="119"/>
        <v>11.886298</v>
      </c>
      <c r="T99" s="85">
        <f t="shared" si="120"/>
        <v>-6.9320196999999997</v>
      </c>
      <c r="U99" s="6">
        <f t="shared" si="121"/>
        <v>62.673469387754999</v>
      </c>
      <c r="V99" s="81">
        <f t="shared" si="122"/>
        <v>-0.61887466999999996</v>
      </c>
      <c r="W99" s="85">
        <f t="shared" si="123"/>
        <v>-38.308193000000003</v>
      </c>
      <c r="X99" s="43">
        <f t="shared" si="124"/>
        <v>62.673469387754999</v>
      </c>
      <c r="Y99" s="43">
        <f t="shared" ref="Y99:Z99" si="170">C623</f>
        <v>-4.2943153000000001</v>
      </c>
      <c r="Z99" s="43">
        <f t="shared" si="170"/>
        <v>-73.470284000000007</v>
      </c>
      <c r="AB99">
        <v>60346938775.510002</v>
      </c>
      <c r="AH99" s="8"/>
      <c r="AI99" s="6">
        <f t="shared" si="109"/>
        <v>62.673469387754999</v>
      </c>
      <c r="AJ99" s="6">
        <f t="shared" si="110"/>
        <v>0</v>
      </c>
      <c r="AK99" s="85">
        <f t="shared" si="126"/>
        <v>0</v>
      </c>
      <c r="AL99" s="6">
        <f t="shared" si="127"/>
        <v>62.673469387754999</v>
      </c>
      <c r="AM99" s="81">
        <f t="shared" si="128"/>
        <v>6.3770356000000001</v>
      </c>
      <c r="AN99" s="89">
        <f t="shared" si="129"/>
        <v>-10.624480999999999</v>
      </c>
      <c r="AO99" s="6">
        <f t="shared" si="130"/>
        <v>62.673469387754999</v>
      </c>
      <c r="AP99" s="43">
        <f t="shared" si="131"/>
        <v>-5.1226034</v>
      </c>
      <c r="AQ99" s="85">
        <f t="shared" si="132"/>
        <v>-46.746952</v>
      </c>
      <c r="AR99" s="6">
        <f t="shared" si="133"/>
        <v>62.673469387754999</v>
      </c>
      <c r="AS99" s="81">
        <f t="shared" si="134"/>
        <v>-7.1659088000000004</v>
      </c>
      <c r="AT99" s="85">
        <f t="shared" si="135"/>
        <v>-77.874343999999994</v>
      </c>
      <c r="AU99" s="6">
        <f t="shared" si="136"/>
        <v>62.673469387754999</v>
      </c>
      <c r="AV99" s="81">
        <f t="shared" si="137"/>
        <v>-7.8477854999999996</v>
      </c>
      <c r="AW99" s="85">
        <f t="shared" si="138"/>
        <v>-92.688095000000004</v>
      </c>
      <c r="AX99" s="43">
        <f t="shared" si="139"/>
        <v>62.673469387754999</v>
      </c>
      <c r="AY99" s="43">
        <f t="shared" si="140"/>
        <v>-13.761728</v>
      </c>
      <c r="AZ99" s="43">
        <f t="shared" si="141"/>
        <v>-108.84627999999999</v>
      </c>
    </row>
    <row r="100" spans="2:52" x14ac:dyDescent="0.25">
      <c r="B100">
        <v>60928571428.570999</v>
      </c>
      <c r="H100" s="8"/>
      <c r="I100" s="6">
        <f t="shared" si="106"/>
        <v>63.255102040815999</v>
      </c>
      <c r="J100" s="6">
        <f t="shared" si="107"/>
        <v>0</v>
      </c>
      <c r="K100" s="85">
        <f t="shared" si="111"/>
        <v>0</v>
      </c>
      <c r="L100" s="6">
        <f t="shared" si="112"/>
        <v>63.255102040815999</v>
      </c>
      <c r="M100" s="81">
        <f t="shared" si="113"/>
        <v>10.635301</v>
      </c>
      <c r="N100" s="85">
        <f t="shared" si="114"/>
        <v>-2.1828547</v>
      </c>
      <c r="O100" s="6">
        <f t="shared" si="115"/>
        <v>63.255102040815999</v>
      </c>
      <c r="P100" s="81">
        <f t="shared" si="116"/>
        <v>10.574452000000001</v>
      </c>
      <c r="Q100" s="85">
        <f t="shared" si="117"/>
        <v>-4.66012</v>
      </c>
      <c r="R100" s="6">
        <f t="shared" si="118"/>
        <v>63.255102040815999</v>
      </c>
      <c r="S100" s="81">
        <f t="shared" si="119"/>
        <v>10.227015</v>
      </c>
      <c r="T100" s="85">
        <f t="shared" si="120"/>
        <v>-12.700526999999999</v>
      </c>
      <c r="U100" s="6">
        <f t="shared" si="121"/>
        <v>63.255102040815999</v>
      </c>
      <c r="V100" s="81">
        <f t="shared" si="122"/>
        <v>-1.6105102</v>
      </c>
      <c r="W100" s="85">
        <f t="shared" si="123"/>
        <v>-49.733955000000002</v>
      </c>
      <c r="X100" s="43">
        <f t="shared" si="124"/>
        <v>63.255102040815999</v>
      </c>
      <c r="Y100" s="43">
        <f t="shared" ref="Y100:Z100" si="171">C624</f>
        <v>-0.70483028999999997</v>
      </c>
      <c r="Z100" s="43">
        <f t="shared" si="171"/>
        <v>-77.632805000000005</v>
      </c>
      <c r="AB100">
        <v>60928571428.570999</v>
      </c>
      <c r="AH100" s="8"/>
      <c r="AI100" s="6">
        <f t="shared" si="109"/>
        <v>63.255102040815999</v>
      </c>
      <c r="AJ100" s="6">
        <f t="shared" si="110"/>
        <v>0</v>
      </c>
      <c r="AK100" s="85">
        <f t="shared" si="126"/>
        <v>0</v>
      </c>
      <c r="AL100" s="6">
        <f t="shared" si="127"/>
        <v>63.255102040815999</v>
      </c>
      <c r="AM100" s="81">
        <f t="shared" si="128"/>
        <v>10.638489</v>
      </c>
      <c r="AN100" s="89">
        <f t="shared" si="129"/>
        <v>-0.79643624999999996</v>
      </c>
      <c r="AO100" s="6">
        <f t="shared" si="130"/>
        <v>63.255102040815999</v>
      </c>
      <c r="AP100" s="43">
        <f t="shared" si="131"/>
        <v>-5.0423989000000002</v>
      </c>
      <c r="AQ100" s="85">
        <f t="shared" si="132"/>
        <v>-50.781067</v>
      </c>
      <c r="AR100" s="6">
        <f t="shared" si="133"/>
        <v>63.255102040815999</v>
      </c>
      <c r="AS100" s="81">
        <f t="shared" si="134"/>
        <v>-7.1214665999999998</v>
      </c>
      <c r="AT100" s="85">
        <f t="shared" si="135"/>
        <v>-83.339005</v>
      </c>
      <c r="AU100" s="6">
        <f t="shared" si="136"/>
        <v>63.255102040815999</v>
      </c>
      <c r="AV100" s="81">
        <f t="shared" si="137"/>
        <v>-13.243114</v>
      </c>
      <c r="AW100" s="85">
        <f t="shared" si="138"/>
        <v>-107.46662000000001</v>
      </c>
      <c r="AX100" s="43">
        <f t="shared" si="139"/>
        <v>63.255102040815999</v>
      </c>
      <c r="AY100" s="43">
        <f t="shared" si="140"/>
        <v>-11.102962</v>
      </c>
      <c r="AZ100" s="43">
        <f t="shared" si="141"/>
        <v>-103.22109</v>
      </c>
    </row>
    <row r="101" spans="2:52" x14ac:dyDescent="0.25">
      <c r="B101">
        <v>61510204081.633003</v>
      </c>
      <c r="H101" s="8"/>
      <c r="I101" s="6">
        <f t="shared" ref="I101:I103" si="172">B105/1000000000</f>
        <v>63.836734693878</v>
      </c>
      <c r="J101" s="6">
        <f t="shared" ref="J101:J103" si="173">E105</f>
        <v>0</v>
      </c>
      <c r="K101" s="85">
        <f t="shared" si="111"/>
        <v>0</v>
      </c>
      <c r="L101" s="6">
        <f t="shared" si="112"/>
        <v>63.836734693878</v>
      </c>
      <c r="M101" s="81">
        <f t="shared" si="113"/>
        <v>9.3602009000000006</v>
      </c>
      <c r="N101" s="85">
        <f t="shared" si="114"/>
        <v>-3.9413733</v>
      </c>
      <c r="O101" s="6">
        <f t="shared" si="115"/>
        <v>63.836734693878</v>
      </c>
      <c r="P101" s="81">
        <f t="shared" si="116"/>
        <v>9.2468623999999995</v>
      </c>
      <c r="Q101" s="85">
        <f t="shared" si="117"/>
        <v>-6.7164282999999996</v>
      </c>
      <c r="R101" s="6">
        <f t="shared" si="118"/>
        <v>63.836734693878</v>
      </c>
      <c r="S101" s="81">
        <f t="shared" si="119"/>
        <v>9.2998600000000007</v>
      </c>
      <c r="T101" s="85">
        <f t="shared" si="120"/>
        <v>-14.260161</v>
      </c>
      <c r="U101" s="6">
        <f t="shared" si="121"/>
        <v>63.836734693878</v>
      </c>
      <c r="V101" s="81">
        <f t="shared" si="122"/>
        <v>-1.3154583</v>
      </c>
      <c r="W101" s="85">
        <f t="shared" si="123"/>
        <v>-50.576458000000002</v>
      </c>
      <c r="X101" s="43">
        <f t="shared" si="124"/>
        <v>63.836734693878</v>
      </c>
      <c r="Y101" s="43">
        <f t="shared" ref="Y101:Z101" si="174">C625</f>
        <v>-9.3381948000000001</v>
      </c>
      <c r="Z101" s="43">
        <f t="shared" si="174"/>
        <v>-95.270034999999993</v>
      </c>
      <c r="AB101">
        <v>61510204081.633003</v>
      </c>
      <c r="AH101" s="8"/>
      <c r="AI101" s="6">
        <f t="shared" ref="AI101:AI103" si="175">AB105/1000000000</f>
        <v>63.836734693878</v>
      </c>
      <c r="AJ101" s="6">
        <f t="shared" ref="AJ101:AJ103" si="176">AE105</f>
        <v>0</v>
      </c>
      <c r="AK101" s="85">
        <f t="shared" si="126"/>
        <v>0</v>
      </c>
      <c r="AL101" s="6">
        <f t="shared" si="127"/>
        <v>63.836734693878</v>
      </c>
      <c r="AM101" s="81">
        <f t="shared" si="128"/>
        <v>9.4423676000000007</v>
      </c>
      <c r="AN101" s="89">
        <f t="shared" si="129"/>
        <v>-2.3192756000000001</v>
      </c>
      <c r="AO101" s="6">
        <f t="shared" si="130"/>
        <v>63.836734693878</v>
      </c>
      <c r="AP101" s="43">
        <f t="shared" si="131"/>
        <v>-4.2055429999999996</v>
      </c>
      <c r="AQ101" s="85">
        <f t="shared" si="132"/>
        <v>-45.361317</v>
      </c>
      <c r="AR101" s="6">
        <f t="shared" si="133"/>
        <v>63.836734693878</v>
      </c>
      <c r="AS101" s="81">
        <f t="shared" si="134"/>
        <v>-5.1693110000000004</v>
      </c>
      <c r="AT101" s="85">
        <f t="shared" si="135"/>
        <v>-75.465393000000006</v>
      </c>
      <c r="AU101" s="6">
        <f t="shared" si="136"/>
        <v>63.836734693878</v>
      </c>
      <c r="AV101" s="81">
        <f t="shared" si="137"/>
        <v>-5.3684778</v>
      </c>
      <c r="AW101" s="85">
        <f t="shared" si="138"/>
        <v>-86.579628</v>
      </c>
      <c r="AX101" s="43">
        <f t="shared" si="139"/>
        <v>63.836734693878</v>
      </c>
      <c r="AY101" s="43">
        <f t="shared" si="140"/>
        <v>-7.4207419999999997</v>
      </c>
      <c r="AZ101" s="43">
        <f t="shared" si="141"/>
        <v>-92.534606999999994</v>
      </c>
    </row>
    <row r="102" spans="2:52" x14ac:dyDescent="0.25">
      <c r="B102">
        <v>62091836734.694</v>
      </c>
      <c r="H102" s="8"/>
      <c r="I102" s="6">
        <f t="shared" si="172"/>
        <v>64.418367346939007</v>
      </c>
      <c r="J102" s="6">
        <f t="shared" si="173"/>
        <v>0</v>
      </c>
      <c r="K102" s="85">
        <f t="shared" si="111"/>
        <v>0</v>
      </c>
      <c r="L102" s="6">
        <f t="shared" si="112"/>
        <v>64.418367346939007</v>
      </c>
      <c r="M102" s="81">
        <f t="shared" si="113"/>
        <v>10.842687</v>
      </c>
      <c r="N102" s="85">
        <f t="shared" ref="N102:N103" si="177">D210</f>
        <v>-3.0938401</v>
      </c>
      <c r="O102" s="6">
        <f t="shared" si="115"/>
        <v>64.418367346939007</v>
      </c>
      <c r="P102" s="81">
        <f t="shared" si="116"/>
        <v>10.962014</v>
      </c>
      <c r="Q102" s="85">
        <f t="shared" si="117"/>
        <v>-6.3585605999999997</v>
      </c>
      <c r="R102" s="6">
        <f t="shared" si="118"/>
        <v>64.418367346939007</v>
      </c>
      <c r="S102" s="81">
        <f t="shared" si="119"/>
        <v>3.4419323999999998</v>
      </c>
      <c r="T102" s="85">
        <f t="shared" si="120"/>
        <v>-26.371659999999999</v>
      </c>
      <c r="U102" s="6">
        <f t="shared" si="121"/>
        <v>64.418367346939007</v>
      </c>
      <c r="V102" s="81">
        <f t="shared" si="122"/>
        <v>-1.9823169</v>
      </c>
      <c r="W102" s="85">
        <f t="shared" si="123"/>
        <v>-61.750542000000003</v>
      </c>
      <c r="X102" s="43">
        <f t="shared" si="124"/>
        <v>64.418367346939007</v>
      </c>
      <c r="Y102" s="43">
        <f t="shared" ref="Y102:Z102" si="178">C626</f>
        <v>-8.5086241000000005</v>
      </c>
      <c r="Z102" s="43">
        <f t="shared" si="178"/>
        <v>-98.756873999999996</v>
      </c>
      <c r="AB102">
        <v>62091836734.694</v>
      </c>
      <c r="AH102" s="8"/>
      <c r="AI102" s="6">
        <f t="shared" si="175"/>
        <v>64.418367346939007</v>
      </c>
      <c r="AJ102" s="6">
        <f t="shared" si="176"/>
        <v>0</v>
      </c>
      <c r="AK102" s="85">
        <f t="shared" si="126"/>
        <v>0</v>
      </c>
      <c r="AL102" s="6">
        <f t="shared" si="127"/>
        <v>64.418367346939007</v>
      </c>
      <c r="AM102" s="81">
        <f t="shared" si="128"/>
        <v>10.243354</v>
      </c>
      <c r="AN102" s="89">
        <f t="shared" ref="AN102:AN103" si="179">AD210</f>
        <v>-5.8637362</v>
      </c>
      <c r="AO102" s="6">
        <f t="shared" si="130"/>
        <v>64.418367346939007</v>
      </c>
      <c r="AP102" s="43">
        <f t="shared" si="131"/>
        <v>-3.5132672999999999</v>
      </c>
      <c r="AQ102" s="85">
        <f t="shared" si="132"/>
        <v>-44.603931000000003</v>
      </c>
      <c r="AR102" s="6">
        <f t="shared" si="133"/>
        <v>64.418367346939007</v>
      </c>
      <c r="AS102" s="81">
        <f t="shared" si="134"/>
        <v>-6.7415047000000001</v>
      </c>
      <c r="AT102" s="85">
        <f t="shared" si="135"/>
        <v>-79.046715000000006</v>
      </c>
      <c r="AU102" s="6">
        <f t="shared" si="136"/>
        <v>64.418367346939007</v>
      </c>
      <c r="AV102" s="81">
        <f t="shared" si="137"/>
        <v>-9.6335964000000001</v>
      </c>
      <c r="AW102" s="85">
        <f t="shared" si="138"/>
        <v>-97.133156</v>
      </c>
      <c r="AX102" s="43">
        <f t="shared" si="139"/>
        <v>64.418367346939007</v>
      </c>
      <c r="AY102" s="43">
        <f t="shared" si="140"/>
        <v>-3.1722845999999998</v>
      </c>
      <c r="AZ102" s="43">
        <f t="shared" si="141"/>
        <v>-84.904242999999994</v>
      </c>
    </row>
    <row r="103" spans="2:52" x14ac:dyDescent="0.25">
      <c r="B103">
        <v>62673469387.754997</v>
      </c>
      <c r="H103" s="8"/>
      <c r="I103" s="6">
        <f t="shared" si="172"/>
        <v>65</v>
      </c>
      <c r="J103" s="6">
        <f t="shared" si="173"/>
        <v>0</v>
      </c>
      <c r="K103" s="85">
        <f t="shared" si="111"/>
        <v>0</v>
      </c>
      <c r="L103" s="6">
        <f t="shared" si="112"/>
        <v>65</v>
      </c>
      <c r="M103" s="81">
        <f t="shared" si="113"/>
        <v>11.162324999999999</v>
      </c>
      <c r="N103" s="85">
        <f t="shared" si="177"/>
        <v>-5.5962176000000001</v>
      </c>
      <c r="O103" s="6">
        <f t="shared" si="115"/>
        <v>65</v>
      </c>
      <c r="P103" s="81">
        <f t="shared" si="116"/>
        <v>8.7874564999999993</v>
      </c>
      <c r="Q103" s="85">
        <f t="shared" si="117"/>
        <v>-19.043372999999999</v>
      </c>
      <c r="R103" s="6">
        <f t="shared" si="118"/>
        <v>65</v>
      </c>
      <c r="S103" s="81">
        <f t="shared" si="119"/>
        <v>-0.76857679999999995</v>
      </c>
      <c r="T103" s="85">
        <f t="shared" si="120"/>
        <v>-58.873817000000003</v>
      </c>
      <c r="U103" s="6">
        <f t="shared" si="121"/>
        <v>65</v>
      </c>
      <c r="V103" s="81">
        <f t="shared" si="122"/>
        <v>-7.4914508</v>
      </c>
      <c r="W103" s="85">
        <f t="shared" si="123"/>
        <v>-95.046974000000006</v>
      </c>
      <c r="X103" s="43">
        <f t="shared" si="124"/>
        <v>65</v>
      </c>
      <c r="Y103" s="43">
        <f t="shared" ref="Y103:Z103" si="180">C627</f>
        <v>-7.7187481</v>
      </c>
      <c r="Z103" s="43">
        <f t="shared" si="180"/>
        <v>-90.175049000000001</v>
      </c>
      <c r="AB103">
        <v>62673469387.754997</v>
      </c>
      <c r="AH103" s="8"/>
      <c r="AI103" s="6">
        <f t="shared" si="175"/>
        <v>65</v>
      </c>
      <c r="AJ103" s="6">
        <f t="shared" si="176"/>
        <v>0</v>
      </c>
      <c r="AK103" s="85">
        <f t="shared" si="126"/>
        <v>0</v>
      </c>
      <c r="AL103" s="6">
        <f t="shared" si="127"/>
        <v>65</v>
      </c>
      <c r="AM103" s="81">
        <f t="shared" si="128"/>
        <v>-7.6227545999999993E-2</v>
      </c>
      <c r="AN103" s="89">
        <f t="shared" si="179"/>
        <v>-33.356926000000001</v>
      </c>
      <c r="AO103" s="6">
        <f t="shared" si="130"/>
        <v>65</v>
      </c>
      <c r="AP103" s="43">
        <f t="shared" si="131"/>
        <v>-4.2153372999999998</v>
      </c>
      <c r="AQ103" s="85">
        <f t="shared" si="132"/>
        <v>-73.699554000000006</v>
      </c>
      <c r="AR103" s="6">
        <f t="shared" si="133"/>
        <v>65</v>
      </c>
      <c r="AS103" s="81">
        <f t="shared" si="134"/>
        <v>-7.5311731999999996</v>
      </c>
      <c r="AT103" s="85">
        <f t="shared" si="135"/>
        <v>-94.705070000000006</v>
      </c>
      <c r="AU103" s="6">
        <f t="shared" si="136"/>
        <v>65</v>
      </c>
      <c r="AV103" s="81">
        <f t="shared" si="137"/>
        <v>-5.8649396999999999</v>
      </c>
      <c r="AW103" s="85">
        <f t="shared" si="138"/>
        <v>-95.057861000000003</v>
      </c>
      <c r="AX103" s="43">
        <f t="shared" si="139"/>
        <v>65</v>
      </c>
      <c r="AY103" s="43">
        <f t="shared" si="140"/>
        <v>-12.782956</v>
      </c>
      <c r="AZ103" s="43">
        <f t="shared" si="141"/>
        <v>-105.31689</v>
      </c>
    </row>
    <row r="104" spans="2:52" x14ac:dyDescent="0.25">
      <c r="B104">
        <v>63255102040.816002</v>
      </c>
      <c r="AB104">
        <v>63255102040.816002</v>
      </c>
    </row>
    <row r="105" spans="2:52" x14ac:dyDescent="0.25">
      <c r="B105">
        <v>63836734693.877998</v>
      </c>
      <c r="J105" s="5">
        <f>AVERAGE(J9:J103)</f>
        <v>0</v>
      </c>
      <c r="M105" s="5">
        <f>AVERAGE(M9:M103)</f>
        <v>15.613924366315786</v>
      </c>
      <c r="AB105">
        <v>63836734693.877998</v>
      </c>
    </row>
    <row r="106" spans="2:52" x14ac:dyDescent="0.25">
      <c r="B106">
        <v>64418367346.939003</v>
      </c>
      <c r="AB106">
        <v>64418367346.939003</v>
      </c>
    </row>
    <row r="107" spans="2:52" x14ac:dyDescent="0.25">
      <c r="B107">
        <v>65000000000</v>
      </c>
      <c r="AB107">
        <v>65000000000</v>
      </c>
    </row>
    <row r="108" spans="2:52" x14ac:dyDescent="0.25">
      <c r="B108" t="s">
        <v>25</v>
      </c>
      <c r="AB108" t="s">
        <v>25</v>
      </c>
    </row>
    <row r="111" spans="2:52" x14ac:dyDescent="0.25">
      <c r="B111" t="s">
        <v>22</v>
      </c>
      <c r="AB111" t="s">
        <v>22</v>
      </c>
    </row>
    <row r="112" spans="2:52" x14ac:dyDescent="0.25">
      <c r="B112" t="s">
        <v>23</v>
      </c>
      <c r="C112" t="s">
        <v>283</v>
      </c>
      <c r="D112" t="s">
        <v>284</v>
      </c>
      <c r="AB112" t="s">
        <v>23</v>
      </c>
      <c r="AC112" t="s">
        <v>283</v>
      </c>
      <c r="AD112" t="s">
        <v>284</v>
      </c>
    </row>
    <row r="113" spans="2:30" x14ac:dyDescent="0.25">
      <c r="B113">
        <v>8000000000</v>
      </c>
      <c r="C113">
        <v>-12.041332000000001</v>
      </c>
      <c r="D113">
        <v>-104.01443999999999</v>
      </c>
      <c r="AB113">
        <v>8000000000</v>
      </c>
      <c r="AC113">
        <v>-7.7712048999999999</v>
      </c>
      <c r="AD113">
        <v>-93.759186</v>
      </c>
    </row>
    <row r="114" spans="2:30" x14ac:dyDescent="0.25">
      <c r="B114">
        <v>8581632653.0612001</v>
      </c>
      <c r="C114">
        <v>-6.6856388999999998</v>
      </c>
      <c r="D114">
        <v>-86.315849</v>
      </c>
      <c r="AB114">
        <v>8581632653.0612001</v>
      </c>
      <c r="AC114">
        <v>-14.126583999999999</v>
      </c>
      <c r="AD114">
        <v>-108.40234</v>
      </c>
    </row>
    <row r="115" spans="2:30" x14ac:dyDescent="0.25">
      <c r="B115">
        <v>9163265306.1224003</v>
      </c>
      <c r="C115">
        <v>-8.1899338000000004</v>
      </c>
      <c r="D115">
        <v>-93.371437</v>
      </c>
      <c r="AB115">
        <v>9163265306.1224003</v>
      </c>
      <c r="AC115">
        <v>-8.8441638999999999</v>
      </c>
      <c r="AD115">
        <v>-94.230827000000005</v>
      </c>
    </row>
    <row r="116" spans="2:30" x14ac:dyDescent="0.25">
      <c r="B116">
        <v>9744897959.1837006</v>
      </c>
      <c r="C116">
        <v>-14.267592</v>
      </c>
      <c r="D116">
        <v>-112.09614000000001</v>
      </c>
      <c r="AB116">
        <v>9744897959.1837006</v>
      </c>
      <c r="AC116">
        <v>-1.8866423000000001</v>
      </c>
      <c r="AD116">
        <v>-83.216751000000002</v>
      </c>
    </row>
    <row r="117" spans="2:30" x14ac:dyDescent="0.25">
      <c r="B117">
        <v>10326530612.245001</v>
      </c>
      <c r="C117">
        <v>-2.1913984000000002</v>
      </c>
      <c r="D117">
        <v>-80.962479000000002</v>
      </c>
      <c r="AB117">
        <v>10326530612.245001</v>
      </c>
      <c r="AC117">
        <v>-3.7469956999999998</v>
      </c>
      <c r="AD117">
        <v>-91.444534000000004</v>
      </c>
    </row>
    <row r="118" spans="2:30" x14ac:dyDescent="0.25">
      <c r="B118">
        <v>10908163265.306</v>
      </c>
      <c r="C118">
        <v>-11.657268999999999</v>
      </c>
      <c r="D118">
        <v>-106.65319</v>
      </c>
      <c r="AB118">
        <v>10908163265.306</v>
      </c>
      <c r="AC118">
        <v>-10.691392</v>
      </c>
      <c r="AD118">
        <v>-99.336128000000002</v>
      </c>
    </row>
    <row r="119" spans="2:30" x14ac:dyDescent="0.25">
      <c r="B119">
        <v>11489795918.367001</v>
      </c>
      <c r="C119">
        <v>-7.9125996000000001</v>
      </c>
      <c r="D119">
        <v>-97.595725999999999</v>
      </c>
      <c r="AB119">
        <v>11489795918.367001</v>
      </c>
      <c r="AC119">
        <v>-9.3147268000000008</v>
      </c>
      <c r="AD119">
        <v>-93.896361999999996</v>
      </c>
    </row>
    <row r="120" spans="2:30" x14ac:dyDescent="0.25">
      <c r="B120">
        <v>12071428571.429001</v>
      </c>
      <c r="C120">
        <v>-10.386148</v>
      </c>
      <c r="D120">
        <v>-97.881653</v>
      </c>
      <c r="AB120">
        <v>12071428571.429001</v>
      </c>
      <c r="AC120">
        <v>-10.458386000000001</v>
      </c>
      <c r="AD120">
        <v>-93.65155</v>
      </c>
    </row>
    <row r="121" spans="2:30" x14ac:dyDescent="0.25">
      <c r="B121">
        <v>12653061224.49</v>
      </c>
      <c r="C121">
        <v>-4.2023257999999997</v>
      </c>
      <c r="D121">
        <v>-89.454932999999997</v>
      </c>
      <c r="AB121">
        <v>12653061224.49</v>
      </c>
      <c r="AC121">
        <v>-0.49726900000000002</v>
      </c>
      <c r="AD121">
        <v>-69.470352000000005</v>
      </c>
    </row>
    <row r="122" spans="2:30" x14ac:dyDescent="0.25">
      <c r="B122">
        <v>13234693877.551001</v>
      </c>
      <c r="C122">
        <v>-5.8057417999999998</v>
      </c>
      <c r="D122">
        <v>-86.863608999999997</v>
      </c>
      <c r="AB122">
        <v>13234693877.551001</v>
      </c>
      <c r="AC122">
        <v>13.005163</v>
      </c>
      <c r="AD122">
        <v>-26.479309000000001</v>
      </c>
    </row>
    <row r="123" spans="2:30" x14ac:dyDescent="0.25">
      <c r="B123">
        <v>13816326530.612</v>
      </c>
      <c r="C123">
        <v>-9.7770060999999995</v>
      </c>
      <c r="D123">
        <v>-95.887542999999994</v>
      </c>
      <c r="AB123">
        <v>13816326530.612</v>
      </c>
      <c r="AC123">
        <v>15.702360000000001</v>
      </c>
      <c r="AD123">
        <v>-16.960989000000001</v>
      </c>
    </row>
    <row r="124" spans="2:30" x14ac:dyDescent="0.25">
      <c r="B124">
        <v>14397959183.673</v>
      </c>
      <c r="C124">
        <v>-4.6658773</v>
      </c>
      <c r="D124">
        <v>-83.169944999999998</v>
      </c>
      <c r="AB124">
        <v>14397959183.673</v>
      </c>
      <c r="AC124">
        <v>20.958379999999998</v>
      </c>
      <c r="AD124">
        <v>-0.78084808999999999</v>
      </c>
    </row>
    <row r="125" spans="2:30" x14ac:dyDescent="0.25">
      <c r="B125">
        <v>14979591836.735001</v>
      </c>
      <c r="C125">
        <v>-5.3365387999999996</v>
      </c>
      <c r="D125">
        <v>-64.204597000000007</v>
      </c>
      <c r="AB125">
        <v>14979591836.735001</v>
      </c>
      <c r="AC125">
        <v>26.521912</v>
      </c>
      <c r="AD125">
        <v>8.3381595999999991</v>
      </c>
    </row>
    <row r="126" spans="2:30" x14ac:dyDescent="0.25">
      <c r="B126">
        <v>15561224489.796</v>
      </c>
      <c r="C126">
        <v>-5.0067525000000002</v>
      </c>
      <c r="D126">
        <v>-36.989322999999999</v>
      </c>
      <c r="AB126">
        <v>15561224489.796</v>
      </c>
      <c r="AC126">
        <v>20.858673</v>
      </c>
      <c r="AD126">
        <v>4.9292521000000002</v>
      </c>
    </row>
    <row r="127" spans="2:30" x14ac:dyDescent="0.25">
      <c r="B127">
        <v>16142857142.857</v>
      </c>
      <c r="C127">
        <v>-2.5105605</v>
      </c>
      <c r="D127">
        <v>-23.387934000000001</v>
      </c>
      <c r="AB127">
        <v>16142857142.857</v>
      </c>
      <c r="AC127">
        <v>22.776188000000001</v>
      </c>
      <c r="AD127">
        <v>8.0440539999999991</v>
      </c>
    </row>
    <row r="128" spans="2:30" x14ac:dyDescent="0.25">
      <c r="B128">
        <v>16724489795.917999</v>
      </c>
      <c r="C128">
        <v>7.0176787000000003</v>
      </c>
      <c r="D128">
        <v>-3.1517214999999998</v>
      </c>
      <c r="AB128">
        <v>16724489795.917999</v>
      </c>
      <c r="AC128">
        <v>20.9193</v>
      </c>
      <c r="AD128">
        <v>8.4009313999999993</v>
      </c>
    </row>
    <row r="129" spans="2:30" x14ac:dyDescent="0.25">
      <c r="B129">
        <v>17306122448.98</v>
      </c>
      <c r="C129">
        <v>12.112487</v>
      </c>
      <c r="D129">
        <v>3.6876935999999998</v>
      </c>
      <c r="AB129">
        <v>17306122448.98</v>
      </c>
      <c r="AC129">
        <v>22.344273000000001</v>
      </c>
      <c r="AD129">
        <v>10.82433</v>
      </c>
    </row>
    <row r="130" spans="2:30" x14ac:dyDescent="0.25">
      <c r="B130">
        <v>17887755102.041</v>
      </c>
      <c r="C130">
        <v>13.773002</v>
      </c>
      <c r="D130">
        <v>7.4918752</v>
      </c>
      <c r="AB130">
        <v>17887755102.041</v>
      </c>
      <c r="AC130">
        <v>19.205631</v>
      </c>
      <c r="AD130">
        <v>9.7684716999999992</v>
      </c>
    </row>
    <row r="131" spans="2:30" x14ac:dyDescent="0.25">
      <c r="B131">
        <v>18469387755.102001</v>
      </c>
      <c r="C131">
        <v>14.271115</v>
      </c>
      <c r="D131">
        <v>7.9389491000000003</v>
      </c>
      <c r="AB131">
        <v>18469387755.102001</v>
      </c>
      <c r="AC131">
        <v>17.404627000000001</v>
      </c>
      <c r="AD131">
        <v>8.9995507999999997</v>
      </c>
    </row>
    <row r="132" spans="2:30" x14ac:dyDescent="0.25">
      <c r="B132">
        <v>19051020408.162998</v>
      </c>
      <c r="C132">
        <v>13.310231</v>
      </c>
      <c r="D132">
        <v>7.0377587999999998</v>
      </c>
      <c r="AB132">
        <v>19051020408.162998</v>
      </c>
      <c r="AC132">
        <v>17.361805</v>
      </c>
      <c r="AD132">
        <v>10.818172000000001</v>
      </c>
    </row>
    <row r="133" spans="2:30" x14ac:dyDescent="0.25">
      <c r="B133">
        <v>19632653061.223999</v>
      </c>
      <c r="C133">
        <v>12.055567</v>
      </c>
      <c r="D133">
        <v>5.8580364999999999</v>
      </c>
      <c r="AB133">
        <v>19632653061.223999</v>
      </c>
      <c r="AC133">
        <v>17.974820999999999</v>
      </c>
      <c r="AD133">
        <v>11.429447</v>
      </c>
    </row>
    <row r="134" spans="2:30" x14ac:dyDescent="0.25">
      <c r="B134">
        <v>20214285714.285999</v>
      </c>
      <c r="C134">
        <v>14.684308</v>
      </c>
      <c r="D134">
        <v>8.6969042000000005</v>
      </c>
      <c r="AB134">
        <v>20214285714.285999</v>
      </c>
      <c r="AC134">
        <v>15.25643</v>
      </c>
      <c r="AD134">
        <v>9.3743333999999994</v>
      </c>
    </row>
    <row r="135" spans="2:30" x14ac:dyDescent="0.25">
      <c r="B135">
        <v>20795918367.347</v>
      </c>
      <c r="C135">
        <v>15.524006</v>
      </c>
      <c r="D135">
        <v>9.6085834999999999</v>
      </c>
      <c r="AB135">
        <v>20795918367.347</v>
      </c>
      <c r="AC135">
        <v>13.996176999999999</v>
      </c>
      <c r="AD135">
        <v>8.0042200000000001</v>
      </c>
    </row>
    <row r="136" spans="2:30" x14ac:dyDescent="0.25">
      <c r="B136">
        <v>21377551020.408001</v>
      </c>
      <c r="C136">
        <v>17.005108</v>
      </c>
      <c r="D136">
        <v>10.929423</v>
      </c>
      <c r="AB136">
        <v>21377551020.408001</v>
      </c>
      <c r="AC136">
        <v>14.977485</v>
      </c>
      <c r="AD136">
        <v>8.8428698000000008</v>
      </c>
    </row>
    <row r="137" spans="2:30" x14ac:dyDescent="0.25">
      <c r="B137">
        <v>21959183673.469002</v>
      </c>
      <c r="C137">
        <v>17.944186999999999</v>
      </c>
      <c r="D137">
        <v>12.04876</v>
      </c>
      <c r="AB137">
        <v>21959183673.469002</v>
      </c>
      <c r="AC137">
        <v>13.740966999999999</v>
      </c>
      <c r="AD137">
        <v>7.8895388000000004</v>
      </c>
    </row>
    <row r="138" spans="2:30" x14ac:dyDescent="0.25">
      <c r="B138">
        <v>22540816326.530998</v>
      </c>
      <c r="C138">
        <v>15.723646</v>
      </c>
      <c r="D138">
        <v>9.5592976000000007</v>
      </c>
      <c r="AB138">
        <v>22540816326.530998</v>
      </c>
      <c r="AC138">
        <v>14.224296000000001</v>
      </c>
      <c r="AD138">
        <v>8.3682089000000008</v>
      </c>
    </row>
    <row r="139" spans="2:30" x14ac:dyDescent="0.25">
      <c r="B139">
        <v>23122448979.591999</v>
      </c>
      <c r="C139">
        <v>14.219995000000001</v>
      </c>
      <c r="D139">
        <v>8.0555582000000001</v>
      </c>
      <c r="AB139">
        <v>23122448979.591999</v>
      </c>
      <c r="AC139">
        <v>13.489623999999999</v>
      </c>
      <c r="AD139">
        <v>7.4786223999999999</v>
      </c>
    </row>
    <row r="140" spans="2:30" x14ac:dyDescent="0.25">
      <c r="B140">
        <v>23704081632.653</v>
      </c>
      <c r="C140">
        <v>18.363478000000001</v>
      </c>
      <c r="D140">
        <v>12.208866</v>
      </c>
      <c r="AB140">
        <v>23704081632.653</v>
      </c>
      <c r="AC140">
        <v>15.821159</v>
      </c>
      <c r="AD140">
        <v>9.7676201000000002</v>
      </c>
    </row>
    <row r="141" spans="2:30" x14ac:dyDescent="0.25">
      <c r="B141">
        <v>24285714285.714001</v>
      </c>
      <c r="C141">
        <v>16.847197999999999</v>
      </c>
      <c r="D141">
        <v>10.798852999999999</v>
      </c>
      <c r="AB141">
        <v>24285714285.714001</v>
      </c>
      <c r="AC141">
        <v>19.856190000000002</v>
      </c>
      <c r="AD141">
        <v>13.903161000000001</v>
      </c>
    </row>
    <row r="142" spans="2:30" x14ac:dyDescent="0.25">
      <c r="B142">
        <v>24867346938.776001</v>
      </c>
      <c r="C142">
        <v>18.303715</v>
      </c>
      <c r="D142">
        <v>12.442964999999999</v>
      </c>
      <c r="AB142">
        <v>24867346938.776001</v>
      </c>
      <c r="AC142">
        <v>21.076542</v>
      </c>
      <c r="AD142">
        <v>15.020943000000001</v>
      </c>
    </row>
    <row r="143" spans="2:30" x14ac:dyDescent="0.25">
      <c r="B143">
        <v>25448979591.837002</v>
      </c>
      <c r="C143">
        <v>20.651316000000001</v>
      </c>
      <c r="D143">
        <v>14.745234</v>
      </c>
      <c r="AB143">
        <v>25448979591.837002</v>
      </c>
      <c r="AC143">
        <v>16.732921999999999</v>
      </c>
      <c r="AD143">
        <v>10.747229000000001</v>
      </c>
    </row>
    <row r="144" spans="2:30" x14ac:dyDescent="0.25">
      <c r="B144">
        <v>26030612244.897999</v>
      </c>
      <c r="C144">
        <v>21.243603</v>
      </c>
      <c r="D144">
        <v>14.936897</v>
      </c>
      <c r="AB144">
        <v>26030612244.897999</v>
      </c>
      <c r="AC144">
        <v>17.682507999999999</v>
      </c>
      <c r="AD144">
        <v>11.301227000000001</v>
      </c>
    </row>
    <row r="145" spans="2:30" x14ac:dyDescent="0.25">
      <c r="B145">
        <v>26612244897.959</v>
      </c>
      <c r="C145">
        <v>20.992722000000001</v>
      </c>
      <c r="D145">
        <v>14.404942999999999</v>
      </c>
      <c r="AB145">
        <v>26612244897.959</v>
      </c>
      <c r="AC145">
        <v>20.418759999999999</v>
      </c>
      <c r="AD145">
        <v>13.738108</v>
      </c>
    </row>
    <row r="146" spans="2:30" x14ac:dyDescent="0.25">
      <c r="B146">
        <v>27193877551.02</v>
      </c>
      <c r="C146">
        <v>22.544384000000001</v>
      </c>
      <c r="D146">
        <v>15.806274</v>
      </c>
      <c r="AB146">
        <v>27193877551.02</v>
      </c>
      <c r="AC146">
        <v>20.837769000000002</v>
      </c>
      <c r="AD146">
        <v>13.962578000000001</v>
      </c>
    </row>
    <row r="147" spans="2:30" x14ac:dyDescent="0.25">
      <c r="B147">
        <v>27775510204.082001</v>
      </c>
      <c r="C147">
        <v>24.964634</v>
      </c>
      <c r="D147">
        <v>18.059252000000001</v>
      </c>
      <c r="AB147">
        <v>27775510204.082001</v>
      </c>
      <c r="AC147">
        <v>25.038328</v>
      </c>
      <c r="AD147">
        <v>18.072793999999998</v>
      </c>
    </row>
    <row r="148" spans="2:30" x14ac:dyDescent="0.25">
      <c r="B148">
        <v>28357142857.143002</v>
      </c>
      <c r="C148">
        <v>21.426694999999999</v>
      </c>
      <c r="D148">
        <v>14.786626999999999</v>
      </c>
      <c r="AB148">
        <v>28357142857.143002</v>
      </c>
      <c r="AC148">
        <v>20.897051000000001</v>
      </c>
      <c r="AD148">
        <v>14.289982</v>
      </c>
    </row>
    <row r="149" spans="2:30" x14ac:dyDescent="0.25">
      <c r="B149">
        <v>28938775510.203999</v>
      </c>
      <c r="C149">
        <v>19.600176000000001</v>
      </c>
      <c r="D149">
        <v>12.423386000000001</v>
      </c>
      <c r="AB149">
        <v>28938775510.203999</v>
      </c>
      <c r="AC149">
        <v>21.423887000000001</v>
      </c>
      <c r="AD149">
        <v>14.484837000000001</v>
      </c>
    </row>
    <row r="150" spans="2:30" x14ac:dyDescent="0.25">
      <c r="B150">
        <v>29520408163.264999</v>
      </c>
      <c r="C150">
        <v>20.652121000000001</v>
      </c>
      <c r="D150">
        <v>13.411208</v>
      </c>
      <c r="AB150">
        <v>29520408163.264999</v>
      </c>
      <c r="AC150">
        <v>22.413585999999999</v>
      </c>
      <c r="AD150">
        <v>15.549462</v>
      </c>
    </row>
    <row r="151" spans="2:30" x14ac:dyDescent="0.25">
      <c r="B151">
        <v>30102040816.327</v>
      </c>
      <c r="C151">
        <v>20.749801999999999</v>
      </c>
      <c r="D151">
        <v>13.245569</v>
      </c>
      <c r="AB151">
        <v>30102040816.327</v>
      </c>
      <c r="AC151">
        <v>22.808733</v>
      </c>
      <c r="AD151">
        <v>15.794366</v>
      </c>
    </row>
    <row r="152" spans="2:30" x14ac:dyDescent="0.25">
      <c r="B152">
        <v>30683673469.388</v>
      </c>
      <c r="C152">
        <v>20.896128000000001</v>
      </c>
      <c r="D152">
        <v>13.223634000000001</v>
      </c>
      <c r="AB152">
        <v>30683673469.388</v>
      </c>
      <c r="AC152">
        <v>22.682119</v>
      </c>
      <c r="AD152">
        <v>15.562412999999999</v>
      </c>
    </row>
    <row r="153" spans="2:30" x14ac:dyDescent="0.25">
      <c r="B153">
        <v>31265306122.449001</v>
      </c>
      <c r="C153">
        <v>23.840997999999999</v>
      </c>
      <c r="D153">
        <v>16.348841</v>
      </c>
      <c r="AB153">
        <v>31265306122.449001</v>
      </c>
      <c r="AC153">
        <v>21.337152</v>
      </c>
      <c r="AD153">
        <v>14.145332</v>
      </c>
    </row>
    <row r="154" spans="2:30" x14ac:dyDescent="0.25">
      <c r="B154">
        <v>31846938775.509998</v>
      </c>
      <c r="C154">
        <v>17.140236000000002</v>
      </c>
      <c r="D154">
        <v>9.6954384000000005</v>
      </c>
      <c r="AB154">
        <v>31846938775.509998</v>
      </c>
      <c r="AC154">
        <v>22.197165999999999</v>
      </c>
      <c r="AD154">
        <v>15.068218999999999</v>
      </c>
    </row>
    <row r="155" spans="2:30" x14ac:dyDescent="0.25">
      <c r="B155">
        <v>32428571428.570999</v>
      </c>
      <c r="C155">
        <v>17.681788999999998</v>
      </c>
      <c r="D155">
        <v>9.7050228000000001</v>
      </c>
      <c r="AB155">
        <v>32428571428.570999</v>
      </c>
      <c r="AC155">
        <v>23.263615000000001</v>
      </c>
      <c r="AD155">
        <v>15.521439000000001</v>
      </c>
    </row>
    <row r="156" spans="2:30" x14ac:dyDescent="0.25">
      <c r="B156">
        <v>33010204081.632999</v>
      </c>
      <c r="C156">
        <v>19.145800000000001</v>
      </c>
      <c r="D156">
        <v>10.059898</v>
      </c>
      <c r="AB156">
        <v>33010204081.632999</v>
      </c>
      <c r="AC156">
        <v>21.197082999999999</v>
      </c>
      <c r="AD156">
        <v>12.347981000000001</v>
      </c>
    </row>
    <row r="157" spans="2:30" x14ac:dyDescent="0.25">
      <c r="B157">
        <v>33591836734.694</v>
      </c>
      <c r="C157">
        <v>20.239735</v>
      </c>
      <c r="D157">
        <v>9.8281174</v>
      </c>
      <c r="AB157">
        <v>33591836734.694</v>
      </c>
      <c r="AC157">
        <v>20.169713999999999</v>
      </c>
      <c r="AD157">
        <v>10.838295</v>
      </c>
    </row>
    <row r="158" spans="2:30" x14ac:dyDescent="0.25">
      <c r="B158">
        <v>34173469387.755001</v>
      </c>
      <c r="C158">
        <v>21.19293</v>
      </c>
      <c r="D158">
        <v>11.198494999999999</v>
      </c>
      <c r="AB158">
        <v>34173469387.755001</v>
      </c>
      <c r="AC158">
        <v>21.381577</v>
      </c>
      <c r="AD158">
        <v>12.644296000000001</v>
      </c>
    </row>
    <row r="159" spans="2:30" x14ac:dyDescent="0.25">
      <c r="B159">
        <v>34755102040.816002</v>
      </c>
      <c r="C159">
        <v>22.65502</v>
      </c>
      <c r="D159">
        <v>12.556723</v>
      </c>
      <c r="AB159">
        <v>34755102040.816002</v>
      </c>
      <c r="AC159">
        <v>18.806725</v>
      </c>
      <c r="AD159">
        <v>10.410462000000001</v>
      </c>
    </row>
    <row r="160" spans="2:30" x14ac:dyDescent="0.25">
      <c r="B160">
        <v>35336734693.877998</v>
      </c>
      <c r="C160">
        <v>21.031109000000001</v>
      </c>
      <c r="D160">
        <v>11.958434</v>
      </c>
      <c r="AB160">
        <v>35336734693.877998</v>
      </c>
      <c r="AC160">
        <v>22.232642999999999</v>
      </c>
      <c r="AD160">
        <v>14.152627000000001</v>
      </c>
    </row>
    <row r="161" spans="2:30" x14ac:dyDescent="0.25">
      <c r="B161">
        <v>35918367346.939003</v>
      </c>
      <c r="C161">
        <v>21.790320999999999</v>
      </c>
      <c r="D161">
        <v>12.322906</v>
      </c>
      <c r="AB161">
        <v>35918367346.939003</v>
      </c>
      <c r="AC161">
        <v>22.044426000000001</v>
      </c>
      <c r="AD161">
        <v>13.783787999999999</v>
      </c>
    </row>
    <row r="162" spans="2:30" x14ac:dyDescent="0.25">
      <c r="B162">
        <v>36500000000</v>
      </c>
      <c r="C162">
        <v>21.170127999999998</v>
      </c>
      <c r="D162">
        <v>12.727366999999999</v>
      </c>
      <c r="AB162">
        <v>36500000000</v>
      </c>
      <c r="AC162">
        <v>24.747036000000001</v>
      </c>
      <c r="AD162">
        <v>16.474340000000002</v>
      </c>
    </row>
    <row r="163" spans="2:30" x14ac:dyDescent="0.25">
      <c r="B163">
        <v>37081632653.060997</v>
      </c>
      <c r="C163">
        <v>19.962841000000001</v>
      </c>
      <c r="D163">
        <v>11.066153999999999</v>
      </c>
      <c r="AB163">
        <v>37081632653.060997</v>
      </c>
      <c r="AC163">
        <v>28.628837999999998</v>
      </c>
      <c r="AD163">
        <v>20.252168999999999</v>
      </c>
    </row>
    <row r="164" spans="2:30" x14ac:dyDescent="0.25">
      <c r="B164">
        <v>37663265306.122002</v>
      </c>
      <c r="C164">
        <v>21.346689000000001</v>
      </c>
      <c r="D164">
        <v>13.133576</v>
      </c>
      <c r="AB164">
        <v>37663265306.122002</v>
      </c>
      <c r="AC164">
        <v>24.239262</v>
      </c>
      <c r="AD164">
        <v>15.197753000000001</v>
      </c>
    </row>
    <row r="165" spans="2:30" x14ac:dyDescent="0.25">
      <c r="B165">
        <v>38244897959.183998</v>
      </c>
      <c r="C165">
        <v>22.772005</v>
      </c>
      <c r="D165">
        <v>14.707205999999999</v>
      </c>
      <c r="AB165">
        <v>38244897959.183998</v>
      </c>
      <c r="AC165">
        <v>28.090316999999999</v>
      </c>
      <c r="AD165">
        <v>18.756422000000001</v>
      </c>
    </row>
    <row r="166" spans="2:30" x14ac:dyDescent="0.25">
      <c r="B166">
        <v>38826530612.245003</v>
      </c>
      <c r="C166">
        <v>21.619053000000001</v>
      </c>
      <c r="D166">
        <v>13.51951</v>
      </c>
      <c r="AB166">
        <v>38826530612.245003</v>
      </c>
      <c r="AC166">
        <v>30.313803</v>
      </c>
      <c r="AD166">
        <v>20.714872</v>
      </c>
    </row>
    <row r="167" spans="2:30" x14ac:dyDescent="0.25">
      <c r="B167">
        <v>39408163265.306</v>
      </c>
      <c r="C167">
        <v>20.542657999999999</v>
      </c>
      <c r="D167">
        <v>12.271414999999999</v>
      </c>
      <c r="AB167">
        <v>39408163265.306</v>
      </c>
      <c r="AC167">
        <v>22.795909999999999</v>
      </c>
      <c r="AD167">
        <v>13.488495</v>
      </c>
    </row>
    <row r="168" spans="2:30" x14ac:dyDescent="0.25">
      <c r="B168">
        <v>39989795918.366997</v>
      </c>
      <c r="C168">
        <v>19.400884999999999</v>
      </c>
      <c r="D168">
        <v>10.961914</v>
      </c>
      <c r="AB168">
        <v>39989795918.366997</v>
      </c>
      <c r="AC168">
        <v>22.529624999999999</v>
      </c>
      <c r="AD168">
        <v>13.040577000000001</v>
      </c>
    </row>
    <row r="169" spans="2:30" x14ac:dyDescent="0.25">
      <c r="B169">
        <v>40571428571.429001</v>
      </c>
      <c r="C169">
        <v>19.157515</v>
      </c>
      <c r="D169">
        <v>10.518006</v>
      </c>
      <c r="AB169">
        <v>40571428571.429001</v>
      </c>
      <c r="AC169">
        <v>26.169941000000001</v>
      </c>
      <c r="AD169">
        <v>16.709765999999998</v>
      </c>
    </row>
    <row r="170" spans="2:30" x14ac:dyDescent="0.25">
      <c r="B170">
        <v>41153061224.489998</v>
      </c>
      <c r="C170">
        <v>17.952223</v>
      </c>
      <c r="D170">
        <v>9.0817747000000004</v>
      </c>
      <c r="AB170">
        <v>41153061224.489998</v>
      </c>
      <c r="AC170">
        <v>20.893684</v>
      </c>
      <c r="AD170">
        <v>11.153833000000001</v>
      </c>
    </row>
    <row r="171" spans="2:30" x14ac:dyDescent="0.25">
      <c r="B171">
        <v>41734693877.551003</v>
      </c>
      <c r="C171">
        <v>23.528964999999999</v>
      </c>
      <c r="D171">
        <v>14.602611</v>
      </c>
      <c r="AB171">
        <v>41734693877.551003</v>
      </c>
      <c r="AC171">
        <v>23.934775999999999</v>
      </c>
      <c r="AD171">
        <v>14.077707999999999</v>
      </c>
    </row>
    <row r="172" spans="2:30" x14ac:dyDescent="0.25">
      <c r="B172">
        <v>42316326530.612</v>
      </c>
      <c r="C172">
        <v>20.398464000000001</v>
      </c>
      <c r="D172">
        <v>11.249074</v>
      </c>
      <c r="AB172">
        <v>42316326530.612</v>
      </c>
      <c r="AC172">
        <v>23.070435</v>
      </c>
      <c r="AD172">
        <v>13.861376999999999</v>
      </c>
    </row>
    <row r="173" spans="2:30" x14ac:dyDescent="0.25">
      <c r="B173">
        <v>42897959183.672997</v>
      </c>
      <c r="C173">
        <v>21.727291000000001</v>
      </c>
      <c r="D173">
        <v>12.418199</v>
      </c>
      <c r="AB173">
        <v>42897959183.672997</v>
      </c>
      <c r="AC173">
        <v>22.052873999999999</v>
      </c>
      <c r="AD173">
        <v>12.885109</v>
      </c>
    </row>
    <row r="174" spans="2:30" x14ac:dyDescent="0.25">
      <c r="B174">
        <v>43479591836.735001</v>
      </c>
      <c r="C174">
        <v>27.061547999999998</v>
      </c>
      <c r="D174">
        <v>17.998881999999998</v>
      </c>
      <c r="AB174">
        <v>43479591836.735001</v>
      </c>
      <c r="AC174">
        <v>20.999609</v>
      </c>
      <c r="AD174">
        <v>12.251904</v>
      </c>
    </row>
    <row r="175" spans="2:30" x14ac:dyDescent="0.25">
      <c r="B175">
        <v>44061224489.795998</v>
      </c>
      <c r="C175">
        <v>20.647099999999998</v>
      </c>
      <c r="D175">
        <v>11.558439</v>
      </c>
      <c r="AB175">
        <v>44061224489.795998</v>
      </c>
      <c r="AC175">
        <v>19.970469999999999</v>
      </c>
      <c r="AD175">
        <v>11.413708</v>
      </c>
    </row>
    <row r="176" spans="2:30" x14ac:dyDescent="0.25">
      <c r="B176">
        <v>44642857142.857002</v>
      </c>
      <c r="C176">
        <v>22.655998</v>
      </c>
      <c r="D176">
        <v>13.127375000000001</v>
      </c>
      <c r="AB176">
        <v>44642857142.857002</v>
      </c>
      <c r="AC176">
        <v>21.560089000000001</v>
      </c>
      <c r="AD176">
        <v>13.021023</v>
      </c>
    </row>
    <row r="177" spans="2:30" x14ac:dyDescent="0.25">
      <c r="B177">
        <v>45224489795.917999</v>
      </c>
      <c r="C177">
        <v>21.207274999999999</v>
      </c>
      <c r="D177">
        <v>11.933486</v>
      </c>
      <c r="AB177">
        <v>45224489795.917999</v>
      </c>
      <c r="AC177">
        <v>20.263157</v>
      </c>
      <c r="AD177">
        <v>11.883765</v>
      </c>
    </row>
    <row r="178" spans="2:30" x14ac:dyDescent="0.25">
      <c r="B178">
        <v>45806122448.980003</v>
      </c>
      <c r="C178">
        <v>21.242757999999998</v>
      </c>
      <c r="D178">
        <v>11.458460000000001</v>
      </c>
      <c r="AB178">
        <v>45806122448.980003</v>
      </c>
      <c r="AC178">
        <v>18.993293999999999</v>
      </c>
      <c r="AD178">
        <v>10.394705</v>
      </c>
    </row>
    <row r="179" spans="2:30" x14ac:dyDescent="0.25">
      <c r="B179">
        <v>46387755102.041</v>
      </c>
      <c r="C179">
        <v>20.797620999999999</v>
      </c>
      <c r="D179">
        <v>11.387041999999999</v>
      </c>
      <c r="AB179">
        <v>46387755102.041</v>
      </c>
      <c r="AC179">
        <v>18.466175</v>
      </c>
      <c r="AD179">
        <v>10.124464</v>
      </c>
    </row>
    <row r="180" spans="2:30" x14ac:dyDescent="0.25">
      <c r="B180">
        <v>46969387755.101997</v>
      </c>
      <c r="C180">
        <v>21.644425999999999</v>
      </c>
      <c r="D180">
        <v>12.078174000000001</v>
      </c>
      <c r="AB180">
        <v>46969387755.101997</v>
      </c>
      <c r="AC180">
        <v>19.404646</v>
      </c>
      <c r="AD180">
        <v>10.941055</v>
      </c>
    </row>
    <row r="181" spans="2:30" x14ac:dyDescent="0.25">
      <c r="B181">
        <v>47551020408.163002</v>
      </c>
      <c r="C181">
        <v>19.061824999999999</v>
      </c>
      <c r="D181">
        <v>9.4803409999999992</v>
      </c>
      <c r="AB181">
        <v>47551020408.163002</v>
      </c>
      <c r="AC181">
        <v>17.487580999999999</v>
      </c>
      <c r="AD181">
        <v>9.0382213999999994</v>
      </c>
    </row>
    <row r="182" spans="2:30" x14ac:dyDescent="0.25">
      <c r="B182">
        <v>48132653061.223999</v>
      </c>
      <c r="C182">
        <v>22.617487000000001</v>
      </c>
      <c r="D182">
        <v>13.472378000000001</v>
      </c>
      <c r="AB182">
        <v>48132653061.223999</v>
      </c>
      <c r="AC182">
        <v>20.36702</v>
      </c>
      <c r="AD182">
        <v>11.578555</v>
      </c>
    </row>
    <row r="183" spans="2:30" x14ac:dyDescent="0.25">
      <c r="B183">
        <v>48714285714.286003</v>
      </c>
      <c r="C183">
        <v>17.746077</v>
      </c>
      <c r="D183">
        <v>8.0569935000000008</v>
      </c>
      <c r="AB183">
        <v>48714285714.286003</v>
      </c>
      <c r="AC183">
        <v>17.032126999999999</v>
      </c>
      <c r="AD183">
        <v>8.2372903999999991</v>
      </c>
    </row>
    <row r="184" spans="2:30" x14ac:dyDescent="0.25">
      <c r="B184">
        <v>49295918367.347</v>
      </c>
      <c r="C184">
        <v>15.260869</v>
      </c>
      <c r="D184">
        <v>5.9128375000000002</v>
      </c>
      <c r="AB184">
        <v>49295918367.347</v>
      </c>
      <c r="AC184">
        <v>14.962399</v>
      </c>
      <c r="AD184">
        <v>5.8977431999999999</v>
      </c>
    </row>
    <row r="185" spans="2:30" x14ac:dyDescent="0.25">
      <c r="B185">
        <v>49877551020.407997</v>
      </c>
      <c r="C185">
        <v>18.702380999999999</v>
      </c>
      <c r="D185">
        <v>9.2035522000000007</v>
      </c>
      <c r="AB185">
        <v>49877551020.407997</v>
      </c>
      <c r="AC185">
        <v>18.443235000000001</v>
      </c>
      <c r="AD185">
        <v>9.0190257999999996</v>
      </c>
    </row>
    <row r="186" spans="2:30" x14ac:dyDescent="0.25">
      <c r="B186">
        <v>50459183673.469002</v>
      </c>
      <c r="C186">
        <v>16.894100000000002</v>
      </c>
      <c r="D186">
        <v>7.8922318999999996</v>
      </c>
      <c r="AB186">
        <v>50459183673.469002</v>
      </c>
      <c r="AC186">
        <v>15.949161</v>
      </c>
      <c r="AD186">
        <v>6.1522036</v>
      </c>
    </row>
    <row r="187" spans="2:30" x14ac:dyDescent="0.25">
      <c r="B187">
        <v>51040816326.530998</v>
      </c>
      <c r="C187">
        <v>19.644987</v>
      </c>
      <c r="D187">
        <v>10.511882</v>
      </c>
      <c r="AB187">
        <v>51040816326.530998</v>
      </c>
      <c r="AC187">
        <v>19.779897999999999</v>
      </c>
      <c r="AD187">
        <v>10.057145</v>
      </c>
    </row>
    <row r="188" spans="2:30" x14ac:dyDescent="0.25">
      <c r="B188">
        <v>51622448979.592003</v>
      </c>
      <c r="C188">
        <v>19.017348999999999</v>
      </c>
      <c r="D188">
        <v>10.236964</v>
      </c>
      <c r="AB188">
        <v>51622448979.592003</v>
      </c>
      <c r="AC188">
        <v>20.327942</v>
      </c>
      <c r="AD188">
        <v>10.384442</v>
      </c>
    </row>
    <row r="189" spans="2:30" x14ac:dyDescent="0.25">
      <c r="B189">
        <v>52204081632.653</v>
      </c>
      <c r="C189">
        <v>15.638083</v>
      </c>
      <c r="D189">
        <v>7.3846873999999998</v>
      </c>
      <c r="AB189">
        <v>52204081632.653</v>
      </c>
      <c r="AC189">
        <v>16.929715999999999</v>
      </c>
      <c r="AD189">
        <v>7.3259300999999999</v>
      </c>
    </row>
    <row r="190" spans="2:30" x14ac:dyDescent="0.25">
      <c r="B190">
        <v>52785714285.713997</v>
      </c>
      <c r="C190">
        <v>17.648069</v>
      </c>
      <c r="D190">
        <v>8.9664631000000004</v>
      </c>
      <c r="AB190">
        <v>52785714285.713997</v>
      </c>
      <c r="AC190">
        <v>18.906139</v>
      </c>
      <c r="AD190">
        <v>8.6771679000000006</v>
      </c>
    </row>
    <row r="191" spans="2:30" x14ac:dyDescent="0.25">
      <c r="B191">
        <v>53367346938.776001</v>
      </c>
      <c r="C191">
        <v>17.768318000000001</v>
      </c>
      <c r="D191">
        <v>9.1198367999999999</v>
      </c>
      <c r="AB191">
        <v>53367346938.776001</v>
      </c>
      <c r="AC191">
        <v>18.339417000000001</v>
      </c>
      <c r="AD191">
        <v>7.8073673000000001</v>
      </c>
    </row>
    <row r="192" spans="2:30" x14ac:dyDescent="0.25">
      <c r="B192">
        <v>53948979591.836998</v>
      </c>
      <c r="C192">
        <v>20.204719999999998</v>
      </c>
      <c r="D192">
        <v>11.331267</v>
      </c>
      <c r="AB192">
        <v>53948979591.836998</v>
      </c>
      <c r="AC192">
        <v>23.194834</v>
      </c>
      <c r="AD192">
        <v>12.357934</v>
      </c>
    </row>
    <row r="193" spans="2:30" x14ac:dyDescent="0.25">
      <c r="B193">
        <v>54530612244.898003</v>
      </c>
      <c r="C193">
        <v>17.986189</v>
      </c>
      <c r="D193">
        <v>9.2540292999999991</v>
      </c>
      <c r="AB193">
        <v>54530612244.898003</v>
      </c>
      <c r="AC193">
        <v>22.088148</v>
      </c>
      <c r="AD193">
        <v>10.99424</v>
      </c>
    </row>
    <row r="194" spans="2:30" x14ac:dyDescent="0.25">
      <c r="B194">
        <v>55112244897.959</v>
      </c>
      <c r="C194">
        <v>19.840312999999998</v>
      </c>
      <c r="D194">
        <v>11.16047</v>
      </c>
      <c r="AB194">
        <v>55112244897.959</v>
      </c>
      <c r="AC194">
        <v>22.980639</v>
      </c>
      <c r="AD194">
        <v>11.819357999999999</v>
      </c>
    </row>
    <row r="195" spans="2:30" x14ac:dyDescent="0.25">
      <c r="B195">
        <v>55693877551.019997</v>
      </c>
      <c r="C195">
        <v>20.075212000000001</v>
      </c>
      <c r="D195">
        <v>10.993808</v>
      </c>
      <c r="AB195">
        <v>55693877551.019997</v>
      </c>
      <c r="AC195">
        <v>24.157655999999999</v>
      </c>
      <c r="AD195">
        <v>12.840280999999999</v>
      </c>
    </row>
    <row r="196" spans="2:30" x14ac:dyDescent="0.25">
      <c r="B196">
        <v>56275510204.082001</v>
      </c>
      <c r="C196">
        <v>19.260954000000002</v>
      </c>
      <c r="D196">
        <v>9.9431992000000005</v>
      </c>
      <c r="AB196">
        <v>56275510204.082001</v>
      </c>
      <c r="AC196">
        <v>22.527224</v>
      </c>
      <c r="AD196">
        <v>11.449166</v>
      </c>
    </row>
    <row r="197" spans="2:30" x14ac:dyDescent="0.25">
      <c r="B197">
        <v>56857142857.142998</v>
      </c>
      <c r="C197">
        <v>17.745594000000001</v>
      </c>
      <c r="D197">
        <v>8.8971186000000007</v>
      </c>
      <c r="AB197">
        <v>56857142857.142998</v>
      </c>
      <c r="AC197">
        <v>20.393695999999998</v>
      </c>
      <c r="AD197">
        <v>9.8655729000000001</v>
      </c>
    </row>
    <row r="198" spans="2:30" x14ac:dyDescent="0.25">
      <c r="B198">
        <v>57438775510.204002</v>
      </c>
      <c r="C198">
        <v>18.752769000000001</v>
      </c>
      <c r="D198">
        <v>8.8518906000000008</v>
      </c>
      <c r="AB198">
        <v>57438775510.204002</v>
      </c>
      <c r="AC198">
        <v>24.300442</v>
      </c>
      <c r="AD198">
        <v>13.27088</v>
      </c>
    </row>
    <row r="199" spans="2:30" x14ac:dyDescent="0.25">
      <c r="B199">
        <v>58020408163.264999</v>
      </c>
      <c r="C199">
        <v>19.506585999999999</v>
      </c>
      <c r="D199">
        <v>9.6731338999999998</v>
      </c>
      <c r="AB199">
        <v>58020408163.264999</v>
      </c>
      <c r="AC199">
        <v>18.876289</v>
      </c>
      <c r="AD199">
        <v>7.8947514999999999</v>
      </c>
    </row>
    <row r="200" spans="2:30" x14ac:dyDescent="0.25">
      <c r="B200">
        <v>58602040816.327003</v>
      </c>
      <c r="C200">
        <v>15.902143000000001</v>
      </c>
      <c r="D200">
        <v>5.4929876000000002</v>
      </c>
      <c r="AB200">
        <v>58602040816.327003</v>
      </c>
      <c r="AC200">
        <v>18.064796000000001</v>
      </c>
      <c r="AD200">
        <v>7.3810101000000001</v>
      </c>
    </row>
    <row r="201" spans="2:30" x14ac:dyDescent="0.25">
      <c r="B201">
        <v>59183673469.388</v>
      </c>
      <c r="C201">
        <v>23.806781999999998</v>
      </c>
      <c r="D201">
        <v>13.764355</v>
      </c>
      <c r="AB201">
        <v>59183673469.388</v>
      </c>
      <c r="AC201">
        <v>17.453527000000001</v>
      </c>
      <c r="AD201">
        <v>7.5398331000000001</v>
      </c>
    </row>
    <row r="202" spans="2:30" x14ac:dyDescent="0.25">
      <c r="B202">
        <v>59765306122.448997</v>
      </c>
      <c r="C202">
        <v>18.332096</v>
      </c>
      <c r="D202">
        <v>7.4389571999999999</v>
      </c>
      <c r="AB202">
        <v>59765306122.448997</v>
      </c>
      <c r="AC202">
        <v>19.782586999999999</v>
      </c>
      <c r="AD202">
        <v>9.3254967000000004</v>
      </c>
    </row>
    <row r="203" spans="2:30" x14ac:dyDescent="0.25">
      <c r="B203">
        <v>60346938775.510002</v>
      </c>
      <c r="C203">
        <v>14.31423</v>
      </c>
      <c r="D203">
        <v>3.4259569999999999</v>
      </c>
      <c r="AB203">
        <v>60346938775.510002</v>
      </c>
      <c r="AC203">
        <v>14.156423</v>
      </c>
      <c r="AD203">
        <v>3.6746457000000001</v>
      </c>
    </row>
    <row r="204" spans="2:30" x14ac:dyDescent="0.25">
      <c r="B204">
        <v>60928571428.570999</v>
      </c>
      <c r="C204">
        <v>15.676773000000001</v>
      </c>
      <c r="D204">
        <v>4.4572463000000004</v>
      </c>
      <c r="AB204">
        <v>60928571428.570999</v>
      </c>
      <c r="AC204">
        <v>14.103965000000001</v>
      </c>
      <c r="AD204">
        <v>3.0010029999999999</v>
      </c>
    </row>
    <row r="205" spans="2:30" x14ac:dyDescent="0.25">
      <c r="B205">
        <v>61510204081.633003</v>
      </c>
      <c r="C205">
        <v>18.780802000000001</v>
      </c>
      <c r="D205">
        <v>6.9810762000000004</v>
      </c>
      <c r="AB205">
        <v>61510204081.633003</v>
      </c>
      <c r="AC205">
        <v>16.798275</v>
      </c>
      <c r="AD205">
        <v>5.5233306999999998</v>
      </c>
    </row>
    <row r="206" spans="2:30" x14ac:dyDescent="0.25">
      <c r="B206">
        <v>62091836734.694</v>
      </c>
      <c r="C206">
        <v>13.985773999999999</v>
      </c>
      <c r="D206">
        <v>1.9148076999999999</v>
      </c>
      <c r="AB206">
        <v>62091836734.694</v>
      </c>
      <c r="AC206">
        <v>4.6955213999999996</v>
      </c>
      <c r="AD206">
        <v>-13.484298000000001</v>
      </c>
    </row>
    <row r="207" spans="2:30" x14ac:dyDescent="0.25">
      <c r="B207">
        <v>62673469387.754997</v>
      </c>
      <c r="C207">
        <v>12.173353000000001</v>
      </c>
      <c r="D207">
        <v>-0.66305893999999999</v>
      </c>
      <c r="AB207">
        <v>62673469387.754997</v>
      </c>
      <c r="AC207">
        <v>6.3770356000000001</v>
      </c>
      <c r="AD207">
        <v>-10.624480999999999</v>
      </c>
    </row>
    <row r="208" spans="2:30" x14ac:dyDescent="0.25">
      <c r="B208">
        <v>63255102040.816002</v>
      </c>
      <c r="C208">
        <v>10.635301</v>
      </c>
      <c r="D208">
        <v>-2.1828547</v>
      </c>
      <c r="AB208">
        <v>63255102040.816002</v>
      </c>
      <c r="AC208">
        <v>10.638489</v>
      </c>
      <c r="AD208">
        <v>-0.79643624999999996</v>
      </c>
    </row>
    <row r="209" spans="2:30" x14ac:dyDescent="0.25">
      <c r="B209">
        <v>63836734693.877998</v>
      </c>
      <c r="C209">
        <v>9.3602009000000006</v>
      </c>
      <c r="D209">
        <v>-3.9413733</v>
      </c>
      <c r="AB209">
        <v>63836734693.877998</v>
      </c>
      <c r="AC209">
        <v>9.4423676000000007</v>
      </c>
      <c r="AD209">
        <v>-2.3192756000000001</v>
      </c>
    </row>
    <row r="210" spans="2:30" x14ac:dyDescent="0.25">
      <c r="B210">
        <v>64418367346.939003</v>
      </c>
      <c r="C210">
        <v>10.842687</v>
      </c>
      <c r="D210">
        <v>-3.0938401</v>
      </c>
      <c r="AB210">
        <v>64418367346.939003</v>
      </c>
      <c r="AC210">
        <v>10.243354</v>
      </c>
      <c r="AD210">
        <v>-5.8637362</v>
      </c>
    </row>
    <row r="211" spans="2:30" x14ac:dyDescent="0.25">
      <c r="B211">
        <v>65000000000</v>
      </c>
      <c r="C211">
        <v>11.162324999999999</v>
      </c>
      <c r="D211">
        <v>-5.5962176000000001</v>
      </c>
      <c r="AB211">
        <v>65000000000</v>
      </c>
      <c r="AC211">
        <v>-7.6227545999999993E-2</v>
      </c>
      <c r="AD211">
        <v>-33.356926000000001</v>
      </c>
    </row>
    <row r="212" spans="2:30" x14ac:dyDescent="0.25">
      <c r="B212" t="s">
        <v>25</v>
      </c>
      <c r="AB212" t="s">
        <v>25</v>
      </c>
    </row>
    <row r="215" spans="2:30" x14ac:dyDescent="0.25">
      <c r="B215" t="s">
        <v>26</v>
      </c>
      <c r="AB215" t="s">
        <v>26</v>
      </c>
    </row>
    <row r="216" spans="2:30" x14ac:dyDescent="0.25">
      <c r="B216" t="s">
        <v>23</v>
      </c>
      <c r="C216" t="s">
        <v>285</v>
      </c>
      <c r="D216" t="s">
        <v>286</v>
      </c>
      <c r="AB216" t="s">
        <v>23</v>
      </c>
      <c r="AC216" t="s">
        <v>285</v>
      </c>
      <c r="AD216" t="s">
        <v>286</v>
      </c>
    </row>
    <row r="217" spans="2:30" x14ac:dyDescent="0.25">
      <c r="B217">
        <v>8000000000</v>
      </c>
      <c r="C217">
        <v>-7.9788880000000004</v>
      </c>
      <c r="D217">
        <v>-94.502799999999993</v>
      </c>
      <c r="AB217">
        <v>8000000000</v>
      </c>
      <c r="AC217">
        <v>-6.6524758000000004</v>
      </c>
      <c r="AD217">
        <v>-96.814712999999998</v>
      </c>
    </row>
    <row r="218" spans="2:30" x14ac:dyDescent="0.25">
      <c r="B218">
        <v>8581632653.0612001</v>
      </c>
      <c r="C218">
        <v>-15.463388999999999</v>
      </c>
      <c r="D218">
        <v>-108.01685000000001</v>
      </c>
      <c r="AB218">
        <v>8581632653.0612001</v>
      </c>
      <c r="AC218">
        <v>-7.8321848000000003</v>
      </c>
      <c r="AD218">
        <v>-94.336051999999995</v>
      </c>
    </row>
    <row r="219" spans="2:30" x14ac:dyDescent="0.25">
      <c r="B219">
        <v>9163265306.1224003</v>
      </c>
      <c r="C219">
        <v>-11.3513</v>
      </c>
      <c r="D219">
        <v>-105.88985</v>
      </c>
      <c r="AB219">
        <v>9163265306.1224003</v>
      </c>
      <c r="AC219">
        <v>-7.7921494999999998</v>
      </c>
      <c r="AD219">
        <v>-97.261985999999993</v>
      </c>
    </row>
    <row r="220" spans="2:30" x14ac:dyDescent="0.25">
      <c r="B220">
        <v>9744897959.1837006</v>
      </c>
      <c r="C220">
        <v>-9.6780062000000004</v>
      </c>
      <c r="D220">
        <v>-98.460739000000004</v>
      </c>
      <c r="AB220">
        <v>9744897959.1837006</v>
      </c>
      <c r="AC220">
        <v>-8.9897565999999998</v>
      </c>
      <c r="AD220">
        <v>-102.41095</v>
      </c>
    </row>
    <row r="221" spans="2:30" x14ac:dyDescent="0.25">
      <c r="B221">
        <v>10326530612.245001</v>
      </c>
      <c r="C221">
        <v>-6.8470521</v>
      </c>
      <c r="D221">
        <v>-98.507332000000005</v>
      </c>
      <c r="AB221">
        <v>10326530612.245001</v>
      </c>
      <c r="AC221">
        <v>-4.1882272</v>
      </c>
      <c r="AD221">
        <v>-87.455132000000006</v>
      </c>
    </row>
    <row r="222" spans="2:30" x14ac:dyDescent="0.25">
      <c r="B222">
        <v>10908163265.306</v>
      </c>
      <c r="C222">
        <v>-10.519550000000001</v>
      </c>
      <c r="D222">
        <v>-101.73233999999999</v>
      </c>
      <c r="AB222">
        <v>10908163265.306</v>
      </c>
      <c r="AC222">
        <v>-5.7114010000000004</v>
      </c>
      <c r="AD222">
        <v>-91.100791999999998</v>
      </c>
    </row>
    <row r="223" spans="2:30" x14ac:dyDescent="0.25">
      <c r="B223">
        <v>11489795918.367001</v>
      </c>
      <c r="C223">
        <v>-10.337208</v>
      </c>
      <c r="D223">
        <v>-99.505295000000004</v>
      </c>
      <c r="AB223">
        <v>11489795918.367001</v>
      </c>
      <c r="AC223">
        <v>-4.4495009999999997</v>
      </c>
      <c r="AD223">
        <v>-84.508658999999994</v>
      </c>
    </row>
    <row r="224" spans="2:30" x14ac:dyDescent="0.25">
      <c r="B224">
        <v>12071428571.429001</v>
      </c>
      <c r="C224">
        <v>-6.2872371999999999</v>
      </c>
      <c r="D224">
        <v>-92.201492000000002</v>
      </c>
      <c r="AB224">
        <v>12071428571.429001</v>
      </c>
      <c r="AC224">
        <v>-6.9290909999999997</v>
      </c>
      <c r="AD224">
        <v>-92.370437999999993</v>
      </c>
    </row>
    <row r="225" spans="2:30" x14ac:dyDescent="0.25">
      <c r="B225">
        <v>12653061224.49</v>
      </c>
      <c r="C225">
        <v>-6.7974968000000002</v>
      </c>
      <c r="D225">
        <v>-88.081383000000002</v>
      </c>
      <c r="AB225">
        <v>12653061224.49</v>
      </c>
      <c r="AC225">
        <v>-5.1941880999999999</v>
      </c>
      <c r="AD225">
        <v>-90.898643000000007</v>
      </c>
    </row>
    <row r="226" spans="2:30" x14ac:dyDescent="0.25">
      <c r="B226">
        <v>13234693877.551001</v>
      </c>
      <c r="C226">
        <v>-8.7230892000000004</v>
      </c>
      <c r="D226">
        <v>-92.611298000000005</v>
      </c>
      <c r="AB226">
        <v>13234693877.551001</v>
      </c>
      <c r="AC226">
        <v>2.1726755999999998</v>
      </c>
      <c r="AD226">
        <v>-61.476173000000003</v>
      </c>
    </row>
    <row r="227" spans="2:30" x14ac:dyDescent="0.25">
      <c r="B227">
        <v>13816326530.612</v>
      </c>
      <c r="C227">
        <v>-12.055645</v>
      </c>
      <c r="D227">
        <v>-106.91743</v>
      </c>
      <c r="AB227">
        <v>13816326530.612</v>
      </c>
      <c r="AC227">
        <v>11.31869</v>
      </c>
      <c r="AD227">
        <v>-35.153137000000001</v>
      </c>
    </row>
    <row r="228" spans="2:30" x14ac:dyDescent="0.25">
      <c r="B228">
        <v>14397959183.673</v>
      </c>
      <c r="C228">
        <v>-2.5492933</v>
      </c>
      <c r="D228">
        <v>-79.188828000000001</v>
      </c>
      <c r="AB228">
        <v>14397959183.673</v>
      </c>
      <c r="AC228">
        <v>16.949473999999999</v>
      </c>
      <c r="AD228">
        <v>-11.180319000000001</v>
      </c>
    </row>
    <row r="229" spans="2:30" x14ac:dyDescent="0.25">
      <c r="B229">
        <v>14979591836.735001</v>
      </c>
      <c r="C229">
        <v>-6.3382186999999997</v>
      </c>
      <c r="D229">
        <v>-82.012848000000005</v>
      </c>
      <c r="AB229">
        <v>14979591836.735001</v>
      </c>
      <c r="AC229">
        <v>18.867483</v>
      </c>
      <c r="AD229">
        <v>-2.5223596000000001</v>
      </c>
    </row>
    <row r="230" spans="2:30" x14ac:dyDescent="0.25">
      <c r="B230">
        <v>15561224489.796</v>
      </c>
      <c r="C230">
        <v>-6.7136101999999998</v>
      </c>
      <c r="D230">
        <v>-64.373008999999996</v>
      </c>
      <c r="AB230">
        <v>15561224489.796</v>
      </c>
      <c r="AC230">
        <v>18.277687</v>
      </c>
      <c r="AD230">
        <v>0.79096012999999998</v>
      </c>
    </row>
    <row r="231" spans="2:30" x14ac:dyDescent="0.25">
      <c r="B231">
        <v>16142857142.857</v>
      </c>
      <c r="C231">
        <v>-6.5947728000000003</v>
      </c>
      <c r="D231">
        <v>-46.897891999999999</v>
      </c>
      <c r="AB231">
        <v>16142857142.857</v>
      </c>
      <c r="AC231">
        <v>21.539728</v>
      </c>
      <c r="AD231">
        <v>5.9123549000000004</v>
      </c>
    </row>
    <row r="232" spans="2:30" x14ac:dyDescent="0.25">
      <c r="B232">
        <v>16724489795.917999</v>
      </c>
      <c r="C232">
        <v>-3.7426754999999998</v>
      </c>
      <c r="D232">
        <v>-23.869603999999999</v>
      </c>
      <c r="AB232">
        <v>16724489795.917999</v>
      </c>
      <c r="AC232">
        <v>21.780058</v>
      </c>
      <c r="AD232">
        <v>8.7427340000000004</v>
      </c>
    </row>
    <row r="233" spans="2:30" x14ac:dyDescent="0.25">
      <c r="B233">
        <v>17306122448.98</v>
      </c>
      <c r="C233">
        <v>-1.3011083999999999</v>
      </c>
      <c r="D233">
        <v>-16.738534999999999</v>
      </c>
      <c r="AB233">
        <v>17306122448.98</v>
      </c>
      <c r="AC233">
        <v>23.269784999999999</v>
      </c>
      <c r="AD233">
        <v>11.307347999999999</v>
      </c>
    </row>
    <row r="234" spans="2:30" x14ac:dyDescent="0.25">
      <c r="B234">
        <v>17887755102.041</v>
      </c>
      <c r="C234">
        <v>10.365577</v>
      </c>
      <c r="D234">
        <v>2.0982816</v>
      </c>
      <c r="AB234">
        <v>17887755102.041</v>
      </c>
      <c r="AC234">
        <v>21.214428000000002</v>
      </c>
      <c r="AD234">
        <v>11.393580999999999</v>
      </c>
    </row>
    <row r="235" spans="2:30" x14ac:dyDescent="0.25">
      <c r="B235">
        <v>18469387755.102001</v>
      </c>
      <c r="C235">
        <v>13.864452999999999</v>
      </c>
      <c r="D235">
        <v>6.5943889999999996</v>
      </c>
      <c r="AB235">
        <v>18469387755.102001</v>
      </c>
      <c r="AC235">
        <v>17.658815000000001</v>
      </c>
      <c r="AD235">
        <v>8.9886579999999991</v>
      </c>
    </row>
    <row r="236" spans="2:30" x14ac:dyDescent="0.25">
      <c r="B236">
        <v>19051020408.162998</v>
      </c>
      <c r="C236">
        <v>13.036182</v>
      </c>
      <c r="D236">
        <v>6.3513675000000003</v>
      </c>
      <c r="AB236">
        <v>19051020408.162998</v>
      </c>
      <c r="AC236">
        <v>16.044998</v>
      </c>
      <c r="AD236">
        <v>9.3684367999999996</v>
      </c>
    </row>
    <row r="237" spans="2:30" x14ac:dyDescent="0.25">
      <c r="B237">
        <v>19632653061.223999</v>
      </c>
      <c r="C237">
        <v>11.712968</v>
      </c>
      <c r="D237">
        <v>5.0933837999999998</v>
      </c>
      <c r="AB237">
        <v>19632653061.223999</v>
      </c>
      <c r="AC237">
        <v>16.449905000000001</v>
      </c>
      <c r="AD237">
        <v>9.7931833000000008</v>
      </c>
    </row>
    <row r="238" spans="2:30" x14ac:dyDescent="0.25">
      <c r="B238">
        <v>20214285714.285999</v>
      </c>
      <c r="C238">
        <v>14.595891999999999</v>
      </c>
      <c r="D238">
        <v>8.3432627000000004</v>
      </c>
      <c r="AB238">
        <v>20214285714.285999</v>
      </c>
      <c r="AC238">
        <v>14.794463</v>
      </c>
      <c r="AD238">
        <v>8.8143177000000001</v>
      </c>
    </row>
    <row r="239" spans="2:30" x14ac:dyDescent="0.25">
      <c r="B239">
        <v>20795918367.347</v>
      </c>
      <c r="C239">
        <v>15.305793</v>
      </c>
      <c r="D239">
        <v>9.1484804000000004</v>
      </c>
      <c r="AB239">
        <v>20795918367.347</v>
      </c>
      <c r="AC239">
        <v>13.173697000000001</v>
      </c>
      <c r="AD239">
        <v>7.0559272999999996</v>
      </c>
    </row>
    <row r="240" spans="2:30" x14ac:dyDescent="0.25">
      <c r="B240">
        <v>21377551020.408001</v>
      </c>
      <c r="C240">
        <v>15.808381000000001</v>
      </c>
      <c r="D240">
        <v>9.5799340999999991</v>
      </c>
      <c r="AB240">
        <v>21377551020.408001</v>
      </c>
      <c r="AC240">
        <v>13.208885</v>
      </c>
      <c r="AD240">
        <v>6.9554605</v>
      </c>
    </row>
    <row r="241" spans="2:30" x14ac:dyDescent="0.25">
      <c r="B241">
        <v>21959183673.469002</v>
      </c>
      <c r="C241">
        <v>14.867516999999999</v>
      </c>
      <c r="D241">
        <v>8.7183866999999999</v>
      </c>
      <c r="AB241">
        <v>21959183673.469002</v>
      </c>
      <c r="AC241">
        <v>11.890696</v>
      </c>
      <c r="AD241">
        <v>5.8007983999999997</v>
      </c>
    </row>
    <row r="242" spans="2:30" x14ac:dyDescent="0.25">
      <c r="B242">
        <v>22540816326.530998</v>
      </c>
      <c r="C242">
        <v>15.609835</v>
      </c>
      <c r="D242">
        <v>9.2227507000000006</v>
      </c>
      <c r="AB242">
        <v>22540816326.530998</v>
      </c>
      <c r="AC242">
        <v>13.219678</v>
      </c>
      <c r="AD242">
        <v>7.2020001000000002</v>
      </c>
    </row>
    <row r="243" spans="2:30" x14ac:dyDescent="0.25">
      <c r="B243">
        <v>23122448979.591999</v>
      </c>
      <c r="C243">
        <v>14.747719</v>
      </c>
      <c r="D243">
        <v>8.3306684000000004</v>
      </c>
      <c r="AB243">
        <v>23122448979.591999</v>
      </c>
      <c r="AC243">
        <v>12.632785</v>
      </c>
      <c r="AD243">
        <v>6.4038595999999997</v>
      </c>
    </row>
    <row r="244" spans="2:30" x14ac:dyDescent="0.25">
      <c r="B244">
        <v>23704081632.653</v>
      </c>
      <c r="C244">
        <v>15.618168000000001</v>
      </c>
      <c r="D244">
        <v>9.3043765999999994</v>
      </c>
      <c r="AB244">
        <v>23704081632.653</v>
      </c>
      <c r="AC244">
        <v>14.831168</v>
      </c>
      <c r="AD244">
        <v>8.6380376999999999</v>
      </c>
    </row>
    <row r="245" spans="2:30" x14ac:dyDescent="0.25">
      <c r="B245">
        <v>24285714285.714001</v>
      </c>
      <c r="C245">
        <v>18.238292999999999</v>
      </c>
      <c r="D245">
        <v>11.923334000000001</v>
      </c>
      <c r="AB245">
        <v>24285714285.714001</v>
      </c>
      <c r="AC245">
        <v>17.951242000000001</v>
      </c>
      <c r="AD245">
        <v>11.809794</v>
      </c>
    </row>
    <row r="246" spans="2:30" x14ac:dyDescent="0.25">
      <c r="B246">
        <v>24867346938.776001</v>
      </c>
      <c r="C246">
        <v>16.752625999999999</v>
      </c>
      <c r="D246">
        <v>10.746952</v>
      </c>
      <c r="AB246">
        <v>24867346938.776001</v>
      </c>
      <c r="AC246">
        <v>18.425314</v>
      </c>
      <c r="AD246">
        <v>12.316997000000001</v>
      </c>
    </row>
    <row r="247" spans="2:30" x14ac:dyDescent="0.25">
      <c r="B247">
        <v>25448979591.837002</v>
      </c>
      <c r="C247">
        <v>18.073162</v>
      </c>
      <c r="D247">
        <v>12.009523</v>
      </c>
      <c r="AB247">
        <v>25448979591.837002</v>
      </c>
      <c r="AC247">
        <v>16.898475999999999</v>
      </c>
      <c r="AD247">
        <v>10.724767</v>
      </c>
    </row>
    <row r="248" spans="2:30" x14ac:dyDescent="0.25">
      <c r="B248">
        <v>26030612244.897999</v>
      </c>
      <c r="C248">
        <v>19.878661999999998</v>
      </c>
      <c r="D248">
        <v>13.423593</v>
      </c>
      <c r="AB248">
        <v>26030612244.897999</v>
      </c>
      <c r="AC248">
        <v>24.799005999999999</v>
      </c>
      <c r="AD248">
        <v>18.130642000000002</v>
      </c>
    </row>
    <row r="249" spans="2:30" x14ac:dyDescent="0.25">
      <c r="B249">
        <v>26612244897.959</v>
      </c>
      <c r="C249">
        <v>19.703330999999999</v>
      </c>
      <c r="D249">
        <v>12.870302000000001</v>
      </c>
      <c r="AB249">
        <v>26612244897.959</v>
      </c>
      <c r="AC249">
        <v>17.602938000000002</v>
      </c>
      <c r="AD249">
        <v>10.652908</v>
      </c>
    </row>
    <row r="250" spans="2:30" x14ac:dyDescent="0.25">
      <c r="B250">
        <v>27193877551.02</v>
      </c>
      <c r="C250">
        <v>21.595413000000001</v>
      </c>
      <c r="D250">
        <v>14.702033999999999</v>
      </c>
      <c r="AB250">
        <v>27193877551.02</v>
      </c>
      <c r="AC250">
        <v>20.487932000000001</v>
      </c>
      <c r="AD250">
        <v>13.376842</v>
      </c>
    </row>
    <row r="251" spans="2:30" x14ac:dyDescent="0.25">
      <c r="B251">
        <v>27775510204.082001</v>
      </c>
      <c r="C251">
        <v>26.029554000000001</v>
      </c>
      <c r="D251">
        <v>18.981484999999999</v>
      </c>
      <c r="AB251">
        <v>27775510204.082001</v>
      </c>
      <c r="AC251">
        <v>25.920942</v>
      </c>
      <c r="AD251">
        <v>18.627476000000001</v>
      </c>
    </row>
    <row r="252" spans="2:30" x14ac:dyDescent="0.25">
      <c r="B252">
        <v>28357142857.143002</v>
      </c>
      <c r="C252">
        <v>18.808252</v>
      </c>
      <c r="D252">
        <v>12.061591</v>
      </c>
      <c r="AB252">
        <v>28357142857.143002</v>
      </c>
      <c r="AC252">
        <v>19.354503999999999</v>
      </c>
      <c r="AD252">
        <v>12.400311</v>
      </c>
    </row>
    <row r="253" spans="2:30" x14ac:dyDescent="0.25">
      <c r="B253">
        <v>28938775510.203999</v>
      </c>
      <c r="C253">
        <v>20.868324000000001</v>
      </c>
      <c r="D253">
        <v>13.53698</v>
      </c>
      <c r="AB253">
        <v>28938775510.203999</v>
      </c>
      <c r="AC253">
        <v>15.783011</v>
      </c>
      <c r="AD253">
        <v>8.3460702999999992</v>
      </c>
    </row>
    <row r="254" spans="2:30" x14ac:dyDescent="0.25">
      <c r="B254">
        <v>29520408163.264999</v>
      </c>
      <c r="C254">
        <v>20.748718</v>
      </c>
      <c r="D254">
        <v>13.335599</v>
      </c>
      <c r="AB254">
        <v>29520408163.264999</v>
      </c>
      <c r="AC254">
        <v>18.086387999999999</v>
      </c>
      <c r="AD254">
        <v>10.792593</v>
      </c>
    </row>
    <row r="255" spans="2:30" x14ac:dyDescent="0.25">
      <c r="B255">
        <v>30102040816.327</v>
      </c>
      <c r="C255">
        <v>20.875288000000001</v>
      </c>
      <c r="D255">
        <v>13.202591999999999</v>
      </c>
      <c r="AB255">
        <v>30102040816.327</v>
      </c>
      <c r="AC255">
        <v>21.166439</v>
      </c>
      <c r="AD255">
        <v>13.78365</v>
      </c>
    </row>
    <row r="256" spans="2:30" x14ac:dyDescent="0.25">
      <c r="B256">
        <v>30683673469.388</v>
      </c>
      <c r="C256">
        <v>18.134080999999998</v>
      </c>
      <c r="D256">
        <v>10.174231000000001</v>
      </c>
      <c r="AB256">
        <v>30683673469.388</v>
      </c>
      <c r="AC256">
        <v>19.759063999999999</v>
      </c>
      <c r="AD256">
        <v>11.936399</v>
      </c>
    </row>
    <row r="257" spans="2:30" x14ac:dyDescent="0.25">
      <c r="B257">
        <v>31265306122.449001</v>
      </c>
      <c r="C257">
        <v>14.862005</v>
      </c>
      <c r="D257">
        <v>7.0668591999999997</v>
      </c>
      <c r="AB257">
        <v>31265306122.449001</v>
      </c>
      <c r="AC257">
        <v>16.843616000000001</v>
      </c>
      <c r="AD257">
        <v>8.8570738000000002</v>
      </c>
    </row>
    <row r="258" spans="2:30" x14ac:dyDescent="0.25">
      <c r="B258">
        <v>31846938775.509998</v>
      </c>
      <c r="C258">
        <v>13.716260999999999</v>
      </c>
      <c r="D258">
        <v>6.0343021999999999</v>
      </c>
      <c r="AB258">
        <v>31846938775.509998</v>
      </c>
      <c r="AC258">
        <v>17.094963</v>
      </c>
      <c r="AD258">
        <v>9.3284283000000006</v>
      </c>
    </row>
    <row r="259" spans="2:30" x14ac:dyDescent="0.25">
      <c r="B259">
        <v>32428571428.570999</v>
      </c>
      <c r="C259">
        <v>13.974689</v>
      </c>
      <c r="D259">
        <v>5.5869483999999998</v>
      </c>
      <c r="AB259">
        <v>32428571428.570999</v>
      </c>
      <c r="AC259">
        <v>20.372271999999999</v>
      </c>
      <c r="AD259">
        <v>11.932729999999999</v>
      </c>
    </row>
    <row r="260" spans="2:30" x14ac:dyDescent="0.25">
      <c r="B260">
        <v>33010204081.632999</v>
      </c>
      <c r="C260">
        <v>16.484629000000002</v>
      </c>
      <c r="D260">
        <v>6.8399204999999998</v>
      </c>
      <c r="AB260">
        <v>33010204081.632999</v>
      </c>
      <c r="AC260">
        <v>17.947962</v>
      </c>
      <c r="AD260">
        <v>8.2041178000000006</v>
      </c>
    </row>
    <row r="261" spans="2:30" x14ac:dyDescent="0.25">
      <c r="B261">
        <v>33591836734.694</v>
      </c>
      <c r="C261">
        <v>20.199902000000002</v>
      </c>
      <c r="D261">
        <v>8.8944949999999992</v>
      </c>
      <c r="AB261">
        <v>33591836734.694</v>
      </c>
      <c r="AC261">
        <v>17.004534</v>
      </c>
      <c r="AD261">
        <v>6.1231007999999996</v>
      </c>
    </row>
    <row r="262" spans="2:30" x14ac:dyDescent="0.25">
      <c r="B262">
        <v>34173469387.755001</v>
      </c>
      <c r="C262">
        <v>23.740717</v>
      </c>
      <c r="D262">
        <v>13.041057</v>
      </c>
      <c r="AB262">
        <v>34173469387.755001</v>
      </c>
      <c r="AC262">
        <v>16.37734</v>
      </c>
      <c r="AD262">
        <v>6.3539213999999999</v>
      </c>
    </row>
    <row r="263" spans="2:30" x14ac:dyDescent="0.25">
      <c r="B263">
        <v>34755102040.816002</v>
      </c>
      <c r="C263">
        <v>27.252071000000001</v>
      </c>
      <c r="D263">
        <v>16.528358000000001</v>
      </c>
      <c r="AB263">
        <v>34755102040.816002</v>
      </c>
      <c r="AC263">
        <v>13.234780000000001</v>
      </c>
      <c r="AD263">
        <v>3.5296986000000001</v>
      </c>
    </row>
    <row r="264" spans="2:30" x14ac:dyDescent="0.25">
      <c r="B264">
        <v>35336734693.877998</v>
      </c>
      <c r="C264">
        <v>21.050329000000001</v>
      </c>
      <c r="D264">
        <v>11.516071</v>
      </c>
      <c r="AB264">
        <v>35336734693.877998</v>
      </c>
      <c r="AC264">
        <v>17.508713</v>
      </c>
      <c r="AD264">
        <v>8.7405290999999998</v>
      </c>
    </row>
    <row r="265" spans="2:30" x14ac:dyDescent="0.25">
      <c r="B265">
        <v>35918367346.939003</v>
      </c>
      <c r="C265">
        <v>22.706704999999999</v>
      </c>
      <c r="D265">
        <v>12.779736</v>
      </c>
      <c r="AB265">
        <v>35918367346.939003</v>
      </c>
      <c r="AC265">
        <v>16.020659999999999</v>
      </c>
      <c r="AD265">
        <v>7.0022326000000001</v>
      </c>
    </row>
    <row r="266" spans="2:30" x14ac:dyDescent="0.25">
      <c r="B266">
        <v>36500000000</v>
      </c>
      <c r="C266">
        <v>20.647375</v>
      </c>
      <c r="D266">
        <v>11.736490999999999</v>
      </c>
      <c r="AB266">
        <v>36500000000</v>
      </c>
      <c r="AC266">
        <v>20.275794999999999</v>
      </c>
      <c r="AD266">
        <v>11.527766</v>
      </c>
    </row>
    <row r="267" spans="2:30" x14ac:dyDescent="0.25">
      <c r="B267">
        <v>37081632653.060997</v>
      </c>
      <c r="C267">
        <v>18.029173</v>
      </c>
      <c r="D267">
        <v>8.6747025999999998</v>
      </c>
      <c r="AB267">
        <v>37081632653.060997</v>
      </c>
      <c r="AC267">
        <v>22.842334999999999</v>
      </c>
      <c r="AD267">
        <v>14.137266</v>
      </c>
    </row>
    <row r="268" spans="2:30" x14ac:dyDescent="0.25">
      <c r="B268">
        <v>37663265306.122002</v>
      </c>
      <c r="C268">
        <v>18.098746999999999</v>
      </c>
      <c r="D268">
        <v>9.4477892000000008</v>
      </c>
      <c r="AB268">
        <v>37663265306.122002</v>
      </c>
      <c r="AC268">
        <v>23.600383999999998</v>
      </c>
      <c r="AD268">
        <v>14.202052</v>
      </c>
    </row>
    <row r="269" spans="2:30" x14ac:dyDescent="0.25">
      <c r="B269">
        <v>38244897959.183998</v>
      </c>
      <c r="C269">
        <v>18.745296</v>
      </c>
      <c r="D269">
        <v>10.228418</v>
      </c>
      <c r="AB269">
        <v>38244897959.183998</v>
      </c>
      <c r="AC269">
        <v>24.978370999999999</v>
      </c>
      <c r="AD269">
        <v>15.295406</v>
      </c>
    </row>
    <row r="270" spans="2:30" x14ac:dyDescent="0.25">
      <c r="B270">
        <v>38826530612.245003</v>
      </c>
      <c r="C270">
        <v>18.577988000000001</v>
      </c>
      <c r="D270">
        <v>10.033784000000001</v>
      </c>
      <c r="AB270">
        <v>38826530612.245003</v>
      </c>
      <c r="AC270">
        <v>26.927199999999999</v>
      </c>
      <c r="AD270">
        <v>16.951248</v>
      </c>
    </row>
    <row r="271" spans="2:30" x14ac:dyDescent="0.25">
      <c r="B271">
        <v>39408163265.306</v>
      </c>
      <c r="C271">
        <v>16.208760999999999</v>
      </c>
      <c r="D271">
        <v>7.4413403999999996</v>
      </c>
      <c r="AB271">
        <v>39408163265.306</v>
      </c>
      <c r="AC271">
        <v>22.172561999999999</v>
      </c>
      <c r="AD271">
        <v>12.555016999999999</v>
      </c>
    </row>
    <row r="272" spans="2:30" x14ac:dyDescent="0.25">
      <c r="B272">
        <v>39989795918.366997</v>
      </c>
      <c r="C272">
        <v>14.955639</v>
      </c>
      <c r="D272">
        <v>5.9662809000000001</v>
      </c>
      <c r="AB272">
        <v>39989795918.366997</v>
      </c>
      <c r="AC272">
        <v>21.368223</v>
      </c>
      <c r="AD272">
        <v>11.585739</v>
      </c>
    </row>
    <row r="273" spans="2:30" x14ac:dyDescent="0.25">
      <c r="B273">
        <v>40571428571.429001</v>
      </c>
      <c r="C273">
        <v>14.526923999999999</v>
      </c>
      <c r="D273">
        <v>5.2626786000000001</v>
      </c>
      <c r="AB273">
        <v>40571428571.429001</v>
      </c>
      <c r="AC273">
        <v>24.164213</v>
      </c>
      <c r="AD273">
        <v>14.345022</v>
      </c>
    </row>
    <row r="274" spans="2:30" x14ac:dyDescent="0.25">
      <c r="B274">
        <v>41153061224.489998</v>
      </c>
      <c r="C274">
        <v>13.835526</v>
      </c>
      <c r="D274">
        <v>4.3356304000000003</v>
      </c>
      <c r="AB274">
        <v>41153061224.489998</v>
      </c>
      <c r="AC274">
        <v>19.848042</v>
      </c>
      <c r="AD274">
        <v>9.7554998000000008</v>
      </c>
    </row>
    <row r="275" spans="2:30" x14ac:dyDescent="0.25">
      <c r="B275">
        <v>41734693877.551003</v>
      </c>
      <c r="C275">
        <v>16.144188</v>
      </c>
      <c r="D275">
        <v>6.7390819000000004</v>
      </c>
      <c r="AB275">
        <v>41734693877.551003</v>
      </c>
      <c r="AC275">
        <v>23.920725000000001</v>
      </c>
      <c r="AD275">
        <v>13.721247</v>
      </c>
    </row>
    <row r="276" spans="2:30" x14ac:dyDescent="0.25">
      <c r="B276">
        <v>42316326530.612</v>
      </c>
      <c r="C276">
        <v>15.463371</v>
      </c>
      <c r="D276">
        <v>5.8159517999999997</v>
      </c>
      <c r="AB276">
        <v>42316326530.612</v>
      </c>
      <c r="AC276">
        <v>19.505244999999999</v>
      </c>
      <c r="AD276">
        <v>9.9256381999999999</v>
      </c>
    </row>
    <row r="277" spans="2:30" x14ac:dyDescent="0.25">
      <c r="B277">
        <v>42897959183.672997</v>
      </c>
      <c r="C277">
        <v>15.996376</v>
      </c>
      <c r="D277">
        <v>6.1080946999999997</v>
      </c>
      <c r="AB277">
        <v>42897959183.672997</v>
      </c>
      <c r="AC277">
        <v>19.747865999999998</v>
      </c>
      <c r="AD277">
        <v>10.197881000000001</v>
      </c>
    </row>
    <row r="278" spans="2:30" x14ac:dyDescent="0.25">
      <c r="B278">
        <v>43479591836.735001</v>
      </c>
      <c r="C278">
        <v>18.702976</v>
      </c>
      <c r="D278">
        <v>9.2735900999999998</v>
      </c>
      <c r="AB278">
        <v>43479591836.735001</v>
      </c>
      <c r="AC278">
        <v>17.322945000000001</v>
      </c>
      <c r="AD278">
        <v>8.0634812999999994</v>
      </c>
    </row>
    <row r="279" spans="2:30" x14ac:dyDescent="0.25">
      <c r="B279">
        <v>44061224489.795998</v>
      </c>
      <c r="C279">
        <v>17.136889</v>
      </c>
      <c r="D279">
        <v>7.6155876999999998</v>
      </c>
      <c r="AB279">
        <v>44061224489.795998</v>
      </c>
      <c r="AC279">
        <v>17.455881000000002</v>
      </c>
      <c r="AD279">
        <v>8.4407005000000002</v>
      </c>
    </row>
    <row r="280" spans="2:30" x14ac:dyDescent="0.25">
      <c r="B280">
        <v>44642857142.857002</v>
      </c>
      <c r="C280">
        <v>18.657070000000001</v>
      </c>
      <c r="D280">
        <v>8.8113221999999993</v>
      </c>
      <c r="AB280">
        <v>44642857142.857002</v>
      </c>
      <c r="AC280">
        <v>18.779651999999999</v>
      </c>
      <c r="AD280">
        <v>9.7990712999999996</v>
      </c>
    </row>
    <row r="281" spans="2:30" x14ac:dyDescent="0.25">
      <c r="B281">
        <v>45224489795.917999</v>
      </c>
      <c r="C281">
        <v>19.027943</v>
      </c>
      <c r="D281">
        <v>9.4543055999999996</v>
      </c>
      <c r="AB281">
        <v>45224489795.917999</v>
      </c>
      <c r="AC281">
        <v>16.958787999999998</v>
      </c>
      <c r="AD281">
        <v>7.8953476</v>
      </c>
    </row>
    <row r="282" spans="2:30" x14ac:dyDescent="0.25">
      <c r="B282">
        <v>45806122448.980003</v>
      </c>
      <c r="C282">
        <v>20.863140000000001</v>
      </c>
      <c r="D282">
        <v>10.818172000000001</v>
      </c>
      <c r="AB282">
        <v>45806122448.980003</v>
      </c>
      <c r="AC282">
        <v>16.634193</v>
      </c>
      <c r="AD282">
        <v>7.1086682999999997</v>
      </c>
    </row>
    <row r="283" spans="2:30" x14ac:dyDescent="0.25">
      <c r="B283">
        <v>46387755102.041</v>
      </c>
      <c r="C283">
        <v>22.580133</v>
      </c>
      <c r="D283">
        <v>12.884192000000001</v>
      </c>
      <c r="AB283">
        <v>46387755102.041</v>
      </c>
      <c r="AC283">
        <v>16.601479999999999</v>
      </c>
      <c r="AD283">
        <v>7.4326496000000004</v>
      </c>
    </row>
    <row r="284" spans="2:30" x14ac:dyDescent="0.25">
      <c r="B284">
        <v>46969387755.101997</v>
      </c>
      <c r="C284">
        <v>20.888688999999999</v>
      </c>
      <c r="D284">
        <v>11.053470000000001</v>
      </c>
      <c r="AB284">
        <v>46969387755.101997</v>
      </c>
      <c r="AC284">
        <v>16.431314</v>
      </c>
      <c r="AD284">
        <v>7.2276620999999999</v>
      </c>
    </row>
    <row r="285" spans="2:30" x14ac:dyDescent="0.25">
      <c r="B285">
        <v>47551020408.163002</v>
      </c>
      <c r="C285">
        <v>18.333389</v>
      </c>
      <c r="D285">
        <v>8.4780625999999994</v>
      </c>
      <c r="AB285">
        <v>47551020408.163002</v>
      </c>
      <c r="AC285">
        <v>15.650935</v>
      </c>
      <c r="AD285">
        <v>6.4847583999999996</v>
      </c>
    </row>
    <row r="286" spans="2:30" x14ac:dyDescent="0.25">
      <c r="B286">
        <v>48132653061.223999</v>
      </c>
      <c r="C286">
        <v>21.570395999999999</v>
      </c>
      <c r="D286">
        <v>12.180073999999999</v>
      </c>
      <c r="AB286">
        <v>48132653061.223999</v>
      </c>
      <c r="AC286">
        <v>18.265749</v>
      </c>
      <c r="AD286">
        <v>8.7240877000000001</v>
      </c>
    </row>
    <row r="287" spans="2:30" x14ac:dyDescent="0.25">
      <c r="B287">
        <v>48714285714.286003</v>
      </c>
      <c r="C287">
        <v>17.853232999999999</v>
      </c>
      <c r="D287">
        <v>7.8654666000000004</v>
      </c>
      <c r="AB287">
        <v>48714285714.286003</v>
      </c>
      <c r="AC287">
        <v>16.962745999999999</v>
      </c>
      <c r="AD287">
        <v>7.4655909999999999</v>
      </c>
    </row>
    <row r="288" spans="2:30" x14ac:dyDescent="0.25">
      <c r="B288">
        <v>49295918367.347</v>
      </c>
      <c r="C288">
        <v>15.07212</v>
      </c>
      <c r="D288">
        <v>5.4000835</v>
      </c>
      <c r="AB288">
        <v>49295918367.347</v>
      </c>
      <c r="AC288">
        <v>14.730896</v>
      </c>
      <c r="AD288">
        <v>5.1531544</v>
      </c>
    </row>
    <row r="289" spans="2:30" x14ac:dyDescent="0.25">
      <c r="B289">
        <v>49877551020.407997</v>
      </c>
      <c r="C289">
        <v>17.523066</v>
      </c>
      <c r="D289">
        <v>7.5297685000000003</v>
      </c>
      <c r="AB289">
        <v>49877551020.407997</v>
      </c>
      <c r="AC289">
        <v>19.247005000000001</v>
      </c>
      <c r="AD289">
        <v>9.5027369999999998</v>
      </c>
    </row>
    <row r="290" spans="2:30" x14ac:dyDescent="0.25">
      <c r="B290">
        <v>50459183673.469002</v>
      </c>
      <c r="C290">
        <v>17.425791</v>
      </c>
      <c r="D290">
        <v>8.0657739999999993</v>
      </c>
      <c r="AB290">
        <v>50459183673.469002</v>
      </c>
      <c r="AC290">
        <v>18.409030999999999</v>
      </c>
      <c r="AD290">
        <v>7.9612784000000003</v>
      </c>
    </row>
    <row r="291" spans="2:30" x14ac:dyDescent="0.25">
      <c r="B291">
        <v>51040816326.530998</v>
      </c>
      <c r="C291">
        <v>19.551161</v>
      </c>
      <c r="D291">
        <v>9.9068097999999996</v>
      </c>
      <c r="AB291">
        <v>51040816326.530998</v>
      </c>
      <c r="AC291">
        <v>20.698820000000001</v>
      </c>
      <c r="AD291">
        <v>10.635123</v>
      </c>
    </row>
    <row r="292" spans="2:30" x14ac:dyDescent="0.25">
      <c r="B292">
        <v>51622448979.592003</v>
      </c>
      <c r="C292">
        <v>21.473948</v>
      </c>
      <c r="D292">
        <v>11.795222000000001</v>
      </c>
      <c r="AB292">
        <v>51622448979.592003</v>
      </c>
      <c r="AC292">
        <v>20.479986</v>
      </c>
      <c r="AD292">
        <v>10.144097</v>
      </c>
    </row>
    <row r="293" spans="2:30" x14ac:dyDescent="0.25">
      <c r="B293">
        <v>52204081632.653</v>
      </c>
      <c r="C293">
        <v>15.719156999999999</v>
      </c>
      <c r="D293">
        <v>6.7632623000000001</v>
      </c>
      <c r="AB293">
        <v>52204081632.653</v>
      </c>
      <c r="AC293">
        <v>17.778987999999998</v>
      </c>
      <c r="AD293">
        <v>7.8477797999999996</v>
      </c>
    </row>
    <row r="294" spans="2:30" x14ac:dyDescent="0.25">
      <c r="B294">
        <v>52785714285.713997</v>
      </c>
      <c r="C294">
        <v>15.226000000000001</v>
      </c>
      <c r="D294">
        <v>5.3352079000000003</v>
      </c>
      <c r="AB294">
        <v>52785714285.713997</v>
      </c>
      <c r="AC294">
        <v>18.449116</v>
      </c>
      <c r="AD294">
        <v>7.9489412000000002</v>
      </c>
    </row>
    <row r="295" spans="2:30" x14ac:dyDescent="0.25">
      <c r="B295">
        <v>53367346938.776001</v>
      </c>
      <c r="C295">
        <v>16.874158999999999</v>
      </c>
      <c r="D295">
        <v>7.2525959000000002</v>
      </c>
      <c r="AB295">
        <v>53367346938.776001</v>
      </c>
      <c r="AC295">
        <v>19.86553</v>
      </c>
      <c r="AD295">
        <v>8.9187469000000004</v>
      </c>
    </row>
    <row r="296" spans="2:30" x14ac:dyDescent="0.25">
      <c r="B296">
        <v>53948979591.836998</v>
      </c>
      <c r="C296">
        <v>16.336081</v>
      </c>
      <c r="D296">
        <v>5.3537879000000004</v>
      </c>
      <c r="AB296">
        <v>53948979591.836998</v>
      </c>
      <c r="AC296">
        <v>22.830385</v>
      </c>
      <c r="AD296">
        <v>11.851829</v>
      </c>
    </row>
    <row r="297" spans="2:30" x14ac:dyDescent="0.25">
      <c r="B297">
        <v>54530612244.898003</v>
      </c>
      <c r="C297">
        <v>18.584143000000001</v>
      </c>
      <c r="D297">
        <v>7.4880475999999998</v>
      </c>
      <c r="AB297">
        <v>54530612244.898003</v>
      </c>
      <c r="AC297">
        <v>25.736498000000001</v>
      </c>
      <c r="AD297">
        <v>14.416646999999999</v>
      </c>
    </row>
    <row r="298" spans="2:30" x14ac:dyDescent="0.25">
      <c r="B298">
        <v>55112244897.959</v>
      </c>
      <c r="C298">
        <v>17.400804999999998</v>
      </c>
      <c r="D298">
        <v>7.1458459000000003</v>
      </c>
      <c r="AB298">
        <v>55112244897.959</v>
      </c>
      <c r="AC298">
        <v>24.537852999999998</v>
      </c>
      <c r="AD298">
        <v>13.152965999999999</v>
      </c>
    </row>
    <row r="299" spans="2:30" x14ac:dyDescent="0.25">
      <c r="B299">
        <v>55693877551.019997</v>
      </c>
      <c r="C299">
        <v>7.7335443000000001</v>
      </c>
      <c r="D299">
        <v>-5.7178234999999997</v>
      </c>
      <c r="AB299">
        <v>55693877551.019997</v>
      </c>
      <c r="AC299">
        <v>24.639046</v>
      </c>
      <c r="AD299">
        <v>13.134311</v>
      </c>
    </row>
    <row r="300" spans="2:30" x14ac:dyDescent="0.25">
      <c r="B300">
        <v>56275510204.082001</v>
      </c>
      <c r="C300">
        <v>6.6969414</v>
      </c>
      <c r="D300">
        <v>-7.4684113999999999</v>
      </c>
      <c r="AB300">
        <v>56275510204.082001</v>
      </c>
      <c r="AC300">
        <v>22.222034000000001</v>
      </c>
      <c r="AD300">
        <v>10.954658</v>
      </c>
    </row>
    <row r="301" spans="2:30" x14ac:dyDescent="0.25">
      <c r="B301">
        <v>56857142857.142998</v>
      </c>
      <c r="C301">
        <v>4.8576350000000001</v>
      </c>
      <c r="D301">
        <v>-9.4420280000000005</v>
      </c>
      <c r="AB301">
        <v>56857142857.142998</v>
      </c>
      <c r="AC301">
        <v>20.796309999999998</v>
      </c>
      <c r="AD301">
        <v>10.081116</v>
      </c>
    </row>
    <row r="302" spans="2:30" x14ac:dyDescent="0.25">
      <c r="B302">
        <v>57438775510.204002</v>
      </c>
      <c r="C302">
        <v>5.5378346000000001</v>
      </c>
      <c r="D302">
        <v>-10.166969</v>
      </c>
      <c r="AB302">
        <v>57438775510.204002</v>
      </c>
      <c r="AC302">
        <v>23.403009000000001</v>
      </c>
      <c r="AD302">
        <v>12.044343</v>
      </c>
    </row>
    <row r="303" spans="2:30" x14ac:dyDescent="0.25">
      <c r="B303">
        <v>58020408163.264999</v>
      </c>
      <c r="C303">
        <v>16.939117</v>
      </c>
      <c r="D303">
        <v>4.9020796000000004</v>
      </c>
      <c r="AB303">
        <v>58020408163.264999</v>
      </c>
      <c r="AC303">
        <v>19.321117000000001</v>
      </c>
      <c r="AD303">
        <v>7.7502922999999999</v>
      </c>
    </row>
    <row r="304" spans="2:30" x14ac:dyDescent="0.25">
      <c r="B304">
        <v>58602040816.327003</v>
      </c>
      <c r="C304">
        <v>14.136616</v>
      </c>
      <c r="D304">
        <v>0.61440718000000005</v>
      </c>
      <c r="AB304">
        <v>58602040816.327003</v>
      </c>
      <c r="AC304">
        <v>17.871441000000001</v>
      </c>
      <c r="AD304">
        <v>6.6898040999999999</v>
      </c>
    </row>
    <row r="305" spans="2:30" x14ac:dyDescent="0.25">
      <c r="B305">
        <v>59183673469.388</v>
      </c>
      <c r="C305">
        <v>17.952271</v>
      </c>
      <c r="D305">
        <v>5.7883525000000002</v>
      </c>
      <c r="AB305">
        <v>59183673469.388</v>
      </c>
      <c r="AC305">
        <v>18.125699999999998</v>
      </c>
      <c r="AD305">
        <v>7.5978307999999997</v>
      </c>
    </row>
    <row r="306" spans="2:30" x14ac:dyDescent="0.25">
      <c r="B306">
        <v>59765306122.448997</v>
      </c>
      <c r="C306">
        <v>14.499948</v>
      </c>
      <c r="D306">
        <v>1.9031275999999999</v>
      </c>
      <c r="AB306">
        <v>59765306122.448997</v>
      </c>
      <c r="AC306">
        <v>15.476526</v>
      </c>
      <c r="AD306">
        <v>3.2578585000000002</v>
      </c>
    </row>
    <row r="307" spans="2:30" x14ac:dyDescent="0.25">
      <c r="B307">
        <v>60346938775.510002</v>
      </c>
      <c r="C307">
        <v>15.093253000000001</v>
      </c>
      <c r="D307">
        <v>3.3063015999999998</v>
      </c>
      <c r="AB307">
        <v>60346938775.510002</v>
      </c>
      <c r="AC307">
        <v>7.9986300000000004</v>
      </c>
      <c r="AD307">
        <v>-7.7066793000000002</v>
      </c>
    </row>
    <row r="308" spans="2:30" x14ac:dyDescent="0.25">
      <c r="B308">
        <v>60928571428.570999</v>
      </c>
      <c r="C308">
        <v>14.819452999999999</v>
      </c>
      <c r="D308">
        <v>2.5684097000000001</v>
      </c>
      <c r="AB308">
        <v>60928571428.570999</v>
      </c>
      <c r="AC308">
        <v>0.85954540999999995</v>
      </c>
      <c r="AD308">
        <v>-20.343391</v>
      </c>
    </row>
    <row r="309" spans="2:30" x14ac:dyDescent="0.25">
      <c r="B309">
        <v>61510204081.633003</v>
      </c>
      <c r="C309">
        <v>14.630934</v>
      </c>
      <c r="D309">
        <v>1.6627073000000001</v>
      </c>
      <c r="AB309">
        <v>61510204081.633003</v>
      </c>
      <c r="AC309">
        <v>1.9442855999999999</v>
      </c>
      <c r="AD309">
        <v>-18.552378000000001</v>
      </c>
    </row>
    <row r="310" spans="2:30" x14ac:dyDescent="0.25">
      <c r="B310">
        <v>62091836734.694</v>
      </c>
      <c r="C310">
        <v>13.602731</v>
      </c>
      <c r="D310">
        <v>0.19695699</v>
      </c>
      <c r="AB310">
        <v>62091836734.694</v>
      </c>
      <c r="AC310">
        <v>-5.0673589999999997</v>
      </c>
      <c r="AD310">
        <v>-47.538353000000001</v>
      </c>
    </row>
    <row r="311" spans="2:30" x14ac:dyDescent="0.25">
      <c r="B311">
        <v>62673469387.754997</v>
      </c>
      <c r="C311">
        <v>11.904730000000001</v>
      </c>
      <c r="D311">
        <v>-2.3348285999999998</v>
      </c>
      <c r="AB311">
        <v>62673469387.754997</v>
      </c>
      <c r="AC311">
        <v>-5.1226034</v>
      </c>
      <c r="AD311">
        <v>-46.746952</v>
      </c>
    </row>
    <row r="312" spans="2:30" x14ac:dyDescent="0.25">
      <c r="B312">
        <v>63255102040.816002</v>
      </c>
      <c r="C312">
        <v>10.574452000000001</v>
      </c>
      <c r="D312">
        <v>-4.66012</v>
      </c>
      <c r="AB312">
        <v>63255102040.816002</v>
      </c>
      <c r="AC312">
        <v>-5.0423989000000002</v>
      </c>
      <c r="AD312">
        <v>-50.781067</v>
      </c>
    </row>
    <row r="313" spans="2:30" x14ac:dyDescent="0.25">
      <c r="B313">
        <v>63836734693.877998</v>
      </c>
      <c r="C313">
        <v>9.2468623999999995</v>
      </c>
      <c r="D313">
        <v>-6.7164282999999996</v>
      </c>
      <c r="AB313">
        <v>63836734693.877998</v>
      </c>
      <c r="AC313">
        <v>-4.2055429999999996</v>
      </c>
      <c r="AD313">
        <v>-45.361317</v>
      </c>
    </row>
    <row r="314" spans="2:30" x14ac:dyDescent="0.25">
      <c r="B314">
        <v>64418367346.939003</v>
      </c>
      <c r="C314">
        <v>10.962014</v>
      </c>
      <c r="D314">
        <v>-6.3585605999999997</v>
      </c>
      <c r="AB314">
        <v>64418367346.939003</v>
      </c>
      <c r="AC314">
        <v>-3.5132672999999999</v>
      </c>
      <c r="AD314">
        <v>-44.603931000000003</v>
      </c>
    </row>
    <row r="315" spans="2:30" x14ac:dyDescent="0.25">
      <c r="B315">
        <v>65000000000</v>
      </c>
      <c r="C315">
        <v>8.7874564999999993</v>
      </c>
      <c r="D315">
        <v>-19.043372999999999</v>
      </c>
      <c r="AB315">
        <v>65000000000</v>
      </c>
      <c r="AC315">
        <v>-4.2153372999999998</v>
      </c>
      <c r="AD315">
        <v>-73.699554000000006</v>
      </c>
    </row>
    <row r="316" spans="2:30" x14ac:dyDescent="0.25">
      <c r="B316" t="s">
        <v>25</v>
      </c>
      <c r="AB316" t="s">
        <v>25</v>
      </c>
    </row>
    <row r="319" spans="2:30" x14ac:dyDescent="0.25">
      <c r="B319" t="s">
        <v>27</v>
      </c>
      <c r="AB319" t="s">
        <v>27</v>
      </c>
    </row>
    <row r="320" spans="2:30" x14ac:dyDescent="0.25">
      <c r="B320" t="s">
        <v>23</v>
      </c>
      <c r="C320" t="s">
        <v>287</v>
      </c>
      <c r="D320" t="s">
        <v>288</v>
      </c>
      <c r="AB320" t="s">
        <v>23</v>
      </c>
      <c r="AC320" t="s">
        <v>287</v>
      </c>
      <c r="AD320" t="s">
        <v>288</v>
      </c>
    </row>
    <row r="321" spans="2:30" x14ac:dyDescent="0.25">
      <c r="B321">
        <v>8000000000</v>
      </c>
      <c r="C321">
        <v>-13.221690000000001</v>
      </c>
      <c r="D321">
        <v>-105.48583000000001</v>
      </c>
      <c r="AB321">
        <v>8000000000</v>
      </c>
      <c r="AC321">
        <v>-6.3670802000000002</v>
      </c>
      <c r="AD321">
        <v>-91.581138999999993</v>
      </c>
    </row>
    <row r="322" spans="2:30" x14ac:dyDescent="0.25">
      <c r="B322">
        <v>8581632653.0612001</v>
      </c>
      <c r="C322">
        <v>-10.26793</v>
      </c>
      <c r="D322">
        <v>-97.585228000000001</v>
      </c>
      <c r="AB322">
        <v>8581632653.0612001</v>
      </c>
      <c r="AC322">
        <v>-8.8897160999999993</v>
      </c>
      <c r="AD322">
        <v>-94.438461000000004</v>
      </c>
    </row>
    <row r="323" spans="2:30" x14ac:dyDescent="0.25">
      <c r="B323">
        <v>9163265306.1224003</v>
      </c>
      <c r="C323">
        <v>-6.9520488</v>
      </c>
      <c r="D323">
        <v>-91.653107000000006</v>
      </c>
      <c r="AB323">
        <v>9163265306.1224003</v>
      </c>
      <c r="AC323">
        <v>-10.369735</v>
      </c>
      <c r="AD323">
        <v>-99.268462999999997</v>
      </c>
    </row>
    <row r="324" spans="2:30" x14ac:dyDescent="0.25">
      <c r="B324">
        <v>9744897959.1837006</v>
      </c>
      <c r="C324">
        <v>-7.5945248999999997</v>
      </c>
      <c r="D324">
        <v>-97.033210999999994</v>
      </c>
      <c r="AB324">
        <v>9744897959.1837006</v>
      </c>
      <c r="AC324">
        <v>-11.692409</v>
      </c>
      <c r="AD324">
        <v>-103.27003999999999</v>
      </c>
    </row>
    <row r="325" spans="2:30" x14ac:dyDescent="0.25">
      <c r="B325">
        <v>10326530612.245001</v>
      </c>
      <c r="C325">
        <v>-6.5364336999999999</v>
      </c>
      <c r="D325">
        <v>-93.240234000000001</v>
      </c>
      <c r="AB325">
        <v>10326530612.245001</v>
      </c>
      <c r="AC325">
        <v>-6.5167522</v>
      </c>
      <c r="AD325">
        <v>-91.075423999999998</v>
      </c>
    </row>
    <row r="326" spans="2:30" x14ac:dyDescent="0.25">
      <c r="B326">
        <v>10908163265.306</v>
      </c>
      <c r="C326">
        <v>-7.8823447</v>
      </c>
      <c r="D326">
        <v>-94.042869999999994</v>
      </c>
      <c r="AB326">
        <v>10908163265.306</v>
      </c>
      <c r="AC326">
        <v>-9.4556093000000008</v>
      </c>
      <c r="AD326">
        <v>-97.218979000000004</v>
      </c>
    </row>
    <row r="327" spans="2:30" x14ac:dyDescent="0.25">
      <c r="B327">
        <v>11489795918.367001</v>
      </c>
      <c r="C327">
        <v>-6.4086733000000002</v>
      </c>
      <c r="D327">
        <v>-91.276191999999995</v>
      </c>
      <c r="AB327">
        <v>11489795918.367001</v>
      </c>
      <c r="AC327">
        <v>-5.4742470000000001</v>
      </c>
      <c r="AD327">
        <v>-87.103629999999995</v>
      </c>
    </row>
    <row r="328" spans="2:30" x14ac:dyDescent="0.25">
      <c r="B328">
        <v>12071428571.429001</v>
      </c>
      <c r="C328">
        <v>-8.2017574</v>
      </c>
      <c r="D328">
        <v>-95.727851999999999</v>
      </c>
      <c r="AB328">
        <v>12071428571.429001</v>
      </c>
      <c r="AC328">
        <v>-14.907890999999999</v>
      </c>
      <c r="AD328">
        <v>-110.27406999999999</v>
      </c>
    </row>
    <row r="329" spans="2:30" x14ac:dyDescent="0.25">
      <c r="B329">
        <v>12653061224.49</v>
      </c>
      <c r="C329">
        <v>-8.9068432000000008</v>
      </c>
      <c r="D329">
        <v>-95.752823000000006</v>
      </c>
      <c r="AB329">
        <v>12653061224.49</v>
      </c>
      <c r="AC329">
        <v>-9.5543221999999997</v>
      </c>
      <c r="AD329">
        <v>-98.144774999999996</v>
      </c>
    </row>
    <row r="330" spans="2:30" x14ac:dyDescent="0.25">
      <c r="B330">
        <v>13234693877.551001</v>
      </c>
      <c r="C330">
        <v>-13.609899</v>
      </c>
      <c r="D330">
        <v>-106.40992</v>
      </c>
      <c r="AB330">
        <v>13234693877.551001</v>
      </c>
      <c r="AC330">
        <v>-9.1816815999999992</v>
      </c>
      <c r="AD330">
        <v>-96.514770999999996</v>
      </c>
    </row>
    <row r="331" spans="2:30" x14ac:dyDescent="0.25">
      <c r="B331">
        <v>13816326530.612</v>
      </c>
      <c r="C331">
        <v>-12.330643</v>
      </c>
      <c r="D331">
        <v>-104.66285000000001</v>
      </c>
      <c r="AB331">
        <v>13816326530.612</v>
      </c>
      <c r="AC331">
        <v>-5.5284386000000003</v>
      </c>
      <c r="AD331">
        <v>-84.545165999999995</v>
      </c>
    </row>
    <row r="332" spans="2:30" x14ac:dyDescent="0.25">
      <c r="B332">
        <v>14397959183.673</v>
      </c>
      <c r="C332">
        <v>-7.5699883000000003</v>
      </c>
      <c r="D332">
        <v>-93.242226000000002</v>
      </c>
      <c r="AB332">
        <v>14397959183.673</v>
      </c>
      <c r="AC332">
        <v>5.5798550000000002</v>
      </c>
      <c r="AD332">
        <v>-38.951393000000003</v>
      </c>
    </row>
    <row r="333" spans="2:30" x14ac:dyDescent="0.25">
      <c r="B333">
        <v>14979591836.735001</v>
      </c>
      <c r="C333">
        <v>-3.5278051000000001</v>
      </c>
      <c r="D333">
        <v>-79.546775999999994</v>
      </c>
      <c r="AB333">
        <v>14979591836.735001</v>
      </c>
      <c r="AC333">
        <v>16.165043000000001</v>
      </c>
      <c r="AD333">
        <v>-9.2022113999999995</v>
      </c>
    </row>
    <row r="334" spans="2:30" x14ac:dyDescent="0.25">
      <c r="B334">
        <v>15561224489.796</v>
      </c>
      <c r="C334">
        <v>-5.6135354</v>
      </c>
      <c r="D334">
        <v>-81.247353000000004</v>
      </c>
      <c r="AB334">
        <v>15561224489.796</v>
      </c>
      <c r="AC334">
        <v>20.514272999999999</v>
      </c>
      <c r="AD334">
        <v>1.1771024000000001</v>
      </c>
    </row>
    <row r="335" spans="2:30" x14ac:dyDescent="0.25">
      <c r="B335">
        <v>16142857142.857</v>
      </c>
      <c r="C335">
        <v>-7.0510259</v>
      </c>
      <c r="D335">
        <v>-71.820564000000005</v>
      </c>
      <c r="AB335">
        <v>16142857142.857</v>
      </c>
      <c r="AC335">
        <v>21.749956000000001</v>
      </c>
      <c r="AD335">
        <v>4.8971828999999998</v>
      </c>
    </row>
    <row r="336" spans="2:30" x14ac:dyDescent="0.25">
      <c r="B336">
        <v>16724489795.917999</v>
      </c>
      <c r="C336">
        <v>-6.9769291999999998</v>
      </c>
      <c r="D336">
        <v>-43.274138999999998</v>
      </c>
      <c r="AB336">
        <v>16724489795.917999</v>
      </c>
      <c r="AC336">
        <v>21.062329999999999</v>
      </c>
      <c r="AD336">
        <v>7.2756318999999996</v>
      </c>
    </row>
    <row r="337" spans="2:30" x14ac:dyDescent="0.25">
      <c r="B337">
        <v>17306122448.98</v>
      </c>
      <c r="C337">
        <v>-6.1090989000000002</v>
      </c>
      <c r="D337">
        <v>-34.170020999999998</v>
      </c>
      <c r="AB337">
        <v>17306122448.98</v>
      </c>
      <c r="AC337">
        <v>21.810392</v>
      </c>
      <c r="AD337">
        <v>9.1441821999999995</v>
      </c>
    </row>
    <row r="338" spans="2:30" x14ac:dyDescent="0.25">
      <c r="B338">
        <v>17887755102.041</v>
      </c>
      <c r="C338">
        <v>-2.1878955000000002</v>
      </c>
      <c r="D338">
        <v>-16.685393999999999</v>
      </c>
      <c r="AB338">
        <v>17887755102.041</v>
      </c>
      <c r="AC338">
        <v>21.979009999999999</v>
      </c>
      <c r="AD338">
        <v>11.598048</v>
      </c>
    </row>
    <row r="339" spans="2:30" x14ac:dyDescent="0.25">
      <c r="B339">
        <v>18469387755.102001</v>
      </c>
      <c r="C339">
        <v>3.8659463000000001</v>
      </c>
      <c r="D339">
        <v>-6.8437133000000001</v>
      </c>
      <c r="AB339">
        <v>18469387755.102001</v>
      </c>
      <c r="AC339">
        <v>18.907796999999999</v>
      </c>
      <c r="AD339">
        <v>9.8369122000000004</v>
      </c>
    </row>
    <row r="340" spans="2:30" x14ac:dyDescent="0.25">
      <c r="B340">
        <v>19051020408.162998</v>
      </c>
      <c r="C340">
        <v>13.977774</v>
      </c>
      <c r="D340">
        <v>6.3609247</v>
      </c>
      <c r="AB340">
        <v>19051020408.162998</v>
      </c>
      <c r="AC340">
        <v>15.069749</v>
      </c>
      <c r="AD340">
        <v>8.1554584999999999</v>
      </c>
    </row>
    <row r="341" spans="2:30" x14ac:dyDescent="0.25">
      <c r="B341">
        <v>19632653061.223999</v>
      </c>
      <c r="C341">
        <v>11.780455</v>
      </c>
      <c r="D341">
        <v>4.4344210999999998</v>
      </c>
      <c r="AB341">
        <v>19632653061.223999</v>
      </c>
      <c r="AC341">
        <v>15.305974000000001</v>
      </c>
      <c r="AD341">
        <v>8.4186143999999992</v>
      </c>
    </row>
    <row r="342" spans="2:30" x14ac:dyDescent="0.25">
      <c r="B342">
        <v>20214285714.285999</v>
      </c>
      <c r="C342">
        <v>14.537167</v>
      </c>
      <c r="D342">
        <v>7.8237728999999998</v>
      </c>
      <c r="AB342">
        <v>20214285714.285999</v>
      </c>
      <c r="AC342">
        <v>14.165658000000001</v>
      </c>
      <c r="AD342">
        <v>7.9884319000000001</v>
      </c>
    </row>
    <row r="343" spans="2:30" x14ac:dyDescent="0.25">
      <c r="B343">
        <v>20795918367.347</v>
      </c>
      <c r="C343">
        <v>14.625866</v>
      </c>
      <c r="D343">
        <v>8.0650777999999992</v>
      </c>
      <c r="AB343">
        <v>20795918367.347</v>
      </c>
      <c r="AC343">
        <v>12.363429999999999</v>
      </c>
      <c r="AD343">
        <v>6.0049682000000004</v>
      </c>
    </row>
    <row r="344" spans="2:30" x14ac:dyDescent="0.25">
      <c r="B344">
        <v>21377551020.408001</v>
      </c>
      <c r="C344">
        <v>14.709879000000001</v>
      </c>
      <c r="D344">
        <v>8.1826649000000007</v>
      </c>
      <c r="AB344">
        <v>21377551020.408001</v>
      </c>
      <c r="AC344">
        <v>12.167214</v>
      </c>
      <c r="AD344">
        <v>5.6681322999999999</v>
      </c>
    </row>
    <row r="345" spans="2:30" x14ac:dyDescent="0.25">
      <c r="B345">
        <v>21959183673.469002</v>
      </c>
      <c r="C345">
        <v>13.363052</v>
      </c>
      <c r="D345">
        <v>6.8186555000000002</v>
      </c>
      <c r="AB345">
        <v>21959183673.469002</v>
      </c>
      <c r="AC345">
        <v>11.314848</v>
      </c>
      <c r="AD345">
        <v>4.8607230000000001</v>
      </c>
    </row>
    <row r="346" spans="2:30" x14ac:dyDescent="0.25">
      <c r="B346">
        <v>22540816326.530998</v>
      </c>
      <c r="C346">
        <v>19.143754999999999</v>
      </c>
      <c r="D346">
        <v>12.485991</v>
      </c>
      <c r="AB346">
        <v>22540816326.530998</v>
      </c>
      <c r="AC346">
        <v>13.597772000000001</v>
      </c>
      <c r="AD346">
        <v>7.3483046999999999</v>
      </c>
    </row>
    <row r="347" spans="2:30" x14ac:dyDescent="0.25">
      <c r="B347">
        <v>23122448979.591999</v>
      </c>
      <c r="C347">
        <v>18.247817999999999</v>
      </c>
      <c r="D347">
        <v>11.535755999999999</v>
      </c>
      <c r="AB347">
        <v>23122448979.591999</v>
      </c>
      <c r="AC347">
        <v>12.960303</v>
      </c>
      <c r="AD347">
        <v>6.4390855</v>
      </c>
    </row>
    <row r="348" spans="2:30" x14ac:dyDescent="0.25">
      <c r="B348">
        <v>23704081632.653</v>
      </c>
      <c r="C348">
        <v>16.691707999999998</v>
      </c>
      <c r="D348">
        <v>10.180038</v>
      </c>
      <c r="AB348">
        <v>23704081632.653</v>
      </c>
      <c r="AC348">
        <v>14.971487</v>
      </c>
      <c r="AD348">
        <v>8.5404634000000001</v>
      </c>
    </row>
    <row r="349" spans="2:30" x14ac:dyDescent="0.25">
      <c r="B349">
        <v>24285714285.714001</v>
      </c>
      <c r="C349">
        <v>16.582619000000001</v>
      </c>
      <c r="D349">
        <v>9.9087782000000004</v>
      </c>
      <c r="AB349">
        <v>24285714285.714001</v>
      </c>
      <c r="AC349">
        <v>16.240407999999999</v>
      </c>
      <c r="AD349">
        <v>9.7453383999999996</v>
      </c>
    </row>
    <row r="350" spans="2:30" x14ac:dyDescent="0.25">
      <c r="B350">
        <v>24867346938.776001</v>
      </c>
      <c r="C350">
        <v>16.403476999999999</v>
      </c>
      <c r="D350">
        <v>10.077939000000001</v>
      </c>
      <c r="AB350">
        <v>24867346938.776001</v>
      </c>
      <c r="AC350">
        <v>16.899225000000001</v>
      </c>
      <c r="AD350">
        <v>10.568667</v>
      </c>
    </row>
    <row r="351" spans="2:30" x14ac:dyDescent="0.25">
      <c r="B351">
        <v>25448979591.837002</v>
      </c>
      <c r="C351">
        <v>16.129349000000001</v>
      </c>
      <c r="D351">
        <v>9.7157926999999997</v>
      </c>
      <c r="AB351">
        <v>25448979591.837002</v>
      </c>
      <c r="AC351">
        <v>18.723998999999999</v>
      </c>
      <c r="AD351">
        <v>12.135154</v>
      </c>
    </row>
    <row r="352" spans="2:30" x14ac:dyDescent="0.25">
      <c r="B352">
        <v>26030612244.897999</v>
      </c>
      <c r="C352">
        <v>17.350172000000001</v>
      </c>
      <c r="D352">
        <v>10.583693999999999</v>
      </c>
      <c r="AB352">
        <v>26030612244.897999</v>
      </c>
      <c r="AC352">
        <v>18.994738000000002</v>
      </c>
      <c r="AD352">
        <v>11.898403</v>
      </c>
    </row>
    <row r="353" spans="2:30" x14ac:dyDescent="0.25">
      <c r="B353">
        <v>26612244897.959</v>
      </c>
      <c r="C353">
        <v>17.725401000000002</v>
      </c>
      <c r="D353">
        <v>10.477864</v>
      </c>
      <c r="AB353">
        <v>26612244897.959</v>
      </c>
      <c r="AC353">
        <v>17.207204999999998</v>
      </c>
      <c r="AD353">
        <v>9.9279261000000005</v>
      </c>
    </row>
    <row r="354" spans="2:30" x14ac:dyDescent="0.25">
      <c r="B354">
        <v>27193877551.02</v>
      </c>
      <c r="C354">
        <v>17.065629999999999</v>
      </c>
      <c r="D354">
        <v>9.7298755999999997</v>
      </c>
      <c r="AB354">
        <v>27193877551.02</v>
      </c>
      <c r="AC354">
        <v>20.160740000000001</v>
      </c>
      <c r="AD354">
        <v>12.716911</v>
      </c>
    </row>
    <row r="355" spans="2:30" x14ac:dyDescent="0.25">
      <c r="B355">
        <v>27775510204.082001</v>
      </c>
      <c r="C355">
        <v>19.031319</v>
      </c>
      <c r="D355">
        <v>11.571365999999999</v>
      </c>
      <c r="AB355">
        <v>27775510204.082001</v>
      </c>
      <c r="AC355">
        <v>25.756471999999999</v>
      </c>
      <c r="AD355">
        <v>18.008472000000001</v>
      </c>
    </row>
    <row r="356" spans="2:30" x14ac:dyDescent="0.25">
      <c r="B356">
        <v>28357142857.143002</v>
      </c>
      <c r="C356">
        <v>15.982867000000001</v>
      </c>
      <c r="D356">
        <v>8.8057756000000005</v>
      </c>
      <c r="AB356">
        <v>28357142857.143002</v>
      </c>
      <c r="AC356">
        <v>18.767824000000001</v>
      </c>
      <c r="AD356">
        <v>11.27689</v>
      </c>
    </row>
    <row r="357" spans="2:30" x14ac:dyDescent="0.25">
      <c r="B357">
        <v>28938775510.203999</v>
      </c>
      <c r="C357">
        <v>16.264265000000002</v>
      </c>
      <c r="D357">
        <v>8.3589582</v>
      </c>
      <c r="AB357">
        <v>28938775510.203999</v>
      </c>
      <c r="AC357">
        <v>14.903827</v>
      </c>
      <c r="AD357">
        <v>6.6621313000000004</v>
      </c>
    </row>
    <row r="358" spans="2:30" x14ac:dyDescent="0.25">
      <c r="B358">
        <v>29520408163.264999</v>
      </c>
      <c r="C358">
        <v>16.782803000000001</v>
      </c>
      <c r="D358">
        <v>8.6430769000000005</v>
      </c>
      <c r="AB358">
        <v>29520408163.264999</v>
      </c>
      <c r="AC358">
        <v>15.121945999999999</v>
      </c>
      <c r="AD358">
        <v>6.7537979999999997</v>
      </c>
    </row>
    <row r="359" spans="2:30" x14ac:dyDescent="0.25">
      <c r="B359">
        <v>30102040816.327</v>
      </c>
      <c r="C359">
        <v>16.199574999999999</v>
      </c>
      <c r="D359">
        <v>7.8437576</v>
      </c>
      <c r="AB359">
        <v>30102040816.327</v>
      </c>
      <c r="AC359">
        <v>17.706112000000001</v>
      </c>
      <c r="AD359">
        <v>9.4119740000000007</v>
      </c>
    </row>
    <row r="360" spans="2:30" x14ac:dyDescent="0.25">
      <c r="B360">
        <v>30683673469.388</v>
      </c>
      <c r="C360">
        <v>14.91569</v>
      </c>
      <c r="D360">
        <v>5.7695354999999999</v>
      </c>
      <c r="AB360">
        <v>30683673469.388</v>
      </c>
      <c r="AC360">
        <v>14.776928</v>
      </c>
      <c r="AD360">
        <v>5.0033488000000004</v>
      </c>
    </row>
    <row r="361" spans="2:30" x14ac:dyDescent="0.25">
      <c r="B361">
        <v>31265306122.449001</v>
      </c>
      <c r="C361">
        <v>14.508096</v>
      </c>
      <c r="D361">
        <v>5.2706881000000001</v>
      </c>
      <c r="AB361">
        <v>31265306122.449001</v>
      </c>
      <c r="AC361">
        <v>13.508100000000001</v>
      </c>
      <c r="AD361">
        <v>3.0433914999999998</v>
      </c>
    </row>
    <row r="362" spans="2:30" x14ac:dyDescent="0.25">
      <c r="B362">
        <v>31846938775.509998</v>
      </c>
      <c r="C362">
        <v>14.674877</v>
      </c>
      <c r="D362">
        <v>6.0499153000000003</v>
      </c>
      <c r="AB362">
        <v>31846938775.509998</v>
      </c>
      <c r="AC362">
        <v>12.596989000000001</v>
      </c>
      <c r="AD362">
        <v>2.4708961999999999</v>
      </c>
    </row>
    <row r="363" spans="2:30" x14ac:dyDescent="0.25">
      <c r="B363">
        <v>32428571428.570999</v>
      </c>
      <c r="C363">
        <v>16.025911000000001</v>
      </c>
      <c r="D363">
        <v>6.5249758</v>
      </c>
      <c r="AB363">
        <v>32428571428.570999</v>
      </c>
      <c r="AC363">
        <v>12.833326</v>
      </c>
      <c r="AD363">
        <v>1.3712811</v>
      </c>
    </row>
    <row r="364" spans="2:30" x14ac:dyDescent="0.25">
      <c r="B364">
        <v>33010204081.632999</v>
      </c>
      <c r="C364">
        <v>18.366503000000002</v>
      </c>
      <c r="D364">
        <v>7.6391438999999997</v>
      </c>
      <c r="AB364">
        <v>33010204081.632999</v>
      </c>
      <c r="AC364">
        <v>17.293880000000001</v>
      </c>
      <c r="AD364">
        <v>4.7953457999999998</v>
      </c>
    </row>
    <row r="365" spans="2:30" x14ac:dyDescent="0.25">
      <c r="B365">
        <v>33591836734.694</v>
      </c>
      <c r="C365">
        <v>22.786626999999999</v>
      </c>
      <c r="D365">
        <v>10.066927</v>
      </c>
      <c r="AB365">
        <v>33591836734.694</v>
      </c>
      <c r="AC365">
        <v>7.5852380000000004</v>
      </c>
      <c r="AD365">
        <v>-7.7357664000000002</v>
      </c>
    </row>
    <row r="366" spans="2:30" x14ac:dyDescent="0.25">
      <c r="B366">
        <v>34173469387.755001</v>
      </c>
      <c r="C366">
        <v>24.721043000000002</v>
      </c>
      <c r="D366">
        <v>12.944876000000001</v>
      </c>
      <c r="AB366">
        <v>34173469387.755001</v>
      </c>
      <c r="AC366">
        <v>8.7826985999999998</v>
      </c>
      <c r="AD366">
        <v>-5.1129240999999999</v>
      </c>
    </row>
    <row r="367" spans="2:30" x14ac:dyDescent="0.25">
      <c r="B367">
        <v>34755102040.816002</v>
      </c>
      <c r="C367">
        <v>23.148882</v>
      </c>
      <c r="D367">
        <v>11.473827999999999</v>
      </c>
      <c r="AB367">
        <v>34755102040.816002</v>
      </c>
      <c r="AC367">
        <v>5.2806848999999998</v>
      </c>
      <c r="AD367">
        <v>-8.7204046000000002</v>
      </c>
    </row>
    <row r="368" spans="2:30" x14ac:dyDescent="0.25">
      <c r="B368">
        <v>35336734693.877998</v>
      </c>
      <c r="C368">
        <v>23.475062999999999</v>
      </c>
      <c r="D368">
        <v>13.233449999999999</v>
      </c>
      <c r="AB368">
        <v>35336734693.877998</v>
      </c>
      <c r="AC368">
        <v>12.717805</v>
      </c>
      <c r="AD368">
        <v>1.8686976</v>
      </c>
    </row>
    <row r="369" spans="2:30" x14ac:dyDescent="0.25">
      <c r="B369">
        <v>35918367346.939003</v>
      </c>
      <c r="C369">
        <v>21.930537999999999</v>
      </c>
      <c r="D369">
        <v>11.325898</v>
      </c>
      <c r="AB369">
        <v>35918367346.939003</v>
      </c>
      <c r="AC369">
        <v>11.990601</v>
      </c>
      <c r="AD369">
        <v>0.62738079000000002</v>
      </c>
    </row>
    <row r="370" spans="2:30" x14ac:dyDescent="0.25">
      <c r="B370">
        <v>36500000000</v>
      </c>
      <c r="C370">
        <v>18.935393999999999</v>
      </c>
      <c r="D370">
        <v>9.3179388000000003</v>
      </c>
      <c r="AB370">
        <v>36500000000</v>
      </c>
      <c r="AC370">
        <v>13.214221999999999</v>
      </c>
      <c r="AD370">
        <v>3.1112403999999998</v>
      </c>
    </row>
    <row r="371" spans="2:30" x14ac:dyDescent="0.25">
      <c r="B371">
        <v>37081632653.060997</v>
      </c>
      <c r="C371">
        <v>16.359097999999999</v>
      </c>
      <c r="D371">
        <v>6.1886391999999999</v>
      </c>
      <c r="AB371">
        <v>37081632653.060997</v>
      </c>
      <c r="AC371">
        <v>17.191986</v>
      </c>
      <c r="AD371">
        <v>7.5847835999999997</v>
      </c>
    </row>
    <row r="372" spans="2:30" x14ac:dyDescent="0.25">
      <c r="B372">
        <v>37663265306.122002</v>
      </c>
      <c r="C372">
        <v>15.020255000000001</v>
      </c>
      <c r="D372">
        <v>5.5351181</v>
      </c>
      <c r="AB372">
        <v>37663265306.122002</v>
      </c>
      <c r="AC372">
        <v>18.471615</v>
      </c>
      <c r="AD372">
        <v>8.2338085000000003</v>
      </c>
    </row>
    <row r="373" spans="2:30" x14ac:dyDescent="0.25">
      <c r="B373">
        <v>38244897959.183998</v>
      </c>
      <c r="C373">
        <v>14.508018</v>
      </c>
      <c r="D373">
        <v>5.0940709000000002</v>
      </c>
      <c r="AB373">
        <v>38244897959.183998</v>
      </c>
      <c r="AC373">
        <v>20.378767</v>
      </c>
      <c r="AD373">
        <v>10.011663</v>
      </c>
    </row>
    <row r="374" spans="2:30" x14ac:dyDescent="0.25">
      <c r="B374">
        <v>38826530612.245003</v>
      </c>
      <c r="C374">
        <v>13.851663</v>
      </c>
      <c r="D374">
        <v>4.4162315999999997</v>
      </c>
      <c r="AB374">
        <v>38826530612.245003</v>
      </c>
      <c r="AC374">
        <v>21.525113999999999</v>
      </c>
      <c r="AD374">
        <v>10.879462</v>
      </c>
    </row>
    <row r="375" spans="2:30" x14ac:dyDescent="0.25">
      <c r="B375">
        <v>39408163265.306</v>
      </c>
      <c r="C375">
        <v>12.711613</v>
      </c>
      <c r="D375">
        <v>2.6251251999999998</v>
      </c>
      <c r="AB375">
        <v>39408163265.306</v>
      </c>
      <c r="AC375">
        <v>20.782140999999999</v>
      </c>
      <c r="AD375">
        <v>10.609785</v>
      </c>
    </row>
    <row r="376" spans="2:30" x14ac:dyDescent="0.25">
      <c r="B376">
        <v>39989795918.366997</v>
      </c>
      <c r="C376">
        <v>11.751937</v>
      </c>
      <c r="D376">
        <v>0.90243547999999996</v>
      </c>
      <c r="AB376">
        <v>39989795918.366997</v>
      </c>
      <c r="AC376">
        <v>19.338303</v>
      </c>
      <c r="AD376">
        <v>9.0177574000000007</v>
      </c>
    </row>
    <row r="377" spans="2:30" x14ac:dyDescent="0.25">
      <c r="B377">
        <v>40571428571.429001</v>
      </c>
      <c r="C377">
        <v>11.401185</v>
      </c>
      <c r="D377">
        <v>-0.57200605000000004</v>
      </c>
      <c r="AB377">
        <v>40571428571.429001</v>
      </c>
      <c r="AC377">
        <v>17.660430999999999</v>
      </c>
      <c r="AD377">
        <v>7.2192936000000003</v>
      </c>
    </row>
    <row r="378" spans="2:30" x14ac:dyDescent="0.25">
      <c r="B378">
        <v>41153061224.489998</v>
      </c>
      <c r="C378">
        <v>8.5862674999999999</v>
      </c>
      <c r="D378">
        <v>-4.7238584000000001</v>
      </c>
      <c r="AB378">
        <v>41153061224.489998</v>
      </c>
      <c r="AC378">
        <v>16.639809</v>
      </c>
      <c r="AD378">
        <v>5.9038633999999997</v>
      </c>
    </row>
    <row r="379" spans="2:30" x14ac:dyDescent="0.25">
      <c r="B379">
        <v>41734693877.551003</v>
      </c>
      <c r="C379">
        <v>12.327769</v>
      </c>
      <c r="D379">
        <v>0.50749213000000004</v>
      </c>
      <c r="AB379">
        <v>41734693877.551003</v>
      </c>
      <c r="AC379">
        <v>17.816110999999999</v>
      </c>
      <c r="AD379">
        <v>6.9462203999999996</v>
      </c>
    </row>
    <row r="380" spans="2:30" x14ac:dyDescent="0.25">
      <c r="B380">
        <v>42316326530.612</v>
      </c>
      <c r="C380">
        <v>12.958413999999999</v>
      </c>
      <c r="D380">
        <v>0.55985074999999995</v>
      </c>
      <c r="AB380">
        <v>42316326530.612</v>
      </c>
      <c r="AC380">
        <v>15.175271</v>
      </c>
      <c r="AD380">
        <v>4.7856889000000002</v>
      </c>
    </row>
    <row r="381" spans="2:30" x14ac:dyDescent="0.25">
      <c r="B381">
        <v>42897959183.672997</v>
      </c>
      <c r="C381">
        <v>9.2187909999999995</v>
      </c>
      <c r="D381">
        <v>-4.8184743000000001</v>
      </c>
      <c r="AB381">
        <v>42897959183.672997</v>
      </c>
      <c r="AC381">
        <v>15.074987</v>
      </c>
      <c r="AD381">
        <v>4.6206035999999999</v>
      </c>
    </row>
    <row r="382" spans="2:30" x14ac:dyDescent="0.25">
      <c r="B382">
        <v>43479591836.735001</v>
      </c>
      <c r="C382">
        <v>15.194031000000001</v>
      </c>
      <c r="D382">
        <v>4.6272086999999997</v>
      </c>
      <c r="AB382">
        <v>43479591836.735001</v>
      </c>
      <c r="AC382">
        <v>13.112984000000001</v>
      </c>
      <c r="AD382">
        <v>2.1279542</v>
      </c>
    </row>
    <row r="383" spans="2:30" x14ac:dyDescent="0.25">
      <c r="B383">
        <v>44061224489.795998</v>
      </c>
      <c r="C383">
        <v>12.197722000000001</v>
      </c>
      <c r="D383">
        <v>0.57533002</v>
      </c>
      <c r="AB383">
        <v>44061224489.795998</v>
      </c>
      <c r="AC383">
        <v>13.790353</v>
      </c>
      <c r="AD383">
        <v>3.4584069</v>
      </c>
    </row>
    <row r="384" spans="2:30" x14ac:dyDescent="0.25">
      <c r="B384">
        <v>44642857142.857002</v>
      </c>
      <c r="C384">
        <v>14.168530000000001</v>
      </c>
      <c r="D384">
        <v>3.1542412999999998</v>
      </c>
      <c r="AB384">
        <v>44642857142.857002</v>
      </c>
      <c r="AC384">
        <v>16.125859999999999</v>
      </c>
      <c r="AD384">
        <v>6.0863299</v>
      </c>
    </row>
    <row r="385" spans="2:30" x14ac:dyDescent="0.25">
      <c r="B385">
        <v>45224489795.917999</v>
      </c>
      <c r="C385">
        <v>17.666059000000001</v>
      </c>
      <c r="D385">
        <v>7.3289590000000002</v>
      </c>
      <c r="AB385">
        <v>45224489795.917999</v>
      </c>
      <c r="AC385">
        <v>12.401979000000001</v>
      </c>
      <c r="AD385">
        <v>0.84594393000000001</v>
      </c>
    </row>
    <row r="386" spans="2:30" x14ac:dyDescent="0.25">
      <c r="B386">
        <v>45806122448.980003</v>
      </c>
      <c r="C386">
        <v>18.078035</v>
      </c>
      <c r="D386">
        <v>7.3505054000000003</v>
      </c>
      <c r="AB386">
        <v>45806122448.980003</v>
      </c>
      <c r="AC386">
        <v>10.914555</v>
      </c>
      <c r="AD386">
        <v>-2.7106569</v>
      </c>
    </row>
    <row r="387" spans="2:30" x14ac:dyDescent="0.25">
      <c r="B387">
        <v>46387755102.041</v>
      </c>
      <c r="C387">
        <v>18.353391999999999</v>
      </c>
      <c r="D387">
        <v>7.9836549999999997</v>
      </c>
      <c r="AB387">
        <v>46387755102.041</v>
      </c>
      <c r="AC387">
        <v>10.543025999999999</v>
      </c>
      <c r="AD387">
        <v>-2.4082899000000002</v>
      </c>
    </row>
    <row r="388" spans="2:30" x14ac:dyDescent="0.25">
      <c r="B388">
        <v>46969387755.101997</v>
      </c>
      <c r="C388">
        <v>20.174897999999999</v>
      </c>
      <c r="D388">
        <v>9.6961268999999994</v>
      </c>
      <c r="AB388">
        <v>46969387755.101997</v>
      </c>
      <c r="AC388">
        <v>15.153152</v>
      </c>
      <c r="AD388">
        <v>2.8927421999999998</v>
      </c>
    </row>
    <row r="389" spans="2:30" x14ac:dyDescent="0.25">
      <c r="B389">
        <v>47551020408.163002</v>
      </c>
      <c r="C389">
        <v>18.283387999999999</v>
      </c>
      <c r="D389">
        <v>7.7597971000000001</v>
      </c>
      <c r="AB389">
        <v>47551020408.163002</v>
      </c>
      <c r="AC389">
        <v>9.2655858999999996</v>
      </c>
      <c r="AD389">
        <v>-3.7141221</v>
      </c>
    </row>
    <row r="390" spans="2:30" x14ac:dyDescent="0.25">
      <c r="B390">
        <v>48132653061.223999</v>
      </c>
      <c r="C390">
        <v>18.075678</v>
      </c>
      <c r="D390">
        <v>8.013401</v>
      </c>
      <c r="AB390">
        <v>48132653061.223999</v>
      </c>
      <c r="AC390">
        <v>10.102777</v>
      </c>
      <c r="AD390">
        <v>-3.1956395999999998</v>
      </c>
    </row>
    <row r="391" spans="2:30" x14ac:dyDescent="0.25">
      <c r="B391">
        <v>48714285714.286003</v>
      </c>
      <c r="C391">
        <v>19.718765000000001</v>
      </c>
      <c r="D391">
        <v>8.8227958999999991</v>
      </c>
      <c r="AB391">
        <v>48714285714.286003</v>
      </c>
      <c r="AC391">
        <v>4.9391445999999997</v>
      </c>
      <c r="AD391">
        <v>-9.5874071000000001</v>
      </c>
    </row>
    <row r="392" spans="2:30" x14ac:dyDescent="0.25">
      <c r="B392">
        <v>49295918367.347</v>
      </c>
      <c r="C392">
        <v>12.466371000000001</v>
      </c>
      <c r="D392">
        <v>1.5790137</v>
      </c>
      <c r="AB392">
        <v>49295918367.347</v>
      </c>
      <c r="AC392">
        <v>20.396584000000001</v>
      </c>
      <c r="AD392">
        <v>8.3264837000000007</v>
      </c>
    </row>
    <row r="393" spans="2:30" x14ac:dyDescent="0.25">
      <c r="B393">
        <v>49877551020.407997</v>
      </c>
      <c r="C393">
        <v>13.194267999999999</v>
      </c>
      <c r="D393">
        <v>0.93552922999999999</v>
      </c>
      <c r="AB393">
        <v>49877551020.407997</v>
      </c>
      <c r="AC393">
        <v>15.408587000000001</v>
      </c>
      <c r="AD393">
        <v>4.6255774000000001</v>
      </c>
    </row>
    <row r="394" spans="2:30" x14ac:dyDescent="0.25">
      <c r="B394">
        <v>50459183673.469002</v>
      </c>
      <c r="C394">
        <v>14.750111</v>
      </c>
      <c r="D394">
        <v>4.2398952999999997</v>
      </c>
      <c r="AB394">
        <v>50459183673.469002</v>
      </c>
      <c r="AC394">
        <v>5.0590754000000002</v>
      </c>
      <c r="AD394">
        <v>-11.286015000000001</v>
      </c>
    </row>
    <row r="395" spans="2:30" x14ac:dyDescent="0.25">
      <c r="B395">
        <v>51040816326.530998</v>
      </c>
      <c r="C395">
        <v>11.651761</v>
      </c>
      <c r="D395">
        <v>-0.54549115999999997</v>
      </c>
      <c r="AB395">
        <v>51040816326.530998</v>
      </c>
      <c r="AC395">
        <v>18.656320999999998</v>
      </c>
      <c r="AD395">
        <v>6.1333437000000002</v>
      </c>
    </row>
    <row r="396" spans="2:30" x14ac:dyDescent="0.25">
      <c r="B396">
        <v>51622448979.592003</v>
      </c>
      <c r="C396">
        <v>6.2188524999999997</v>
      </c>
      <c r="D396">
        <v>-9.2960548000000003</v>
      </c>
      <c r="AB396">
        <v>51622448979.592003</v>
      </c>
      <c r="AC396">
        <v>16.036787</v>
      </c>
      <c r="AD396">
        <v>3.0268793000000001</v>
      </c>
    </row>
    <row r="397" spans="2:30" x14ac:dyDescent="0.25">
      <c r="B397">
        <v>52204081632.653</v>
      </c>
      <c r="C397">
        <v>15.677367</v>
      </c>
      <c r="D397">
        <v>2.5393078</v>
      </c>
      <c r="AB397">
        <v>52204081632.653</v>
      </c>
      <c r="AC397">
        <v>16.173777000000001</v>
      </c>
      <c r="AD397">
        <v>4.7999802000000003</v>
      </c>
    </row>
    <row r="398" spans="2:30" x14ac:dyDescent="0.25">
      <c r="B398">
        <v>52785714285.713997</v>
      </c>
      <c r="C398">
        <v>2.3221110999999999</v>
      </c>
      <c r="D398">
        <v>-15.187954</v>
      </c>
      <c r="AB398">
        <v>52785714285.713997</v>
      </c>
      <c r="AC398">
        <v>18.034651</v>
      </c>
      <c r="AD398">
        <v>6.3734212000000001</v>
      </c>
    </row>
    <row r="399" spans="2:30" x14ac:dyDescent="0.25">
      <c r="B399">
        <v>53367346938.776001</v>
      </c>
      <c r="C399">
        <v>6.0875558999999999</v>
      </c>
      <c r="D399">
        <v>-9.2058839999999993</v>
      </c>
      <c r="AB399">
        <v>53367346938.776001</v>
      </c>
      <c r="AC399">
        <v>14.817107999999999</v>
      </c>
      <c r="AD399">
        <v>0.52625816999999997</v>
      </c>
    </row>
    <row r="400" spans="2:30" x14ac:dyDescent="0.25">
      <c r="B400">
        <v>53948979591.836998</v>
      </c>
      <c r="C400">
        <v>-0.75886374999999995</v>
      </c>
      <c r="D400">
        <v>-22.049092999999999</v>
      </c>
      <c r="AB400">
        <v>53948979591.836998</v>
      </c>
      <c r="AC400">
        <v>19.435934</v>
      </c>
      <c r="AD400">
        <v>7.7508682999999996</v>
      </c>
    </row>
    <row r="401" spans="2:30" x14ac:dyDescent="0.25">
      <c r="B401">
        <v>54530612244.898003</v>
      </c>
      <c r="C401">
        <v>-0.87508255000000001</v>
      </c>
      <c r="D401">
        <v>-21.801532999999999</v>
      </c>
      <c r="AB401">
        <v>54530612244.898003</v>
      </c>
      <c r="AC401">
        <v>19.638348000000001</v>
      </c>
      <c r="AD401">
        <v>7.1878089999999997</v>
      </c>
    </row>
    <row r="402" spans="2:30" x14ac:dyDescent="0.25">
      <c r="B402">
        <v>55112244897.959</v>
      </c>
      <c r="C402">
        <v>1.8226252999999999</v>
      </c>
      <c r="D402">
        <v>-15.852403000000001</v>
      </c>
      <c r="AB402">
        <v>55112244897.959</v>
      </c>
      <c r="AC402">
        <v>18.979838999999998</v>
      </c>
      <c r="AD402">
        <v>6.5612345000000003</v>
      </c>
    </row>
    <row r="403" spans="2:30" x14ac:dyDescent="0.25">
      <c r="B403">
        <v>55693877551.019997</v>
      </c>
      <c r="C403">
        <v>-3.8791150999999999</v>
      </c>
      <c r="D403">
        <v>-30.969163999999999</v>
      </c>
      <c r="AB403">
        <v>55693877551.019997</v>
      </c>
      <c r="AC403">
        <v>21.185044999999999</v>
      </c>
      <c r="AD403">
        <v>8.9534569000000008</v>
      </c>
    </row>
    <row r="404" spans="2:30" x14ac:dyDescent="0.25">
      <c r="B404">
        <v>56275510204.082001</v>
      </c>
      <c r="C404">
        <v>-4.2956557000000002</v>
      </c>
      <c r="D404">
        <v>-33.318736999999999</v>
      </c>
      <c r="AB404">
        <v>56275510204.082001</v>
      </c>
      <c r="AC404">
        <v>20.717780999999999</v>
      </c>
      <c r="AD404">
        <v>8.7359924000000007</v>
      </c>
    </row>
    <row r="405" spans="2:30" x14ac:dyDescent="0.25">
      <c r="B405">
        <v>56857142857.142998</v>
      </c>
      <c r="C405">
        <v>-4.7710942999999997</v>
      </c>
      <c r="D405">
        <v>-34.293757999999997</v>
      </c>
      <c r="AB405">
        <v>56857142857.142998</v>
      </c>
      <c r="AC405">
        <v>20.775105</v>
      </c>
      <c r="AD405">
        <v>9.4951153000000001</v>
      </c>
    </row>
    <row r="406" spans="2:30" x14ac:dyDescent="0.25">
      <c r="B406">
        <v>57438775510.204002</v>
      </c>
      <c r="C406">
        <v>-4.5969534000000003</v>
      </c>
      <c r="D406">
        <v>-37.514645000000002</v>
      </c>
      <c r="AB406">
        <v>57438775510.204002</v>
      </c>
      <c r="AC406">
        <v>18.115065000000001</v>
      </c>
      <c r="AD406">
        <v>5.5791329999999997</v>
      </c>
    </row>
    <row r="407" spans="2:30" x14ac:dyDescent="0.25">
      <c r="B407">
        <v>58020408163.264999</v>
      </c>
      <c r="C407">
        <v>-1.3576220000000001</v>
      </c>
      <c r="D407">
        <v>-25.286631</v>
      </c>
      <c r="AB407">
        <v>58020408163.264999</v>
      </c>
      <c r="AC407">
        <v>14.054736</v>
      </c>
      <c r="AD407">
        <v>-0.40617903999999999</v>
      </c>
    </row>
    <row r="408" spans="2:30" x14ac:dyDescent="0.25">
      <c r="B408">
        <v>58602040816.327003</v>
      </c>
      <c r="C408">
        <v>-2.3767529000000001</v>
      </c>
      <c r="D408">
        <v>-30.806114000000001</v>
      </c>
      <c r="AB408">
        <v>58602040816.327003</v>
      </c>
      <c r="AC408">
        <v>13.453760000000001</v>
      </c>
      <c r="AD408">
        <v>1.9774027E-2</v>
      </c>
    </row>
    <row r="409" spans="2:30" x14ac:dyDescent="0.25">
      <c r="B409">
        <v>59183673469.388</v>
      </c>
      <c r="C409">
        <v>-0.58148122000000002</v>
      </c>
      <c r="D409">
        <v>-24.757708000000001</v>
      </c>
      <c r="AB409">
        <v>59183673469.388</v>
      </c>
      <c r="AC409">
        <v>15.285606</v>
      </c>
      <c r="AD409">
        <v>1.0424545000000001</v>
      </c>
    </row>
    <row r="410" spans="2:30" x14ac:dyDescent="0.25">
      <c r="B410">
        <v>59765306122.448997</v>
      </c>
      <c r="C410">
        <v>1.986459</v>
      </c>
      <c r="D410">
        <v>-21.219844999999999</v>
      </c>
      <c r="AB410">
        <v>59765306122.448997</v>
      </c>
      <c r="AC410">
        <v>0.14733396000000001</v>
      </c>
      <c r="AD410">
        <v>-23.290849999999999</v>
      </c>
    </row>
    <row r="411" spans="2:30" x14ac:dyDescent="0.25">
      <c r="B411">
        <v>60346938775.510002</v>
      </c>
      <c r="C411">
        <v>10.059652</v>
      </c>
      <c r="D411">
        <v>-8.0349854999999994</v>
      </c>
      <c r="AB411">
        <v>60346938775.510002</v>
      </c>
      <c r="AC411">
        <v>-4.0638857000000002</v>
      </c>
      <c r="AD411">
        <v>-38.711044000000001</v>
      </c>
    </row>
    <row r="412" spans="2:30" x14ac:dyDescent="0.25">
      <c r="B412">
        <v>60928571428.570999</v>
      </c>
      <c r="C412">
        <v>12.459716999999999</v>
      </c>
      <c r="D412">
        <v>-6.1777768000000002</v>
      </c>
      <c r="AB412">
        <v>60928571428.570999</v>
      </c>
      <c r="AC412">
        <v>-5.1501780000000004</v>
      </c>
      <c r="AD412">
        <v>-50.274287999999999</v>
      </c>
    </row>
    <row r="413" spans="2:30" x14ac:dyDescent="0.25">
      <c r="B413">
        <v>61510204081.633003</v>
      </c>
      <c r="C413">
        <v>17.524372</v>
      </c>
      <c r="D413">
        <v>-2.0052713999999998</v>
      </c>
      <c r="AB413">
        <v>61510204081.633003</v>
      </c>
      <c r="AC413">
        <v>-5.0392999999999999</v>
      </c>
      <c r="AD413">
        <v>-48.121296000000001</v>
      </c>
    </row>
    <row r="414" spans="2:30" x14ac:dyDescent="0.25">
      <c r="B414">
        <v>62091836734.694</v>
      </c>
      <c r="C414">
        <v>12.092326999999999</v>
      </c>
      <c r="D414">
        <v>-6.7493800999999998</v>
      </c>
      <c r="AB414">
        <v>62091836734.694</v>
      </c>
      <c r="AC414">
        <v>-6.2430982999999998</v>
      </c>
      <c r="AD414">
        <v>-78.731528999999995</v>
      </c>
    </row>
    <row r="415" spans="2:30" x14ac:dyDescent="0.25">
      <c r="B415">
        <v>62673469387.754997</v>
      </c>
      <c r="C415">
        <v>11.886298</v>
      </c>
      <c r="D415">
        <v>-6.9320196999999997</v>
      </c>
      <c r="AB415">
        <v>62673469387.754997</v>
      </c>
      <c r="AC415">
        <v>-7.1659088000000004</v>
      </c>
      <c r="AD415">
        <v>-77.874343999999994</v>
      </c>
    </row>
    <row r="416" spans="2:30" x14ac:dyDescent="0.25">
      <c r="B416">
        <v>63255102040.816002</v>
      </c>
      <c r="C416">
        <v>10.227015</v>
      </c>
      <c r="D416">
        <v>-12.700526999999999</v>
      </c>
      <c r="AB416">
        <v>63255102040.816002</v>
      </c>
      <c r="AC416">
        <v>-7.1214665999999998</v>
      </c>
      <c r="AD416">
        <v>-83.339005</v>
      </c>
    </row>
    <row r="417" spans="2:30" x14ac:dyDescent="0.25">
      <c r="B417">
        <v>63836734693.877998</v>
      </c>
      <c r="C417">
        <v>9.2998600000000007</v>
      </c>
      <c r="D417">
        <v>-14.260161</v>
      </c>
      <c r="AB417">
        <v>63836734693.877998</v>
      </c>
      <c r="AC417">
        <v>-5.1693110000000004</v>
      </c>
      <c r="AD417">
        <v>-75.465393000000006</v>
      </c>
    </row>
    <row r="418" spans="2:30" x14ac:dyDescent="0.25">
      <c r="B418">
        <v>64418367346.939003</v>
      </c>
      <c r="C418">
        <v>3.4419323999999998</v>
      </c>
      <c r="D418">
        <v>-26.371659999999999</v>
      </c>
      <c r="AB418">
        <v>64418367346.939003</v>
      </c>
      <c r="AC418">
        <v>-6.7415047000000001</v>
      </c>
      <c r="AD418">
        <v>-79.046715000000006</v>
      </c>
    </row>
    <row r="419" spans="2:30" x14ac:dyDescent="0.25">
      <c r="B419">
        <v>65000000000</v>
      </c>
      <c r="C419">
        <v>-0.76857679999999995</v>
      </c>
      <c r="D419">
        <v>-58.873817000000003</v>
      </c>
      <c r="AB419">
        <v>65000000000</v>
      </c>
      <c r="AC419">
        <v>-7.5311731999999996</v>
      </c>
      <c r="AD419">
        <v>-94.705070000000006</v>
      </c>
    </row>
    <row r="420" spans="2:30" x14ac:dyDescent="0.25">
      <c r="B420" t="s">
        <v>25</v>
      </c>
      <c r="AB420" t="s">
        <v>25</v>
      </c>
    </row>
    <row r="423" spans="2:30" x14ac:dyDescent="0.25">
      <c r="B423" t="s">
        <v>28</v>
      </c>
      <c r="AB423" t="s">
        <v>28</v>
      </c>
    </row>
    <row r="424" spans="2:30" x14ac:dyDescent="0.25">
      <c r="B424" t="s">
        <v>23</v>
      </c>
      <c r="C424" t="s">
        <v>289</v>
      </c>
      <c r="D424" t="s">
        <v>290</v>
      </c>
      <c r="AB424" t="s">
        <v>23</v>
      </c>
      <c r="AC424" t="s">
        <v>289</v>
      </c>
      <c r="AD424" t="s">
        <v>290</v>
      </c>
    </row>
    <row r="425" spans="2:30" x14ac:dyDescent="0.25">
      <c r="B425">
        <v>8000000000</v>
      </c>
      <c r="C425">
        <v>-11.753772</v>
      </c>
      <c r="D425">
        <v>-103.93049999999999</v>
      </c>
      <c r="AB425">
        <v>8000000000</v>
      </c>
      <c r="AC425">
        <v>-8.4721440999999995</v>
      </c>
      <c r="AD425">
        <v>-98.439301</v>
      </c>
    </row>
    <row r="426" spans="2:30" x14ac:dyDescent="0.25">
      <c r="B426">
        <v>8581632653.0612001</v>
      </c>
      <c r="C426">
        <v>-6.6033343999999996</v>
      </c>
      <c r="D426">
        <v>-87.309486000000007</v>
      </c>
      <c r="AB426">
        <v>8581632653.0612001</v>
      </c>
      <c r="AC426">
        <v>-6.5306549</v>
      </c>
      <c r="AD426">
        <v>-93.048416000000003</v>
      </c>
    </row>
    <row r="427" spans="2:30" x14ac:dyDescent="0.25">
      <c r="B427">
        <v>9163265306.1224003</v>
      </c>
      <c r="C427">
        <v>-10.574889000000001</v>
      </c>
      <c r="D427">
        <v>-98.019371000000007</v>
      </c>
      <c r="AB427">
        <v>9163265306.1224003</v>
      </c>
      <c r="AC427">
        <v>-11.53533</v>
      </c>
      <c r="AD427">
        <v>-101.65742</v>
      </c>
    </row>
    <row r="428" spans="2:30" x14ac:dyDescent="0.25">
      <c r="B428">
        <v>9744897959.1837006</v>
      </c>
      <c r="C428">
        <v>-8.0778847000000003</v>
      </c>
      <c r="D428">
        <v>-102.23108999999999</v>
      </c>
      <c r="AB428">
        <v>9744897959.1837006</v>
      </c>
      <c r="AC428">
        <v>-4.4817432999999998</v>
      </c>
      <c r="AD428">
        <v>-89.820030000000003</v>
      </c>
    </row>
    <row r="429" spans="2:30" x14ac:dyDescent="0.25">
      <c r="B429">
        <v>10326530612.245001</v>
      </c>
      <c r="C429">
        <v>-10.142588</v>
      </c>
      <c r="D429">
        <v>-97.025245999999996</v>
      </c>
      <c r="AB429">
        <v>10326530612.245001</v>
      </c>
      <c r="AC429">
        <v>-10.930251999999999</v>
      </c>
      <c r="AD429">
        <v>-100.38457</v>
      </c>
    </row>
    <row r="430" spans="2:30" x14ac:dyDescent="0.25">
      <c r="B430">
        <v>10908163265.306</v>
      </c>
      <c r="C430">
        <v>-6.6228061</v>
      </c>
      <c r="D430">
        <v>-92.839461999999997</v>
      </c>
      <c r="AB430">
        <v>10908163265.306</v>
      </c>
      <c r="AC430">
        <v>-6.5132098000000003</v>
      </c>
      <c r="AD430">
        <v>-89.177138999999997</v>
      </c>
    </row>
    <row r="431" spans="2:30" x14ac:dyDescent="0.25">
      <c r="B431">
        <v>11489795918.367001</v>
      </c>
      <c r="C431">
        <v>-5.8406061999999999</v>
      </c>
      <c r="D431">
        <v>-92.569168000000005</v>
      </c>
      <c r="AB431">
        <v>11489795918.367001</v>
      </c>
      <c r="AC431">
        <v>-0.34754225999999999</v>
      </c>
      <c r="AD431">
        <v>-85.582672000000002</v>
      </c>
    </row>
    <row r="432" spans="2:30" x14ac:dyDescent="0.25">
      <c r="B432">
        <v>12071428571.429001</v>
      </c>
      <c r="C432">
        <v>-4.3127661000000002</v>
      </c>
      <c r="D432">
        <v>-84.713615000000004</v>
      </c>
      <c r="AB432">
        <v>12071428571.429001</v>
      </c>
      <c r="AC432">
        <v>-6.1409415999999997</v>
      </c>
      <c r="AD432">
        <v>-90.250725000000003</v>
      </c>
    </row>
    <row r="433" spans="2:30" x14ac:dyDescent="0.25">
      <c r="B433">
        <v>12653061224.49</v>
      </c>
      <c r="C433">
        <v>-8.9579535000000003</v>
      </c>
      <c r="D433">
        <v>-97.499213999999995</v>
      </c>
      <c r="AB433">
        <v>12653061224.49</v>
      </c>
      <c r="AC433">
        <v>-8.7800121000000004</v>
      </c>
      <c r="AD433">
        <v>-98.015159999999995</v>
      </c>
    </row>
    <row r="434" spans="2:30" x14ac:dyDescent="0.25">
      <c r="B434">
        <v>13234693877.551001</v>
      </c>
      <c r="C434">
        <v>-7.4599972000000001</v>
      </c>
      <c r="D434">
        <v>-91.542511000000005</v>
      </c>
      <c r="AB434">
        <v>13234693877.551001</v>
      </c>
      <c r="AC434">
        <v>-8.5030289000000003</v>
      </c>
      <c r="AD434">
        <v>-90.527405000000002</v>
      </c>
    </row>
    <row r="435" spans="2:30" x14ac:dyDescent="0.25">
      <c r="B435">
        <v>13816326530.612</v>
      </c>
      <c r="C435">
        <v>-8.1701364999999999</v>
      </c>
      <c r="D435">
        <v>-91.819336000000007</v>
      </c>
      <c r="AB435">
        <v>13816326530.612</v>
      </c>
      <c r="AC435">
        <v>-6.8184490000000002</v>
      </c>
      <c r="AD435">
        <v>-92.807715999999999</v>
      </c>
    </row>
    <row r="436" spans="2:30" x14ac:dyDescent="0.25">
      <c r="B436">
        <v>14397959183.673</v>
      </c>
      <c r="C436">
        <v>-6.6020260000000004</v>
      </c>
      <c r="D436">
        <v>-91.006827999999999</v>
      </c>
      <c r="AB436">
        <v>14397959183.673</v>
      </c>
      <c r="AC436">
        <v>-3.1697950000000001</v>
      </c>
      <c r="AD436">
        <v>-78.186927999999995</v>
      </c>
    </row>
    <row r="437" spans="2:30" x14ac:dyDescent="0.25">
      <c r="B437">
        <v>14979591836.735001</v>
      </c>
      <c r="C437">
        <v>-2.7665584000000001</v>
      </c>
      <c r="D437">
        <v>-82.904297</v>
      </c>
      <c r="AB437">
        <v>14979591836.735001</v>
      </c>
      <c r="AC437">
        <v>2.2730551000000001</v>
      </c>
      <c r="AD437">
        <v>-44.028835000000001</v>
      </c>
    </row>
    <row r="438" spans="2:30" x14ac:dyDescent="0.25">
      <c r="B438">
        <v>15561224489.796</v>
      </c>
      <c r="C438">
        <v>-4.4062222999999996</v>
      </c>
      <c r="D438">
        <v>-80.271682999999996</v>
      </c>
      <c r="AB438">
        <v>15561224489.796</v>
      </c>
      <c r="AC438">
        <v>11.996093999999999</v>
      </c>
      <c r="AD438">
        <v>-11.868881999999999</v>
      </c>
    </row>
    <row r="439" spans="2:30" x14ac:dyDescent="0.25">
      <c r="B439">
        <v>16142857142.857</v>
      </c>
      <c r="C439">
        <v>-2.8889596000000002</v>
      </c>
      <c r="D439">
        <v>-76.807693</v>
      </c>
      <c r="AB439">
        <v>16142857142.857</v>
      </c>
      <c r="AC439">
        <v>17.650122</v>
      </c>
      <c r="AD439">
        <v>-1.2372251999999999</v>
      </c>
    </row>
    <row r="440" spans="2:30" x14ac:dyDescent="0.25">
      <c r="B440">
        <v>16724489795.917999</v>
      </c>
      <c r="C440">
        <v>-8.0122900000000001</v>
      </c>
      <c r="D440">
        <v>-66.021773999999994</v>
      </c>
      <c r="AB440">
        <v>16724489795.917999</v>
      </c>
      <c r="AC440">
        <v>19.253592999999999</v>
      </c>
      <c r="AD440">
        <v>4.3011974999999998</v>
      </c>
    </row>
    <row r="441" spans="2:30" x14ac:dyDescent="0.25">
      <c r="B441">
        <v>17306122448.98</v>
      </c>
      <c r="C441">
        <v>-7.6104039999999999</v>
      </c>
      <c r="D441">
        <v>-53.742294000000001</v>
      </c>
      <c r="AB441">
        <v>17306122448.98</v>
      </c>
      <c r="AC441">
        <v>22.163532</v>
      </c>
      <c r="AD441">
        <v>8.4612131000000002</v>
      </c>
    </row>
    <row r="442" spans="2:30" x14ac:dyDescent="0.25">
      <c r="B442">
        <v>17887755102.041</v>
      </c>
      <c r="C442">
        <v>-6.0516170999999996</v>
      </c>
      <c r="D442">
        <v>-29.623290999999998</v>
      </c>
      <c r="AB442">
        <v>17887755102.041</v>
      </c>
      <c r="AC442">
        <v>21.447365000000001</v>
      </c>
      <c r="AD442">
        <v>10.275072</v>
      </c>
    </row>
    <row r="443" spans="2:30" x14ac:dyDescent="0.25">
      <c r="B443">
        <v>18469387755.102001</v>
      </c>
      <c r="C443">
        <v>-4.2433743000000002</v>
      </c>
      <c r="D443">
        <v>-22.54327</v>
      </c>
      <c r="AB443">
        <v>18469387755.102001</v>
      </c>
      <c r="AC443">
        <v>19.044281000000002</v>
      </c>
      <c r="AD443">
        <v>9.3379974000000008</v>
      </c>
    </row>
    <row r="444" spans="2:30" x14ac:dyDescent="0.25">
      <c r="B444">
        <v>19051020408.162998</v>
      </c>
      <c r="C444">
        <v>3.5515561</v>
      </c>
      <c r="D444">
        <v>-7.2402357999999998</v>
      </c>
      <c r="AB444">
        <v>19051020408.162998</v>
      </c>
      <c r="AC444">
        <v>14.704537999999999</v>
      </c>
      <c r="AD444">
        <v>7.3763598999999997</v>
      </c>
    </row>
    <row r="445" spans="2:30" x14ac:dyDescent="0.25">
      <c r="B445">
        <v>19632653061.223999</v>
      </c>
      <c r="C445">
        <v>11.364440999999999</v>
      </c>
      <c r="D445">
        <v>2.4630245999999998</v>
      </c>
      <c r="AB445">
        <v>19632653061.223999</v>
      </c>
      <c r="AC445">
        <v>14.652547999999999</v>
      </c>
      <c r="AD445">
        <v>7.3254713999999996</v>
      </c>
    </row>
    <row r="446" spans="2:30" x14ac:dyDescent="0.25">
      <c r="B446">
        <v>20214285714.285999</v>
      </c>
      <c r="C446">
        <v>16.386901999999999</v>
      </c>
      <c r="D446">
        <v>8.8300170999999992</v>
      </c>
      <c r="AB446">
        <v>20214285714.285999</v>
      </c>
      <c r="AC446">
        <v>13.795339999999999</v>
      </c>
      <c r="AD446">
        <v>7.2215499999999997</v>
      </c>
    </row>
    <row r="447" spans="2:30" x14ac:dyDescent="0.25">
      <c r="B447">
        <v>20795918367.347</v>
      </c>
      <c r="C447">
        <v>14.28054</v>
      </c>
      <c r="D447">
        <v>6.9804959000000002</v>
      </c>
      <c r="AB447">
        <v>20795918367.347</v>
      </c>
      <c r="AC447">
        <v>12.40469</v>
      </c>
      <c r="AD447">
        <v>5.5604595999999997</v>
      </c>
    </row>
    <row r="448" spans="2:30" x14ac:dyDescent="0.25">
      <c r="B448">
        <v>21377551020.408001</v>
      </c>
      <c r="C448">
        <v>15.787239</v>
      </c>
      <c r="D448">
        <v>8.7085036999999996</v>
      </c>
      <c r="AB448">
        <v>21377551020.408001</v>
      </c>
      <c r="AC448">
        <v>12.234515</v>
      </c>
      <c r="AD448">
        <v>5.2480526000000003</v>
      </c>
    </row>
    <row r="449" spans="2:30" x14ac:dyDescent="0.25">
      <c r="B449">
        <v>21959183673.469002</v>
      </c>
      <c r="C449">
        <v>16.139721000000002</v>
      </c>
      <c r="D449">
        <v>9.0289345000000001</v>
      </c>
      <c r="AB449">
        <v>21959183673.469002</v>
      </c>
      <c r="AC449">
        <v>11.633931</v>
      </c>
      <c r="AD449">
        <v>4.6591066999999997</v>
      </c>
    </row>
    <row r="450" spans="2:30" x14ac:dyDescent="0.25">
      <c r="B450">
        <v>22540816326.530998</v>
      </c>
      <c r="C450">
        <v>16.949209</v>
      </c>
      <c r="D450">
        <v>9.9583615999999999</v>
      </c>
      <c r="AB450">
        <v>22540816326.530998</v>
      </c>
      <c r="AC450">
        <v>14.413188</v>
      </c>
      <c r="AD450">
        <v>7.8114004000000001</v>
      </c>
    </row>
    <row r="451" spans="2:30" x14ac:dyDescent="0.25">
      <c r="B451">
        <v>23122448979.591999</v>
      </c>
      <c r="C451">
        <v>18.800246999999999</v>
      </c>
      <c r="D451">
        <v>11.666793999999999</v>
      </c>
      <c r="AB451">
        <v>23122448979.591999</v>
      </c>
      <c r="AC451">
        <v>13.145681</v>
      </c>
      <c r="AD451">
        <v>6.1581105999999997</v>
      </c>
    </row>
    <row r="452" spans="2:30" x14ac:dyDescent="0.25">
      <c r="B452">
        <v>23704081632.653</v>
      </c>
      <c r="C452">
        <v>16.319745999999999</v>
      </c>
      <c r="D452">
        <v>9.4886084000000004</v>
      </c>
      <c r="AB452">
        <v>23704081632.653</v>
      </c>
      <c r="AC452">
        <v>14.95435</v>
      </c>
      <c r="AD452">
        <v>8.1546945999999991</v>
      </c>
    </row>
    <row r="453" spans="2:30" x14ac:dyDescent="0.25">
      <c r="B453">
        <v>24285714285.714001</v>
      </c>
      <c r="C453">
        <v>15.850503</v>
      </c>
      <c r="D453">
        <v>8.6445789000000008</v>
      </c>
      <c r="AB453">
        <v>24285714285.714001</v>
      </c>
      <c r="AC453">
        <v>14.605976</v>
      </c>
      <c r="AD453">
        <v>7.5624018</v>
      </c>
    </row>
    <row r="454" spans="2:30" x14ac:dyDescent="0.25">
      <c r="B454">
        <v>24867346938.776001</v>
      </c>
      <c r="C454">
        <v>13.148103000000001</v>
      </c>
      <c r="D454">
        <v>6.2082576999999999</v>
      </c>
      <c r="AB454">
        <v>24867346938.776001</v>
      </c>
      <c r="AC454">
        <v>13.947226000000001</v>
      </c>
      <c r="AD454">
        <v>7.0677346999999999</v>
      </c>
    </row>
    <row r="455" spans="2:30" x14ac:dyDescent="0.25">
      <c r="B455">
        <v>25448979591.837002</v>
      </c>
      <c r="C455">
        <v>13.164902</v>
      </c>
      <c r="D455">
        <v>6.0072340999999998</v>
      </c>
      <c r="AB455">
        <v>25448979591.837002</v>
      </c>
      <c r="AC455">
        <v>16.371981000000002</v>
      </c>
      <c r="AD455">
        <v>9.1492357000000002</v>
      </c>
    </row>
    <row r="456" spans="2:30" x14ac:dyDescent="0.25">
      <c r="B456">
        <v>26030612244.897999</v>
      </c>
      <c r="C456">
        <v>15.037413000000001</v>
      </c>
      <c r="D456">
        <v>7.6086583000000001</v>
      </c>
      <c r="AB456">
        <v>26030612244.897999</v>
      </c>
      <c r="AC456">
        <v>16.491399999999999</v>
      </c>
      <c r="AD456">
        <v>8.8118525000000005</v>
      </c>
    </row>
    <row r="457" spans="2:30" x14ac:dyDescent="0.25">
      <c r="B457">
        <v>26612244897.959</v>
      </c>
      <c r="C457">
        <v>12.407919</v>
      </c>
      <c r="D457">
        <v>4.3631377000000002</v>
      </c>
      <c r="AB457">
        <v>26612244897.959</v>
      </c>
      <c r="AC457">
        <v>14.977682</v>
      </c>
      <c r="AD457">
        <v>7.1595377999999998</v>
      </c>
    </row>
    <row r="458" spans="2:30" x14ac:dyDescent="0.25">
      <c r="B458">
        <v>27193877551.02</v>
      </c>
      <c r="C458">
        <v>11.43502</v>
      </c>
      <c r="D458">
        <v>3.0737440999999999</v>
      </c>
      <c r="AB458">
        <v>27193877551.02</v>
      </c>
      <c r="AC458">
        <v>16.941400999999999</v>
      </c>
      <c r="AD458">
        <v>8.8986196999999994</v>
      </c>
    </row>
    <row r="459" spans="2:30" x14ac:dyDescent="0.25">
      <c r="B459">
        <v>27775510204.082001</v>
      </c>
      <c r="C459">
        <v>13.060578</v>
      </c>
      <c r="D459">
        <v>4.4198971</v>
      </c>
      <c r="AB459">
        <v>27775510204.082001</v>
      </c>
      <c r="AC459">
        <v>18.340778</v>
      </c>
      <c r="AD459">
        <v>9.6836157000000007</v>
      </c>
    </row>
    <row r="460" spans="2:30" x14ac:dyDescent="0.25">
      <c r="B460">
        <v>28357142857.143002</v>
      </c>
      <c r="C460">
        <v>9.7212744000000004</v>
      </c>
      <c r="D460">
        <v>0.86063701000000004</v>
      </c>
      <c r="AB460">
        <v>28357142857.143002</v>
      </c>
      <c r="AC460">
        <v>17.371634</v>
      </c>
      <c r="AD460">
        <v>8.7367209999999993</v>
      </c>
    </row>
    <row r="461" spans="2:30" x14ac:dyDescent="0.25">
      <c r="B461">
        <v>28938775510.203999</v>
      </c>
      <c r="C461">
        <v>10.991828</v>
      </c>
      <c r="D461">
        <v>1.0875789</v>
      </c>
      <c r="AB461">
        <v>28938775510.203999</v>
      </c>
      <c r="AC461">
        <v>14.620164000000001</v>
      </c>
      <c r="AD461">
        <v>4.5447430999999998</v>
      </c>
    </row>
    <row r="462" spans="2:30" x14ac:dyDescent="0.25">
      <c r="B462">
        <v>29520408163.264999</v>
      </c>
      <c r="C462">
        <v>14.336223</v>
      </c>
      <c r="D462">
        <v>2.7181910999999999</v>
      </c>
      <c r="AB462">
        <v>29520408163.264999</v>
      </c>
      <c r="AC462">
        <v>22.258144000000001</v>
      </c>
      <c r="AD462">
        <v>10.611414</v>
      </c>
    </row>
    <row r="463" spans="2:30" x14ac:dyDescent="0.25">
      <c r="B463">
        <v>30102040816.327</v>
      </c>
      <c r="C463">
        <v>11.41328</v>
      </c>
      <c r="D463">
        <v>0.39332980000000001</v>
      </c>
      <c r="AB463">
        <v>30102040816.327</v>
      </c>
      <c r="AC463">
        <v>14.894133999999999</v>
      </c>
      <c r="AD463">
        <v>4.3825802999999999</v>
      </c>
    </row>
    <row r="464" spans="2:30" x14ac:dyDescent="0.25">
      <c r="B464">
        <v>30683673469.388</v>
      </c>
      <c r="C464">
        <v>5.5534973000000001</v>
      </c>
      <c r="D464">
        <v>-9.6610975000000003</v>
      </c>
      <c r="AB464">
        <v>30683673469.388</v>
      </c>
      <c r="AC464">
        <v>3.2180377999999998</v>
      </c>
      <c r="AD464">
        <v>-13.577940999999999</v>
      </c>
    </row>
    <row r="465" spans="2:30" x14ac:dyDescent="0.25">
      <c r="B465">
        <v>31265306122.449001</v>
      </c>
      <c r="C465">
        <v>2.6149358999999999</v>
      </c>
      <c r="D465">
        <v>-13.838255</v>
      </c>
      <c r="AB465">
        <v>31265306122.449001</v>
      </c>
      <c r="AC465">
        <v>-3.2281213000000003E-2</v>
      </c>
      <c r="AD465">
        <v>-19.317254999999999</v>
      </c>
    </row>
    <row r="466" spans="2:30" x14ac:dyDescent="0.25">
      <c r="B466">
        <v>31846938775.509998</v>
      </c>
      <c r="C466">
        <v>14.933592000000001</v>
      </c>
      <c r="D466">
        <v>2.2408323000000001</v>
      </c>
      <c r="AB466">
        <v>31846938775.509998</v>
      </c>
      <c r="AC466">
        <v>-0.15603384000000001</v>
      </c>
      <c r="AD466">
        <v>-18.850304000000001</v>
      </c>
    </row>
    <row r="467" spans="2:30" x14ac:dyDescent="0.25">
      <c r="B467">
        <v>32428571428.570999</v>
      </c>
      <c r="C467">
        <v>14.729386</v>
      </c>
      <c r="D467">
        <v>1.3461312000000001</v>
      </c>
      <c r="AB467">
        <v>32428571428.570999</v>
      </c>
      <c r="AC467">
        <v>-1.876897</v>
      </c>
      <c r="AD467">
        <v>-23.093245</v>
      </c>
    </row>
    <row r="468" spans="2:30" x14ac:dyDescent="0.25">
      <c r="B468">
        <v>33010204081.632999</v>
      </c>
      <c r="C468">
        <v>15.082829</v>
      </c>
      <c r="D468">
        <v>1.9054153</v>
      </c>
      <c r="AB468">
        <v>33010204081.632999</v>
      </c>
      <c r="AC468">
        <v>-1.3238951000000001</v>
      </c>
      <c r="AD468">
        <v>-23.039431</v>
      </c>
    </row>
    <row r="469" spans="2:30" x14ac:dyDescent="0.25">
      <c r="B469">
        <v>33591836734.694</v>
      </c>
      <c r="C469">
        <v>16.647852</v>
      </c>
      <c r="D469">
        <v>0.8796621</v>
      </c>
      <c r="AB469">
        <v>33591836734.694</v>
      </c>
      <c r="AC469">
        <v>-3.7676954</v>
      </c>
      <c r="AD469">
        <v>-31.472919000000001</v>
      </c>
    </row>
    <row r="470" spans="2:30" x14ac:dyDescent="0.25">
      <c r="B470">
        <v>34173469387.755001</v>
      </c>
      <c r="C470">
        <v>18.122181000000001</v>
      </c>
      <c r="D470">
        <v>4.4949640999999998</v>
      </c>
      <c r="AB470">
        <v>34173469387.755001</v>
      </c>
      <c r="AC470">
        <v>-3.7005526999999998</v>
      </c>
      <c r="AD470">
        <v>-29.395636</v>
      </c>
    </row>
    <row r="471" spans="2:30" x14ac:dyDescent="0.25">
      <c r="B471">
        <v>34755102040.816002</v>
      </c>
      <c r="C471">
        <v>18.368471</v>
      </c>
      <c r="D471">
        <v>5.2506819</v>
      </c>
      <c r="AB471">
        <v>34755102040.816002</v>
      </c>
      <c r="AC471">
        <v>-4.4689813000000003</v>
      </c>
      <c r="AD471">
        <v>-29.852903000000001</v>
      </c>
    </row>
    <row r="472" spans="2:30" x14ac:dyDescent="0.25">
      <c r="B472">
        <v>35336734693.877998</v>
      </c>
      <c r="C472">
        <v>18.285391000000001</v>
      </c>
      <c r="D472">
        <v>6.9865025999999997</v>
      </c>
      <c r="AB472">
        <v>35336734693.877998</v>
      </c>
      <c r="AC472">
        <v>-1.1627647000000001</v>
      </c>
      <c r="AD472">
        <v>-19.776147999999999</v>
      </c>
    </row>
    <row r="473" spans="2:30" x14ac:dyDescent="0.25">
      <c r="B473">
        <v>35918367346.939003</v>
      </c>
      <c r="C473">
        <v>18.180706000000001</v>
      </c>
      <c r="D473">
        <v>6.5970521</v>
      </c>
      <c r="AB473">
        <v>35918367346.939003</v>
      </c>
      <c r="AC473">
        <v>-2.3217061000000001</v>
      </c>
      <c r="AD473">
        <v>-22.301366999999999</v>
      </c>
    </row>
    <row r="474" spans="2:30" x14ac:dyDescent="0.25">
      <c r="B474">
        <v>36500000000</v>
      </c>
      <c r="C474">
        <v>16.001128999999999</v>
      </c>
      <c r="D474">
        <v>5.3123259999999997</v>
      </c>
      <c r="AB474">
        <v>36500000000</v>
      </c>
      <c r="AC474">
        <v>3.8759758</v>
      </c>
      <c r="AD474">
        <v>-11.26233</v>
      </c>
    </row>
    <row r="475" spans="2:30" x14ac:dyDescent="0.25">
      <c r="B475">
        <v>37081632653.060997</v>
      </c>
      <c r="C475">
        <v>12.890696</v>
      </c>
      <c r="D475">
        <v>1.1757252</v>
      </c>
      <c r="AB475">
        <v>37081632653.060997</v>
      </c>
      <c r="AC475">
        <v>11.517942</v>
      </c>
      <c r="AD475">
        <v>-1.2171185</v>
      </c>
    </row>
    <row r="476" spans="2:30" x14ac:dyDescent="0.25">
      <c r="B476">
        <v>37663265306.122002</v>
      </c>
      <c r="C476">
        <v>11.033263</v>
      </c>
      <c r="D476">
        <v>-0.50488823999999999</v>
      </c>
      <c r="AB476">
        <v>37663265306.122002</v>
      </c>
      <c r="AC476">
        <v>13.582807000000001</v>
      </c>
      <c r="AD476">
        <v>0.49831431999999998</v>
      </c>
    </row>
    <row r="477" spans="2:30" x14ac:dyDescent="0.25">
      <c r="B477">
        <v>38244897959.183998</v>
      </c>
      <c r="C477">
        <v>12.501286</v>
      </c>
      <c r="D477">
        <v>0.33628067</v>
      </c>
      <c r="AB477">
        <v>38244897959.183998</v>
      </c>
      <c r="AC477">
        <v>14.78429</v>
      </c>
      <c r="AD477">
        <v>2.9030339999999999</v>
      </c>
    </row>
    <row r="478" spans="2:30" x14ac:dyDescent="0.25">
      <c r="B478">
        <v>38826530612.245003</v>
      </c>
      <c r="C478">
        <v>12.739074</v>
      </c>
      <c r="D478">
        <v>0.20186186</v>
      </c>
      <c r="AB478">
        <v>38826530612.245003</v>
      </c>
      <c r="AC478">
        <v>15.054116</v>
      </c>
      <c r="AD478">
        <v>2.9996960000000001</v>
      </c>
    </row>
    <row r="479" spans="2:30" x14ac:dyDescent="0.25">
      <c r="B479">
        <v>39408163265.306</v>
      </c>
      <c r="C479">
        <v>2.6049289999999998</v>
      </c>
      <c r="D479">
        <v>-13.540526</v>
      </c>
      <c r="AB479">
        <v>39408163265.306</v>
      </c>
      <c r="AC479">
        <v>15.925875</v>
      </c>
      <c r="AD479">
        <v>4.7445659999999998</v>
      </c>
    </row>
    <row r="480" spans="2:30" x14ac:dyDescent="0.25">
      <c r="B480">
        <v>39989795918.366997</v>
      </c>
      <c r="C480">
        <v>-0.16310361000000001</v>
      </c>
      <c r="D480">
        <v>-18.578603999999999</v>
      </c>
      <c r="AB480">
        <v>39989795918.366997</v>
      </c>
      <c r="AC480">
        <v>15.259406</v>
      </c>
      <c r="AD480">
        <v>3.9715676000000002</v>
      </c>
    </row>
    <row r="481" spans="2:30" x14ac:dyDescent="0.25">
      <c r="B481">
        <v>40571428571.429001</v>
      </c>
      <c r="C481">
        <v>-2.3368555999999998</v>
      </c>
      <c r="D481">
        <v>-24.197804999999999</v>
      </c>
      <c r="AB481">
        <v>40571428571.429001</v>
      </c>
      <c r="AC481">
        <v>13.735836000000001</v>
      </c>
      <c r="AD481">
        <v>1.9306432</v>
      </c>
    </row>
    <row r="482" spans="2:30" x14ac:dyDescent="0.25">
      <c r="B482">
        <v>41153061224.489998</v>
      </c>
      <c r="C482">
        <v>-3.5751113999999999</v>
      </c>
      <c r="D482">
        <v>-28.467714000000001</v>
      </c>
      <c r="AB482">
        <v>41153061224.489998</v>
      </c>
      <c r="AC482">
        <v>11.79848</v>
      </c>
      <c r="AD482">
        <v>-0.54209649999999998</v>
      </c>
    </row>
    <row r="483" spans="2:30" x14ac:dyDescent="0.25">
      <c r="B483">
        <v>41734693877.551003</v>
      </c>
      <c r="C483">
        <v>-1.8824174</v>
      </c>
      <c r="D483">
        <v>-23.671945999999998</v>
      </c>
      <c r="AB483">
        <v>41734693877.551003</v>
      </c>
      <c r="AC483">
        <v>10.828286</v>
      </c>
      <c r="AD483">
        <v>-2.2946780000000002</v>
      </c>
    </row>
    <row r="484" spans="2:30" x14ac:dyDescent="0.25">
      <c r="B484">
        <v>42316326530.612</v>
      </c>
      <c r="C484">
        <v>-2.3577889999999999</v>
      </c>
      <c r="D484">
        <v>-26.341557000000002</v>
      </c>
      <c r="AB484">
        <v>42316326530.612</v>
      </c>
      <c r="AC484">
        <v>9.7425861000000005</v>
      </c>
      <c r="AD484">
        <v>-4.2558064</v>
      </c>
    </row>
    <row r="485" spans="2:30" x14ac:dyDescent="0.25">
      <c r="B485">
        <v>42897959183.672997</v>
      </c>
      <c r="C485">
        <v>-3.8344295000000002</v>
      </c>
      <c r="D485">
        <v>-32.111141000000003</v>
      </c>
      <c r="AB485">
        <v>42897959183.672997</v>
      </c>
      <c r="AC485">
        <v>13.383418000000001</v>
      </c>
      <c r="AD485">
        <v>-1.7301072</v>
      </c>
    </row>
    <row r="486" spans="2:30" x14ac:dyDescent="0.25">
      <c r="B486">
        <v>43479591836.735001</v>
      </c>
      <c r="C486">
        <v>1.5249866999999999</v>
      </c>
      <c r="D486">
        <v>-16.924204</v>
      </c>
      <c r="AB486">
        <v>43479591836.735001</v>
      </c>
      <c r="AC486">
        <v>1.4692297999999999</v>
      </c>
      <c r="AD486">
        <v>-18.244050999999999</v>
      </c>
    </row>
    <row r="487" spans="2:30" x14ac:dyDescent="0.25">
      <c r="B487">
        <v>44061224489.795998</v>
      </c>
      <c r="C487">
        <v>-1.5646774000000001</v>
      </c>
      <c r="D487">
        <v>-24.005049</v>
      </c>
      <c r="AB487">
        <v>44061224489.795998</v>
      </c>
      <c r="AC487">
        <v>6.2105516999999999</v>
      </c>
      <c r="AD487">
        <v>-10.544534000000001</v>
      </c>
    </row>
    <row r="488" spans="2:30" x14ac:dyDescent="0.25">
      <c r="B488">
        <v>44642857142.857002</v>
      </c>
      <c r="C488">
        <v>2.0619385000000001</v>
      </c>
      <c r="D488">
        <v>-17.066942000000001</v>
      </c>
      <c r="AB488">
        <v>44642857142.857002</v>
      </c>
      <c r="AC488">
        <v>17.211493999999998</v>
      </c>
      <c r="AD488">
        <v>2.5390635000000001</v>
      </c>
    </row>
    <row r="489" spans="2:30" x14ac:dyDescent="0.25">
      <c r="B489">
        <v>45224489795.917999</v>
      </c>
      <c r="C489">
        <v>9.5408925999999994</v>
      </c>
      <c r="D489">
        <v>-6.0827235999999996</v>
      </c>
      <c r="AB489">
        <v>45224489795.917999</v>
      </c>
      <c r="AC489">
        <v>-1.1723009</v>
      </c>
      <c r="AD489">
        <v>-23.004899999999999</v>
      </c>
    </row>
    <row r="490" spans="2:30" x14ac:dyDescent="0.25">
      <c r="B490">
        <v>45806122448.980003</v>
      </c>
      <c r="C490">
        <v>20.143930000000001</v>
      </c>
      <c r="D490">
        <v>4.8331213000000002</v>
      </c>
      <c r="AB490">
        <v>45806122448.980003</v>
      </c>
      <c r="AC490">
        <v>-3.3029090999999999</v>
      </c>
      <c r="AD490">
        <v>-29.817287</v>
      </c>
    </row>
    <row r="491" spans="2:30" x14ac:dyDescent="0.25">
      <c r="B491">
        <v>46387755102.041</v>
      </c>
      <c r="C491">
        <v>11.70604</v>
      </c>
      <c r="D491">
        <v>-2.2567134000000002</v>
      </c>
      <c r="AB491">
        <v>46387755102.041</v>
      </c>
      <c r="AC491">
        <v>-3.5031403999999999</v>
      </c>
      <c r="AD491">
        <v>-28.97559</v>
      </c>
    </row>
    <row r="492" spans="2:30" x14ac:dyDescent="0.25">
      <c r="B492">
        <v>46969387755.101997</v>
      </c>
      <c r="C492">
        <v>11.318883</v>
      </c>
      <c r="D492">
        <v>-2.7255379999999998</v>
      </c>
      <c r="AB492">
        <v>46969387755.101997</v>
      </c>
      <c r="AC492">
        <v>-2.9579217</v>
      </c>
      <c r="AD492">
        <v>-27.090707999999999</v>
      </c>
    </row>
    <row r="493" spans="2:30" x14ac:dyDescent="0.25">
      <c r="B493">
        <v>47551020408.163002</v>
      </c>
      <c r="C493">
        <v>10.806492</v>
      </c>
      <c r="D493">
        <v>-3.0738373000000001</v>
      </c>
      <c r="AB493">
        <v>47551020408.163002</v>
      </c>
      <c r="AC493">
        <v>-3.7786740999999999</v>
      </c>
      <c r="AD493">
        <v>-29.681559</v>
      </c>
    </row>
    <row r="494" spans="2:30" x14ac:dyDescent="0.25">
      <c r="B494">
        <v>48132653061.223999</v>
      </c>
      <c r="C494">
        <v>11.853785999999999</v>
      </c>
      <c r="D494">
        <v>-1.9835293000000001</v>
      </c>
      <c r="AB494">
        <v>48132653061.223999</v>
      </c>
      <c r="AC494">
        <v>-3.5165535999999999</v>
      </c>
      <c r="AD494">
        <v>-30.202869</v>
      </c>
    </row>
    <row r="495" spans="2:30" x14ac:dyDescent="0.25">
      <c r="B495">
        <v>48714285714.286003</v>
      </c>
      <c r="C495">
        <v>15.31645</v>
      </c>
      <c r="D495">
        <v>-0.57970666999999998</v>
      </c>
      <c r="AB495">
        <v>48714285714.286003</v>
      </c>
      <c r="AC495">
        <v>-4.5468739999999999</v>
      </c>
      <c r="AD495">
        <v>-34.039921</v>
      </c>
    </row>
    <row r="496" spans="2:30" x14ac:dyDescent="0.25">
      <c r="B496">
        <v>49295918367.347</v>
      </c>
      <c r="C496">
        <v>5.2405318999999997</v>
      </c>
      <c r="D496">
        <v>-12.836349</v>
      </c>
      <c r="AB496">
        <v>49295918367.347</v>
      </c>
      <c r="AC496">
        <v>-2.4194144999999998</v>
      </c>
      <c r="AD496">
        <v>-26.537827</v>
      </c>
    </row>
    <row r="497" spans="2:30" x14ac:dyDescent="0.25">
      <c r="B497">
        <v>49877551020.407997</v>
      </c>
      <c r="C497">
        <v>-0.38897103</v>
      </c>
      <c r="D497">
        <v>-24.162628000000002</v>
      </c>
      <c r="AB497">
        <v>49877551020.407997</v>
      </c>
      <c r="AC497">
        <v>1.2354653</v>
      </c>
      <c r="AD497">
        <v>-17.699528000000001</v>
      </c>
    </row>
    <row r="498" spans="2:30" x14ac:dyDescent="0.25">
      <c r="B498">
        <v>50459183673.469002</v>
      </c>
      <c r="C498">
        <v>6.4337119999999999</v>
      </c>
      <c r="D498">
        <v>-10.587816999999999</v>
      </c>
      <c r="AB498">
        <v>50459183673.469002</v>
      </c>
      <c r="AC498">
        <v>-4.3803158</v>
      </c>
      <c r="AD498">
        <v>-38.595306000000001</v>
      </c>
    </row>
    <row r="499" spans="2:30" x14ac:dyDescent="0.25">
      <c r="B499">
        <v>51040816326.530998</v>
      </c>
      <c r="C499">
        <v>-1.0241442999999999</v>
      </c>
      <c r="D499">
        <v>-25.204998</v>
      </c>
      <c r="AB499">
        <v>51040816326.530998</v>
      </c>
      <c r="AC499">
        <v>-1.8653603999999999</v>
      </c>
      <c r="AD499">
        <v>-27.103472</v>
      </c>
    </row>
    <row r="500" spans="2:30" x14ac:dyDescent="0.25">
      <c r="B500">
        <v>51622448979.592003</v>
      </c>
      <c r="C500">
        <v>-4.1692099999999996</v>
      </c>
      <c r="D500">
        <v>-36.085189999999997</v>
      </c>
      <c r="AB500">
        <v>51622448979.592003</v>
      </c>
      <c r="AC500">
        <v>-1.9933242</v>
      </c>
      <c r="AD500">
        <v>-28.858409999999999</v>
      </c>
    </row>
    <row r="501" spans="2:30" x14ac:dyDescent="0.25">
      <c r="B501">
        <v>52204081632.653</v>
      </c>
      <c r="C501">
        <v>-3.4891814999999999</v>
      </c>
      <c r="D501">
        <v>-30.586752000000001</v>
      </c>
      <c r="AB501">
        <v>52204081632.653</v>
      </c>
      <c r="AC501">
        <v>1.3345075</v>
      </c>
      <c r="AD501">
        <v>-19.366866999999999</v>
      </c>
    </row>
    <row r="502" spans="2:30" x14ac:dyDescent="0.25">
      <c r="B502">
        <v>52785714285.713997</v>
      </c>
      <c r="C502">
        <v>-4.9838538000000003</v>
      </c>
      <c r="D502">
        <v>-40.70776</v>
      </c>
      <c r="AB502">
        <v>52785714285.713997</v>
      </c>
      <c r="AC502">
        <v>3.3002414999999998</v>
      </c>
      <c r="AD502">
        <v>-16.768733999999998</v>
      </c>
    </row>
    <row r="503" spans="2:30" x14ac:dyDescent="0.25">
      <c r="B503">
        <v>53367346938.776001</v>
      </c>
      <c r="C503">
        <v>-4.2378011000000004</v>
      </c>
      <c r="D503">
        <v>-35.375748000000002</v>
      </c>
      <c r="AB503">
        <v>53367346938.776001</v>
      </c>
      <c r="AC503">
        <v>-2.2494903000000002</v>
      </c>
      <c r="AD503">
        <v>-31.962869999999999</v>
      </c>
    </row>
    <row r="504" spans="2:30" x14ac:dyDescent="0.25">
      <c r="B504">
        <v>53948979591.836998</v>
      </c>
      <c r="C504">
        <v>-5.4500060000000001</v>
      </c>
      <c r="D504">
        <v>-47.237499</v>
      </c>
      <c r="AB504">
        <v>53948979591.836998</v>
      </c>
      <c r="AC504">
        <v>12.440777000000001</v>
      </c>
      <c r="AD504">
        <v>-4.0937023000000003</v>
      </c>
    </row>
    <row r="505" spans="2:30" x14ac:dyDescent="0.25">
      <c r="B505">
        <v>54530612244.898003</v>
      </c>
      <c r="C505">
        <v>-5.6755161000000003</v>
      </c>
      <c r="D505">
        <v>-45.865074</v>
      </c>
      <c r="AB505">
        <v>54530612244.898003</v>
      </c>
      <c r="AC505">
        <v>5.2409138999999998</v>
      </c>
      <c r="AD505">
        <v>-15.164287</v>
      </c>
    </row>
    <row r="506" spans="2:30" x14ac:dyDescent="0.25">
      <c r="B506">
        <v>55112244897.959</v>
      </c>
      <c r="C506">
        <v>-5.120635</v>
      </c>
      <c r="D506">
        <v>-39.703845999999999</v>
      </c>
      <c r="AB506">
        <v>55112244897.959</v>
      </c>
      <c r="AC506">
        <v>7.0134645000000004</v>
      </c>
      <c r="AD506">
        <v>-12.656929999999999</v>
      </c>
    </row>
    <row r="507" spans="2:30" x14ac:dyDescent="0.25">
      <c r="B507">
        <v>55693877551.019997</v>
      </c>
      <c r="C507">
        <v>-6.4206485999999998</v>
      </c>
      <c r="D507">
        <v>-55.384411</v>
      </c>
      <c r="AB507">
        <v>55693877551.019997</v>
      </c>
      <c r="AC507">
        <v>14.064539999999999</v>
      </c>
      <c r="AD507">
        <v>-2.5087166000000001</v>
      </c>
    </row>
    <row r="508" spans="2:30" x14ac:dyDescent="0.25">
      <c r="B508">
        <v>56275510204.082001</v>
      </c>
      <c r="C508">
        <v>-6.4215498000000002</v>
      </c>
      <c r="D508">
        <v>-58.273842000000002</v>
      </c>
      <c r="AB508">
        <v>56275510204.082001</v>
      </c>
      <c r="AC508">
        <v>13.206519</v>
      </c>
      <c r="AD508">
        <v>-2.8558748</v>
      </c>
    </row>
    <row r="509" spans="2:30" x14ac:dyDescent="0.25">
      <c r="B509">
        <v>56857142857.142998</v>
      </c>
      <c r="C509">
        <v>-6.6202582999999997</v>
      </c>
      <c r="D509">
        <v>-58.845126999999998</v>
      </c>
      <c r="AB509">
        <v>56857142857.142998</v>
      </c>
      <c r="AC509">
        <v>12.293227999999999</v>
      </c>
      <c r="AD509">
        <v>-1.2746632</v>
      </c>
    </row>
    <row r="510" spans="2:30" x14ac:dyDescent="0.25">
      <c r="B510">
        <v>57438775510.204002</v>
      </c>
      <c r="C510">
        <v>-6.4027938999999998</v>
      </c>
      <c r="D510">
        <v>-64.264922999999996</v>
      </c>
      <c r="AB510">
        <v>57438775510.204002</v>
      </c>
      <c r="AC510">
        <v>9.1597033000000003</v>
      </c>
      <c r="AD510">
        <v>-10.14831</v>
      </c>
    </row>
    <row r="511" spans="2:30" x14ac:dyDescent="0.25">
      <c r="B511">
        <v>58020408163.264999</v>
      </c>
      <c r="C511">
        <v>-5.6884531999999997</v>
      </c>
      <c r="D511">
        <v>-52.503844999999998</v>
      </c>
      <c r="AB511">
        <v>58020408163.264999</v>
      </c>
      <c r="AC511">
        <v>-0.85616797</v>
      </c>
      <c r="AD511">
        <v>-29.823395000000001</v>
      </c>
    </row>
    <row r="512" spans="2:30" x14ac:dyDescent="0.25">
      <c r="B512">
        <v>58602040816.327003</v>
      </c>
      <c r="C512">
        <v>-5.4295954999999996</v>
      </c>
      <c r="D512">
        <v>-59.756546</v>
      </c>
      <c r="AB512">
        <v>58602040816.327003</v>
      </c>
      <c r="AC512">
        <v>0.13135260000000001</v>
      </c>
      <c r="AD512">
        <v>-25.724450999999998</v>
      </c>
    </row>
    <row r="513" spans="2:30" x14ac:dyDescent="0.25">
      <c r="B513">
        <v>59183673469.388</v>
      </c>
      <c r="C513">
        <v>-5.2350459000000003</v>
      </c>
      <c r="D513">
        <v>-53.890220999999997</v>
      </c>
      <c r="AB513">
        <v>59183673469.388</v>
      </c>
      <c r="AC513">
        <v>-2.6822295</v>
      </c>
      <c r="AD513">
        <v>-32.455275999999998</v>
      </c>
    </row>
    <row r="514" spans="2:30" x14ac:dyDescent="0.25">
      <c r="B514">
        <v>59765306122.448997</v>
      </c>
      <c r="C514">
        <v>-4.4752641000000004</v>
      </c>
      <c r="D514">
        <v>-52.891491000000002</v>
      </c>
      <c r="AB514">
        <v>59765306122.448997</v>
      </c>
      <c r="AC514">
        <v>-5.0100894</v>
      </c>
      <c r="AD514">
        <v>-52.955719000000002</v>
      </c>
    </row>
    <row r="515" spans="2:30" x14ac:dyDescent="0.25">
      <c r="B515">
        <v>60346938775.510002</v>
      </c>
      <c r="C515">
        <v>-3.5129926</v>
      </c>
      <c r="D515">
        <v>-42.389740000000003</v>
      </c>
      <c r="AB515">
        <v>60346938775.510002</v>
      </c>
      <c r="AC515">
        <v>-5.8326545000000003</v>
      </c>
      <c r="AD515">
        <v>-68.535529999999994</v>
      </c>
    </row>
    <row r="516" spans="2:30" x14ac:dyDescent="0.25">
      <c r="B516">
        <v>60928571428.570999</v>
      </c>
      <c r="C516">
        <v>-3.354244</v>
      </c>
      <c r="D516">
        <v>-43.700054000000002</v>
      </c>
      <c r="AB516">
        <v>60928571428.570999</v>
      </c>
      <c r="AC516">
        <v>-7.6664618999999998</v>
      </c>
      <c r="AD516">
        <v>-83.938828000000001</v>
      </c>
    </row>
    <row r="517" spans="2:30" x14ac:dyDescent="0.25">
      <c r="B517">
        <v>61510204081.633003</v>
      </c>
      <c r="C517">
        <v>-2.7376561000000001</v>
      </c>
      <c r="D517">
        <v>-44.934928999999997</v>
      </c>
      <c r="AB517">
        <v>61510204081.633003</v>
      </c>
      <c r="AC517">
        <v>-7.7108129999999999</v>
      </c>
      <c r="AD517">
        <v>-82.390647999999999</v>
      </c>
    </row>
    <row r="518" spans="2:30" x14ac:dyDescent="0.25">
      <c r="B518">
        <v>62091836734.694</v>
      </c>
      <c r="C518">
        <v>-1.8702629</v>
      </c>
      <c r="D518">
        <v>-41.038609000000001</v>
      </c>
      <c r="AB518">
        <v>62091836734.694</v>
      </c>
      <c r="AC518">
        <v>-9.5224743000000007</v>
      </c>
      <c r="AD518">
        <v>-96.404182000000006</v>
      </c>
    </row>
    <row r="519" spans="2:30" x14ac:dyDescent="0.25">
      <c r="B519">
        <v>62673469387.754997</v>
      </c>
      <c r="C519">
        <v>-0.61887466999999996</v>
      </c>
      <c r="D519">
        <v>-38.308193000000003</v>
      </c>
      <c r="AB519">
        <v>62673469387.754997</v>
      </c>
      <c r="AC519">
        <v>-7.8477854999999996</v>
      </c>
      <c r="AD519">
        <v>-92.688095000000004</v>
      </c>
    </row>
    <row r="520" spans="2:30" x14ac:dyDescent="0.25">
      <c r="B520">
        <v>63255102040.816002</v>
      </c>
      <c r="C520">
        <v>-1.6105102</v>
      </c>
      <c r="D520">
        <v>-49.733955000000002</v>
      </c>
      <c r="AB520">
        <v>63255102040.816002</v>
      </c>
      <c r="AC520">
        <v>-13.243114</v>
      </c>
      <c r="AD520">
        <v>-107.46662000000001</v>
      </c>
    </row>
    <row r="521" spans="2:30" x14ac:dyDescent="0.25">
      <c r="B521">
        <v>63836734693.877998</v>
      </c>
      <c r="C521">
        <v>-1.3154583</v>
      </c>
      <c r="D521">
        <v>-50.576458000000002</v>
      </c>
      <c r="AB521">
        <v>63836734693.877998</v>
      </c>
      <c r="AC521">
        <v>-5.3684778</v>
      </c>
      <c r="AD521">
        <v>-86.579628</v>
      </c>
    </row>
    <row r="522" spans="2:30" x14ac:dyDescent="0.25">
      <c r="B522">
        <v>64418367346.939003</v>
      </c>
      <c r="C522">
        <v>-1.9823169</v>
      </c>
      <c r="D522">
        <v>-61.750542000000003</v>
      </c>
      <c r="AB522">
        <v>64418367346.939003</v>
      </c>
      <c r="AC522">
        <v>-9.6335964000000001</v>
      </c>
      <c r="AD522">
        <v>-97.133156</v>
      </c>
    </row>
    <row r="523" spans="2:30" x14ac:dyDescent="0.25">
      <c r="B523">
        <v>65000000000</v>
      </c>
      <c r="C523">
        <v>-7.4914508</v>
      </c>
      <c r="D523">
        <v>-95.046974000000006</v>
      </c>
      <c r="AB523">
        <v>65000000000</v>
      </c>
      <c r="AC523">
        <v>-5.8649396999999999</v>
      </c>
      <c r="AD523">
        <v>-95.057861000000003</v>
      </c>
    </row>
    <row r="524" spans="2:30" x14ac:dyDescent="0.25">
      <c r="B524" t="s">
        <v>25</v>
      </c>
      <c r="AB524" t="s">
        <v>25</v>
      </c>
    </row>
    <row r="527" spans="2:30" x14ac:dyDescent="0.25">
      <c r="B527" t="s">
        <v>29</v>
      </c>
      <c r="AB527" t="s">
        <v>29</v>
      </c>
    </row>
    <row r="528" spans="2:30" x14ac:dyDescent="0.25">
      <c r="B528" t="s">
        <v>23</v>
      </c>
      <c r="C528" t="s">
        <v>291</v>
      </c>
      <c r="D528" t="s">
        <v>292</v>
      </c>
      <c r="AB528" t="s">
        <v>23</v>
      </c>
      <c r="AC528" t="s">
        <v>291</v>
      </c>
      <c r="AD528" t="s">
        <v>292</v>
      </c>
    </row>
    <row r="529" spans="2:30" x14ac:dyDescent="0.25">
      <c r="B529">
        <v>8000000000</v>
      </c>
      <c r="C529">
        <v>-8.4559517</v>
      </c>
      <c r="D529">
        <v>-92.329948000000002</v>
      </c>
      <c r="AB529">
        <v>8000000000</v>
      </c>
      <c r="AC529">
        <v>-13.018153</v>
      </c>
      <c r="AD529">
        <v>-109.51497999999999</v>
      </c>
    </row>
    <row r="530" spans="2:30" x14ac:dyDescent="0.25">
      <c r="B530">
        <v>8581632653.0612001</v>
      </c>
      <c r="C530">
        <v>-7.5093794000000003</v>
      </c>
      <c r="D530">
        <v>-98.579254000000006</v>
      </c>
      <c r="AB530">
        <v>8581632653.0612001</v>
      </c>
      <c r="AC530">
        <v>-11.072602</v>
      </c>
      <c r="AD530">
        <v>-102.89404999999999</v>
      </c>
    </row>
    <row r="531" spans="2:30" x14ac:dyDescent="0.25">
      <c r="B531">
        <v>9163265306.1224003</v>
      </c>
      <c r="C531">
        <v>-8.2675456999999994</v>
      </c>
      <c r="D531">
        <v>-96.611908</v>
      </c>
      <c r="AB531">
        <v>9163265306.1224003</v>
      </c>
      <c r="AC531">
        <v>-7.6312933000000003</v>
      </c>
      <c r="AD531">
        <v>-90.709389000000002</v>
      </c>
    </row>
    <row r="532" spans="2:30" x14ac:dyDescent="0.25">
      <c r="B532">
        <v>9744897959.1837006</v>
      </c>
      <c r="C532">
        <v>-7.7270330999999999</v>
      </c>
      <c r="D532">
        <v>-94.628448000000006</v>
      </c>
      <c r="AB532">
        <v>9744897959.1837006</v>
      </c>
      <c r="AC532">
        <v>-4.1005063000000002</v>
      </c>
      <c r="AD532">
        <v>-89.491196000000002</v>
      </c>
    </row>
    <row r="533" spans="2:30" x14ac:dyDescent="0.25">
      <c r="B533">
        <v>10326530612.245001</v>
      </c>
      <c r="C533">
        <v>-5.3645258</v>
      </c>
      <c r="D533">
        <v>-89.730796999999995</v>
      </c>
      <c r="AB533">
        <v>10326530612.245001</v>
      </c>
      <c r="AC533">
        <v>-6.6276564999999996</v>
      </c>
      <c r="AD533">
        <v>-88.960967999999994</v>
      </c>
    </row>
    <row r="534" spans="2:30" x14ac:dyDescent="0.25">
      <c r="B534">
        <v>10908163265.306</v>
      </c>
      <c r="C534">
        <v>-5.4603038000000002</v>
      </c>
      <c r="D534">
        <v>-87.763999999999996</v>
      </c>
      <c r="AB534">
        <v>10908163265.306</v>
      </c>
      <c r="AC534">
        <v>-3.1727986000000001</v>
      </c>
      <c r="AD534">
        <v>-85.896904000000006</v>
      </c>
    </row>
    <row r="535" spans="2:30" x14ac:dyDescent="0.25">
      <c r="B535">
        <v>11489795918.367001</v>
      </c>
      <c r="C535">
        <v>-7.3735284999999999</v>
      </c>
      <c r="D535">
        <v>-91.230926999999994</v>
      </c>
      <c r="AB535">
        <v>11489795918.367001</v>
      </c>
      <c r="AC535">
        <v>-13.764948</v>
      </c>
      <c r="AD535">
        <v>-110.68792000000001</v>
      </c>
    </row>
    <row r="536" spans="2:30" x14ac:dyDescent="0.25">
      <c r="B536">
        <v>12071428571.429001</v>
      </c>
      <c r="C536">
        <v>-5.4763755999999999</v>
      </c>
      <c r="D536">
        <v>-89.253540000000001</v>
      </c>
      <c r="AB536">
        <v>12071428571.429001</v>
      </c>
      <c r="AC536">
        <v>-8.5951632999999994</v>
      </c>
      <c r="AD536">
        <v>-91.355887999999993</v>
      </c>
    </row>
    <row r="537" spans="2:30" x14ac:dyDescent="0.25">
      <c r="B537">
        <v>12653061224.49</v>
      </c>
      <c r="C537">
        <v>-7.9138184000000003</v>
      </c>
      <c r="D537">
        <v>-92.406852999999998</v>
      </c>
      <c r="AB537">
        <v>12653061224.49</v>
      </c>
      <c r="AC537">
        <v>-9.3294449000000004</v>
      </c>
      <c r="AD537">
        <v>-94.918930000000003</v>
      </c>
    </row>
    <row r="538" spans="2:30" x14ac:dyDescent="0.25">
      <c r="B538">
        <v>13234693877.551001</v>
      </c>
      <c r="C538">
        <v>-7.2171788000000001</v>
      </c>
      <c r="D538">
        <v>-90.078734999999995</v>
      </c>
      <c r="AB538">
        <v>13234693877.551001</v>
      </c>
      <c r="AC538">
        <v>-10.205152999999999</v>
      </c>
      <c r="AD538">
        <v>-97.005554000000004</v>
      </c>
    </row>
    <row r="539" spans="2:30" x14ac:dyDescent="0.25">
      <c r="B539">
        <v>13816326530.612</v>
      </c>
      <c r="C539">
        <v>-8.4826107000000004</v>
      </c>
      <c r="D539">
        <v>-92.186324999999997</v>
      </c>
      <c r="AB539">
        <v>13816326530.612</v>
      </c>
      <c r="AC539">
        <v>-8.0391302000000007</v>
      </c>
      <c r="AD539">
        <v>-95.546370999999994</v>
      </c>
    </row>
    <row r="540" spans="2:30" x14ac:dyDescent="0.25">
      <c r="B540">
        <v>14397959183.673</v>
      </c>
      <c r="C540">
        <v>-10.673992</v>
      </c>
      <c r="D540">
        <v>-99.614288000000002</v>
      </c>
      <c r="AB540">
        <v>14397959183.673</v>
      </c>
      <c r="AC540">
        <v>-8.4599036999999999</v>
      </c>
      <c r="AD540">
        <v>-93.705810999999997</v>
      </c>
    </row>
    <row r="541" spans="2:30" x14ac:dyDescent="0.25">
      <c r="B541">
        <v>14979591836.735001</v>
      </c>
      <c r="C541">
        <v>-3.1743302</v>
      </c>
      <c r="D541">
        <v>-82.894385999999997</v>
      </c>
      <c r="AB541">
        <v>14979591836.735001</v>
      </c>
      <c r="AC541">
        <v>-3.4217672000000001</v>
      </c>
      <c r="AD541">
        <v>-81.743072999999995</v>
      </c>
    </row>
    <row r="542" spans="2:30" x14ac:dyDescent="0.25">
      <c r="B542">
        <v>15561224489.796</v>
      </c>
      <c r="C542">
        <v>-4.6829090000000004</v>
      </c>
      <c r="D542">
        <v>-83.137664999999998</v>
      </c>
      <c r="AB542">
        <v>15561224489.796</v>
      </c>
      <c r="AC542">
        <v>-0.38573444000000001</v>
      </c>
      <c r="AD542">
        <v>-50.156601000000002</v>
      </c>
    </row>
    <row r="543" spans="2:30" x14ac:dyDescent="0.25">
      <c r="B543">
        <v>16142857142.857</v>
      </c>
      <c r="C543">
        <v>-1.3591257000000001</v>
      </c>
      <c r="D543">
        <v>-79.015861999999998</v>
      </c>
      <c r="AB543">
        <v>16142857142.857</v>
      </c>
      <c r="AC543">
        <v>3.9871379999999998</v>
      </c>
      <c r="AD543">
        <v>-26.668512</v>
      </c>
    </row>
    <row r="544" spans="2:30" x14ac:dyDescent="0.25">
      <c r="B544">
        <v>16724489795.917999</v>
      </c>
      <c r="C544">
        <v>-5.2111010999999996</v>
      </c>
      <c r="D544">
        <v>-77.755127000000002</v>
      </c>
      <c r="AB544">
        <v>16724489795.917999</v>
      </c>
      <c r="AC544">
        <v>13.728125</v>
      </c>
      <c r="AD544">
        <v>-4.1840978</v>
      </c>
    </row>
    <row r="545" spans="2:30" x14ac:dyDescent="0.25">
      <c r="B545">
        <v>17306122448.98</v>
      </c>
      <c r="C545">
        <v>-7.6787175999999997</v>
      </c>
      <c r="D545">
        <v>-74.183487</v>
      </c>
      <c r="AB545">
        <v>17306122448.98</v>
      </c>
      <c r="AC545">
        <v>19.030073000000002</v>
      </c>
      <c r="AD545">
        <v>3.3547649000000002</v>
      </c>
    </row>
    <row r="546" spans="2:30" x14ac:dyDescent="0.25">
      <c r="B546">
        <v>17887755102.041</v>
      </c>
      <c r="C546">
        <v>-7.6863460999999997</v>
      </c>
      <c r="D546">
        <v>-43.172801999999997</v>
      </c>
      <c r="AB546">
        <v>17887755102.041</v>
      </c>
      <c r="AC546">
        <v>18.524481000000002</v>
      </c>
      <c r="AD546">
        <v>6.0681533999999999</v>
      </c>
    </row>
    <row r="547" spans="2:30" x14ac:dyDescent="0.25">
      <c r="B547">
        <v>18469387755.102001</v>
      </c>
      <c r="C547">
        <v>-6.9256649000000001</v>
      </c>
      <c r="D547">
        <v>-35.323321999999997</v>
      </c>
      <c r="AB547">
        <v>18469387755.102001</v>
      </c>
      <c r="AC547">
        <v>17.219673</v>
      </c>
      <c r="AD547">
        <v>6.4043311999999997</v>
      </c>
    </row>
    <row r="548" spans="2:30" x14ac:dyDescent="0.25">
      <c r="B548">
        <v>19051020408.162998</v>
      </c>
      <c r="C548">
        <v>-4.1339024999999996</v>
      </c>
      <c r="D548">
        <v>-21.577898000000001</v>
      </c>
      <c r="AB548">
        <v>19051020408.162998</v>
      </c>
      <c r="AC548">
        <v>12.945687</v>
      </c>
      <c r="AD548">
        <v>4.7274146000000004</v>
      </c>
    </row>
    <row r="549" spans="2:30" x14ac:dyDescent="0.25">
      <c r="B549">
        <v>19632653061.223999</v>
      </c>
      <c r="C549">
        <v>-0.42201181999999998</v>
      </c>
      <c r="D549">
        <v>-14.530220999999999</v>
      </c>
      <c r="AB549">
        <v>19632653061.223999</v>
      </c>
      <c r="AC549">
        <v>12.827571000000001</v>
      </c>
      <c r="AD549">
        <v>4.5682720999999997</v>
      </c>
    </row>
    <row r="550" spans="2:30" x14ac:dyDescent="0.25">
      <c r="B550">
        <v>20214285714.285999</v>
      </c>
      <c r="C550">
        <v>11.546393999999999</v>
      </c>
      <c r="D550">
        <v>1.6361578999999999</v>
      </c>
      <c r="AB550">
        <v>20214285714.285999</v>
      </c>
      <c r="AC550">
        <v>13.022257</v>
      </c>
      <c r="AD550">
        <v>5.5484977000000004</v>
      </c>
    </row>
    <row r="551" spans="2:30" x14ac:dyDescent="0.25">
      <c r="B551">
        <v>20795918367.347</v>
      </c>
      <c r="C551">
        <v>12.237441</v>
      </c>
      <c r="D551">
        <v>3.39398</v>
      </c>
      <c r="AB551">
        <v>20795918367.347</v>
      </c>
      <c r="AC551">
        <v>13.805296999999999</v>
      </c>
      <c r="AD551">
        <v>6.0132003000000003</v>
      </c>
    </row>
    <row r="552" spans="2:30" x14ac:dyDescent="0.25">
      <c r="B552">
        <v>21377551020.408001</v>
      </c>
      <c r="C552">
        <v>12.807809000000001</v>
      </c>
      <c r="D552">
        <v>4.5667423999999999</v>
      </c>
      <c r="AB552">
        <v>21377551020.408001</v>
      </c>
      <c r="AC552">
        <v>12.861782</v>
      </c>
      <c r="AD552">
        <v>4.9781345999999997</v>
      </c>
    </row>
    <row r="553" spans="2:30" x14ac:dyDescent="0.25">
      <c r="B553">
        <v>21959183673.469002</v>
      </c>
      <c r="C553">
        <v>20.485233000000001</v>
      </c>
      <c r="D553">
        <v>12.523637000000001</v>
      </c>
      <c r="AB553">
        <v>21959183673.469002</v>
      </c>
      <c r="AC553">
        <v>11.499464</v>
      </c>
      <c r="AD553">
        <v>3.6828303</v>
      </c>
    </row>
    <row r="554" spans="2:30" x14ac:dyDescent="0.25">
      <c r="B554">
        <v>22540816326.530998</v>
      </c>
      <c r="C554">
        <v>14.76549</v>
      </c>
      <c r="D554">
        <v>7.1912846999999998</v>
      </c>
      <c r="AB554">
        <v>22540816326.530998</v>
      </c>
      <c r="AC554">
        <v>13.288745</v>
      </c>
      <c r="AD554">
        <v>6.0529881000000003</v>
      </c>
    </row>
    <row r="555" spans="2:30" x14ac:dyDescent="0.25">
      <c r="B555">
        <v>23122448979.591999</v>
      </c>
      <c r="C555">
        <v>14.393254000000001</v>
      </c>
      <c r="D555">
        <v>6.4584106999999999</v>
      </c>
      <c r="AB555">
        <v>23122448979.591999</v>
      </c>
      <c r="AC555">
        <v>10.583952999999999</v>
      </c>
      <c r="AD555">
        <v>2.6649672999999998</v>
      </c>
    </row>
    <row r="556" spans="2:30" x14ac:dyDescent="0.25">
      <c r="B556">
        <v>23704081632.653</v>
      </c>
      <c r="C556">
        <v>12.520220999999999</v>
      </c>
      <c r="D556">
        <v>4.9913110999999999</v>
      </c>
      <c r="AB556">
        <v>23704081632.653</v>
      </c>
      <c r="AC556">
        <v>11.302161999999999</v>
      </c>
      <c r="AD556">
        <v>3.7124774</v>
      </c>
    </row>
    <row r="557" spans="2:30" x14ac:dyDescent="0.25">
      <c r="B557">
        <v>24285714285.714001</v>
      </c>
      <c r="C557">
        <v>11.511480000000001</v>
      </c>
      <c r="D557">
        <v>3.2692025</v>
      </c>
      <c r="AB557">
        <v>24285714285.714001</v>
      </c>
      <c r="AC557">
        <v>9.7781534000000008</v>
      </c>
      <c r="AD557">
        <v>1.5527792</v>
      </c>
    </row>
    <row r="558" spans="2:30" x14ac:dyDescent="0.25">
      <c r="B558">
        <v>24867346938.776001</v>
      </c>
      <c r="C558">
        <v>8.7450161000000008</v>
      </c>
      <c r="D558">
        <v>0.37187262999999998</v>
      </c>
      <c r="AB558">
        <v>24867346938.776001</v>
      </c>
      <c r="AC558">
        <v>7.9494977000000002</v>
      </c>
      <c r="AD558">
        <v>-0.44217926000000002</v>
      </c>
    </row>
    <row r="559" spans="2:30" x14ac:dyDescent="0.25">
      <c r="B559">
        <v>25448979591.837002</v>
      </c>
      <c r="C559">
        <v>8.0742512000000008</v>
      </c>
      <c r="D559">
        <v>-0.71145939999999996</v>
      </c>
      <c r="AB559">
        <v>25448979591.837002</v>
      </c>
      <c r="AC559">
        <v>10.257958</v>
      </c>
      <c r="AD559">
        <v>1.7744698999999999</v>
      </c>
    </row>
    <row r="560" spans="2:30" x14ac:dyDescent="0.25">
      <c r="B560">
        <v>26030612244.897999</v>
      </c>
      <c r="C560">
        <v>8.3390006999999997</v>
      </c>
      <c r="D560">
        <v>-0.87871527999999999</v>
      </c>
      <c r="AB560">
        <v>26030612244.897999</v>
      </c>
      <c r="AC560">
        <v>9.8755331000000002</v>
      </c>
      <c r="AD560">
        <v>0.82612925999999998</v>
      </c>
    </row>
    <row r="561" spans="2:30" x14ac:dyDescent="0.25">
      <c r="B561">
        <v>26612244897.959</v>
      </c>
      <c r="C561">
        <v>10.061037000000001</v>
      </c>
      <c r="D561">
        <v>-0.73013771000000005</v>
      </c>
      <c r="AB561">
        <v>26612244897.959</v>
      </c>
      <c r="AC561">
        <v>8.6676415999999996</v>
      </c>
      <c r="AD561">
        <v>-0.82908987999999995</v>
      </c>
    </row>
    <row r="562" spans="2:30" x14ac:dyDescent="0.25">
      <c r="B562">
        <v>27193877551.02</v>
      </c>
      <c r="C562">
        <v>9.5266456999999996</v>
      </c>
      <c r="D562">
        <v>-1.9247867000000001</v>
      </c>
      <c r="AB562">
        <v>27193877551.02</v>
      </c>
      <c r="AC562">
        <v>9.7024574000000001</v>
      </c>
      <c r="AD562">
        <v>-0.27901235000000002</v>
      </c>
    </row>
    <row r="563" spans="2:30" x14ac:dyDescent="0.25">
      <c r="B563">
        <v>27775510204.082001</v>
      </c>
      <c r="C563">
        <v>7.5998054000000002</v>
      </c>
      <c r="D563">
        <v>-5.3211474000000001</v>
      </c>
      <c r="AB563">
        <v>27775510204.082001</v>
      </c>
      <c r="AC563">
        <v>10.750446</v>
      </c>
      <c r="AD563">
        <v>-1.1709584</v>
      </c>
    </row>
    <row r="564" spans="2:30" x14ac:dyDescent="0.25">
      <c r="B564">
        <v>28357142857.143002</v>
      </c>
      <c r="C564">
        <v>0.95549499999999998</v>
      </c>
      <c r="D564">
        <v>-14.375778</v>
      </c>
      <c r="AB564">
        <v>28357142857.143002</v>
      </c>
      <c r="AC564">
        <v>9.4085026000000003</v>
      </c>
      <c r="AD564">
        <v>-3.2134410999999998</v>
      </c>
    </row>
    <row r="565" spans="2:30" x14ac:dyDescent="0.25">
      <c r="B565">
        <v>28938775510.203999</v>
      </c>
      <c r="C565">
        <v>-0.73701167000000001</v>
      </c>
      <c r="D565">
        <v>-18.825087</v>
      </c>
      <c r="AB565">
        <v>28938775510.203999</v>
      </c>
      <c r="AC565">
        <v>3.3397458000000002</v>
      </c>
      <c r="AD565">
        <v>-13.680474999999999</v>
      </c>
    </row>
    <row r="566" spans="2:30" x14ac:dyDescent="0.25">
      <c r="B566">
        <v>29520408163.264999</v>
      </c>
      <c r="C566">
        <v>-3.2369162999999999</v>
      </c>
      <c r="D566">
        <v>-25.683582000000001</v>
      </c>
      <c r="AB566">
        <v>29520408163.264999</v>
      </c>
      <c r="AC566">
        <v>-0.77270567000000001</v>
      </c>
      <c r="AD566">
        <v>-22.162012000000001</v>
      </c>
    </row>
    <row r="567" spans="2:30" x14ac:dyDescent="0.25">
      <c r="B567">
        <v>30102040816.327</v>
      </c>
      <c r="C567">
        <v>-1.547912</v>
      </c>
      <c r="D567">
        <v>-22.488482000000001</v>
      </c>
      <c r="AB567">
        <v>30102040816.327</v>
      </c>
      <c r="AC567">
        <v>2.7037287000000001</v>
      </c>
      <c r="AD567">
        <v>-15.401642000000001</v>
      </c>
    </row>
    <row r="568" spans="2:30" x14ac:dyDescent="0.25">
      <c r="B568">
        <v>30683673469.388</v>
      </c>
      <c r="C568">
        <v>-4.7854605000000001</v>
      </c>
      <c r="D568">
        <v>-36.132823999999999</v>
      </c>
      <c r="AB568">
        <v>30683673469.388</v>
      </c>
      <c r="AC568">
        <v>-4.7095051000000003</v>
      </c>
      <c r="AD568">
        <v>-36.853991999999998</v>
      </c>
    </row>
    <row r="569" spans="2:30" x14ac:dyDescent="0.25">
      <c r="B569">
        <v>31265306122.449001</v>
      </c>
      <c r="C569">
        <v>-5.1343584</v>
      </c>
      <c r="D569">
        <v>-38.685645999999998</v>
      </c>
      <c r="AB569">
        <v>31265306122.449001</v>
      </c>
      <c r="AC569">
        <v>-5.4703616999999998</v>
      </c>
      <c r="AD569">
        <v>-41.409976999999998</v>
      </c>
    </row>
    <row r="570" spans="2:30" x14ac:dyDescent="0.25">
      <c r="B570">
        <v>31846938775.509998</v>
      </c>
      <c r="C570">
        <v>-3.3884989999999999</v>
      </c>
      <c r="D570">
        <v>-29.320177000000001</v>
      </c>
      <c r="AB570">
        <v>31846938775.509998</v>
      </c>
      <c r="AC570">
        <v>-5.5894393999999998</v>
      </c>
      <c r="AD570">
        <v>-40.730384999999998</v>
      </c>
    </row>
    <row r="571" spans="2:30" x14ac:dyDescent="0.25">
      <c r="B571">
        <v>32428571428.570999</v>
      </c>
      <c r="C571">
        <v>-3.1714044000000001</v>
      </c>
      <c r="D571">
        <v>-29.930631999999999</v>
      </c>
      <c r="AB571">
        <v>32428571428.570999</v>
      </c>
      <c r="AC571">
        <v>-6.2172136</v>
      </c>
      <c r="AD571">
        <v>-45.166584</v>
      </c>
    </row>
    <row r="572" spans="2:30" x14ac:dyDescent="0.25">
      <c r="B572">
        <v>33010204081.632999</v>
      </c>
      <c r="C572">
        <v>0.30945869999999998</v>
      </c>
      <c r="D572">
        <v>-22.901147999999999</v>
      </c>
      <c r="AB572">
        <v>33010204081.632999</v>
      </c>
      <c r="AC572">
        <v>-6.0125685000000004</v>
      </c>
      <c r="AD572">
        <v>-45.181587</v>
      </c>
    </row>
    <row r="573" spans="2:30" x14ac:dyDescent="0.25">
      <c r="B573">
        <v>33591836734.694</v>
      </c>
      <c r="C573">
        <v>-1.4697811999999999</v>
      </c>
      <c r="D573">
        <v>-31.103217999999998</v>
      </c>
      <c r="AB573">
        <v>33591836734.694</v>
      </c>
      <c r="AC573">
        <v>-6.5342817000000002</v>
      </c>
      <c r="AD573">
        <v>-54.623367000000002</v>
      </c>
    </row>
    <row r="574" spans="2:30" x14ac:dyDescent="0.25">
      <c r="B574">
        <v>34173469387.755001</v>
      </c>
      <c r="C574">
        <v>4.0604329000000003</v>
      </c>
      <c r="D574">
        <v>-17.630939000000001</v>
      </c>
      <c r="AB574">
        <v>34173469387.755001</v>
      </c>
      <c r="AC574">
        <v>-6.6778269000000003</v>
      </c>
      <c r="AD574">
        <v>-51.838169000000001</v>
      </c>
    </row>
    <row r="575" spans="2:30" x14ac:dyDescent="0.25">
      <c r="B575">
        <v>34755102040.816002</v>
      </c>
      <c r="C575">
        <v>20.246254</v>
      </c>
      <c r="D575">
        <v>1.6959374</v>
      </c>
      <c r="AB575">
        <v>34755102040.816002</v>
      </c>
      <c r="AC575">
        <v>-7.0092235000000001</v>
      </c>
      <c r="AD575">
        <v>-49.966999000000001</v>
      </c>
    </row>
    <row r="576" spans="2:30" x14ac:dyDescent="0.25">
      <c r="B576">
        <v>35336734693.877998</v>
      </c>
      <c r="C576">
        <v>9.6292361999999994</v>
      </c>
      <c r="D576">
        <v>-4.5701618000000002</v>
      </c>
      <c r="AB576">
        <v>35336734693.877998</v>
      </c>
      <c r="AC576">
        <v>-6.1485003999999996</v>
      </c>
      <c r="AD576">
        <v>-38.920658000000003</v>
      </c>
    </row>
    <row r="577" spans="2:30" x14ac:dyDescent="0.25">
      <c r="B577">
        <v>35918367346.939003</v>
      </c>
      <c r="C577">
        <v>10.154567</v>
      </c>
      <c r="D577">
        <v>-4.1035252</v>
      </c>
      <c r="AB577">
        <v>35918367346.939003</v>
      </c>
      <c r="AC577">
        <v>-6.4903788999999996</v>
      </c>
      <c r="AD577">
        <v>-40.910603000000002</v>
      </c>
    </row>
    <row r="578" spans="2:30" x14ac:dyDescent="0.25">
      <c r="B578">
        <v>36500000000</v>
      </c>
      <c r="C578">
        <v>9.6316977000000001</v>
      </c>
      <c r="D578">
        <v>-4.1349964000000003</v>
      </c>
      <c r="AB578">
        <v>36500000000</v>
      </c>
      <c r="AC578">
        <v>-4.9885849999999996</v>
      </c>
      <c r="AD578">
        <v>-32.614891</v>
      </c>
    </row>
    <row r="579" spans="2:30" x14ac:dyDescent="0.25">
      <c r="B579">
        <v>37081632653.060997</v>
      </c>
      <c r="C579">
        <v>13.896853</v>
      </c>
      <c r="D579">
        <v>-2.9939575</v>
      </c>
      <c r="AB579">
        <v>37081632653.060997</v>
      </c>
      <c r="AC579">
        <v>-3.1416094000000001</v>
      </c>
      <c r="AD579">
        <v>-25.756170000000001</v>
      </c>
    </row>
    <row r="580" spans="2:30" x14ac:dyDescent="0.25">
      <c r="B580">
        <v>37663265306.122002</v>
      </c>
      <c r="C580">
        <v>3.4229314</v>
      </c>
      <c r="D580">
        <v>-15.047219999999999</v>
      </c>
      <c r="AB580">
        <v>37663265306.122002</v>
      </c>
      <c r="AC580">
        <v>-2.1423109</v>
      </c>
      <c r="AD580">
        <v>-25.727561999999999</v>
      </c>
    </row>
    <row r="581" spans="2:30" x14ac:dyDescent="0.25">
      <c r="B581">
        <v>38244897959.183998</v>
      </c>
      <c r="C581">
        <v>-0.97155594999999995</v>
      </c>
      <c r="D581">
        <v>-22.213899999999999</v>
      </c>
      <c r="AB581">
        <v>38244897959.183998</v>
      </c>
      <c r="AC581">
        <v>2.6726830000000001</v>
      </c>
      <c r="AD581">
        <v>-16.677948000000001</v>
      </c>
    </row>
    <row r="582" spans="2:30" x14ac:dyDescent="0.25">
      <c r="B582">
        <v>38826530612.245003</v>
      </c>
      <c r="C582">
        <v>-2.5727806000000002</v>
      </c>
      <c r="D582">
        <v>-25.068968000000002</v>
      </c>
      <c r="AB582">
        <v>38826530612.245003</v>
      </c>
      <c r="AC582">
        <v>3.0858642999999999</v>
      </c>
      <c r="AD582">
        <v>-16.752559999999999</v>
      </c>
    </row>
    <row r="583" spans="2:30" x14ac:dyDescent="0.25">
      <c r="B583">
        <v>39408163265.306</v>
      </c>
      <c r="C583">
        <v>-5.5443715999999998</v>
      </c>
      <c r="D583">
        <v>-35.644379000000001</v>
      </c>
      <c r="AB583">
        <v>39408163265.306</v>
      </c>
      <c r="AC583">
        <v>11.261613000000001</v>
      </c>
      <c r="AD583">
        <v>-4.4838170999999996</v>
      </c>
    </row>
    <row r="584" spans="2:30" x14ac:dyDescent="0.25">
      <c r="B584">
        <v>39989795918.366997</v>
      </c>
      <c r="C584">
        <v>-5.7790417999999999</v>
      </c>
      <c r="D584">
        <v>-38.808590000000002</v>
      </c>
      <c r="AB584">
        <v>39989795918.366997</v>
      </c>
      <c r="AC584">
        <v>9.4717702999999993</v>
      </c>
      <c r="AD584">
        <v>-5.9714422000000003</v>
      </c>
    </row>
    <row r="585" spans="2:30" x14ac:dyDescent="0.25">
      <c r="B585">
        <v>40571428571.429001</v>
      </c>
      <c r="C585">
        <v>-6.4494103999999997</v>
      </c>
      <c r="D585">
        <v>-45.512604000000003</v>
      </c>
      <c r="AB585">
        <v>40571428571.429001</v>
      </c>
      <c r="AC585">
        <v>8.3612175000000004</v>
      </c>
      <c r="AD585">
        <v>-9.8978853000000004</v>
      </c>
    </row>
    <row r="586" spans="2:30" x14ac:dyDescent="0.25">
      <c r="B586">
        <v>41153061224.489998</v>
      </c>
      <c r="C586">
        <v>-6.7571668999999996</v>
      </c>
      <c r="D586">
        <v>-50.263897</v>
      </c>
      <c r="AB586">
        <v>41153061224.489998</v>
      </c>
      <c r="AC586">
        <v>5.2322835999999997</v>
      </c>
      <c r="AD586">
        <v>-14.948676000000001</v>
      </c>
    </row>
    <row r="587" spans="2:30" x14ac:dyDescent="0.25">
      <c r="B587">
        <v>41734693877.551003</v>
      </c>
      <c r="C587">
        <v>-6.1780472</v>
      </c>
      <c r="D587">
        <v>-45.352561999999999</v>
      </c>
      <c r="AB587">
        <v>41734693877.551003</v>
      </c>
      <c r="AC587">
        <v>1.6073923000000001</v>
      </c>
      <c r="AD587">
        <v>-21.745954999999999</v>
      </c>
    </row>
    <row r="588" spans="2:30" x14ac:dyDescent="0.25">
      <c r="B588">
        <v>42316326530.612</v>
      </c>
      <c r="C588">
        <v>-6.1510711000000002</v>
      </c>
      <c r="D588">
        <v>-49.847092000000004</v>
      </c>
      <c r="AB588">
        <v>42316326530.612</v>
      </c>
      <c r="AC588">
        <v>-1.4388851</v>
      </c>
      <c r="AD588">
        <v>-28.153728000000001</v>
      </c>
    </row>
    <row r="589" spans="2:30" x14ac:dyDescent="0.25">
      <c r="B589">
        <v>42897959183.672997</v>
      </c>
      <c r="C589">
        <v>-6.2891488000000004</v>
      </c>
      <c r="D589">
        <v>-56.881762999999999</v>
      </c>
      <c r="AB589">
        <v>42897959183.672997</v>
      </c>
      <c r="AC589">
        <v>-2.8905086999999998</v>
      </c>
      <c r="AD589">
        <v>-32.584353999999998</v>
      </c>
    </row>
    <row r="590" spans="2:30" x14ac:dyDescent="0.25">
      <c r="B590">
        <v>43479591836.735001</v>
      </c>
      <c r="C590">
        <v>-5.3659105</v>
      </c>
      <c r="D590">
        <v>-42.331927999999998</v>
      </c>
      <c r="AB590">
        <v>43479591836.735001</v>
      </c>
      <c r="AC590">
        <v>-5.0911942000000003</v>
      </c>
      <c r="AD590">
        <v>-43.672179999999997</v>
      </c>
    </row>
    <row r="591" spans="2:30" x14ac:dyDescent="0.25">
      <c r="B591">
        <v>44061224489.795998</v>
      </c>
      <c r="C591">
        <v>-5.9610380999999997</v>
      </c>
      <c r="D591">
        <v>-49.091434</v>
      </c>
      <c r="AB591">
        <v>44061224489.795998</v>
      </c>
      <c r="AC591">
        <v>-4.3492626999999997</v>
      </c>
      <c r="AD591">
        <v>-37.058128000000004</v>
      </c>
    </row>
    <row r="592" spans="2:30" x14ac:dyDescent="0.25">
      <c r="B592">
        <v>44642857142.857002</v>
      </c>
      <c r="C592">
        <v>-5.1605229000000001</v>
      </c>
      <c r="D592">
        <v>-43.260216</v>
      </c>
      <c r="AB592">
        <v>44642857142.857002</v>
      </c>
      <c r="AC592">
        <v>-3.2634854</v>
      </c>
      <c r="AD592">
        <v>-31.707628</v>
      </c>
    </row>
    <row r="593" spans="2:30" x14ac:dyDescent="0.25">
      <c r="B593">
        <v>45224489795.917999</v>
      </c>
      <c r="C593">
        <v>-4.1423091999999997</v>
      </c>
      <c r="D593">
        <v>-35.929028000000002</v>
      </c>
      <c r="AB593">
        <v>45224489795.917999</v>
      </c>
      <c r="AC593">
        <v>-5.7454944000000001</v>
      </c>
      <c r="AD593">
        <v>-46.544052000000001</v>
      </c>
    </row>
    <row r="594" spans="2:30" x14ac:dyDescent="0.25">
      <c r="B594">
        <v>45806122448.980003</v>
      </c>
      <c r="C594">
        <v>-3.5369177000000001</v>
      </c>
      <c r="D594">
        <v>-35.207465999999997</v>
      </c>
      <c r="AB594">
        <v>45806122448.980003</v>
      </c>
      <c r="AC594">
        <v>-6.2951921999999998</v>
      </c>
      <c r="AD594">
        <v>-54.154079000000003</v>
      </c>
    </row>
    <row r="595" spans="2:30" x14ac:dyDescent="0.25">
      <c r="B595">
        <v>46387755102.041</v>
      </c>
      <c r="C595">
        <v>-2.8146931999999998</v>
      </c>
      <c r="D595">
        <v>-31.369291</v>
      </c>
      <c r="AB595">
        <v>46387755102.041</v>
      </c>
      <c r="AC595">
        <v>-6.4132290000000003</v>
      </c>
      <c r="AD595">
        <v>-52.130263999999997</v>
      </c>
    </row>
    <row r="596" spans="2:30" x14ac:dyDescent="0.25">
      <c r="B596">
        <v>46969387755.101997</v>
      </c>
      <c r="C596">
        <v>-2.7137598999999999</v>
      </c>
      <c r="D596">
        <v>-31.477575000000002</v>
      </c>
      <c r="AB596">
        <v>46969387755.101997</v>
      </c>
      <c r="AC596">
        <v>-6.1843900999999999</v>
      </c>
      <c r="AD596">
        <v>-50.487811999999998</v>
      </c>
    </row>
    <row r="597" spans="2:30" x14ac:dyDescent="0.25">
      <c r="B597">
        <v>47551020408.163002</v>
      </c>
      <c r="C597">
        <v>-2.2576323</v>
      </c>
      <c r="D597">
        <v>-30.260204000000002</v>
      </c>
      <c r="AB597">
        <v>47551020408.163002</v>
      </c>
      <c r="AC597">
        <v>-6.4603887000000002</v>
      </c>
      <c r="AD597">
        <v>-53.046421000000002</v>
      </c>
    </row>
    <row r="598" spans="2:30" x14ac:dyDescent="0.25">
      <c r="B598">
        <v>48132653061.223999</v>
      </c>
      <c r="C598">
        <v>-2.8101872999999999</v>
      </c>
      <c r="D598">
        <v>-31.014364</v>
      </c>
      <c r="AB598">
        <v>48132653061.223999</v>
      </c>
      <c r="AC598">
        <v>-6.2334256000000003</v>
      </c>
      <c r="AD598">
        <v>-54.832943</v>
      </c>
    </row>
    <row r="599" spans="2:30" x14ac:dyDescent="0.25">
      <c r="B599">
        <v>48714285714.286003</v>
      </c>
      <c r="C599">
        <v>-3.2437961</v>
      </c>
      <c r="D599">
        <v>-35.656353000000003</v>
      </c>
      <c r="AB599">
        <v>48714285714.286003</v>
      </c>
      <c r="AC599">
        <v>-6.8031072999999997</v>
      </c>
      <c r="AD599">
        <v>-58.983974000000003</v>
      </c>
    </row>
    <row r="600" spans="2:30" x14ac:dyDescent="0.25">
      <c r="B600">
        <v>49295918367.347</v>
      </c>
      <c r="C600">
        <v>-4.3988341999999996</v>
      </c>
      <c r="D600">
        <v>-41.740524000000001</v>
      </c>
      <c r="AB600">
        <v>49295918367.347</v>
      </c>
      <c r="AC600">
        <v>-5.9955772999999999</v>
      </c>
      <c r="AD600">
        <v>-51.687958000000002</v>
      </c>
    </row>
    <row r="601" spans="2:30" x14ac:dyDescent="0.25">
      <c r="B601">
        <v>49877551020.407997</v>
      </c>
      <c r="C601">
        <v>-5.1978435999999997</v>
      </c>
      <c r="D601">
        <v>-52.732281</v>
      </c>
      <c r="AB601">
        <v>49877551020.407997</v>
      </c>
      <c r="AC601">
        <v>-5.2051610999999998</v>
      </c>
      <c r="AD601">
        <v>-43.157451999999999</v>
      </c>
    </row>
    <row r="602" spans="2:30" x14ac:dyDescent="0.25">
      <c r="B602">
        <v>50459183673.469002</v>
      </c>
      <c r="C602">
        <v>-4.1610621999999999</v>
      </c>
      <c r="D602">
        <v>-39.098582999999998</v>
      </c>
      <c r="AB602">
        <v>50459183673.469002</v>
      </c>
      <c r="AC602">
        <v>-6.5365791</v>
      </c>
      <c r="AD602">
        <v>-66.677002000000002</v>
      </c>
    </row>
    <row r="603" spans="2:30" x14ac:dyDescent="0.25">
      <c r="B603">
        <v>51040816326.530998</v>
      </c>
      <c r="C603">
        <v>-5.3957972999999999</v>
      </c>
      <c r="D603">
        <v>-52.678485999999999</v>
      </c>
      <c r="AB603">
        <v>51040816326.530998</v>
      </c>
      <c r="AC603">
        <v>-5.7339997</v>
      </c>
      <c r="AD603">
        <v>-54.392890999999999</v>
      </c>
    </row>
    <row r="604" spans="2:30" x14ac:dyDescent="0.25">
      <c r="B604">
        <v>51622448979.592003</v>
      </c>
      <c r="C604">
        <v>-5.8653044999999997</v>
      </c>
      <c r="D604">
        <v>-62.327415000000002</v>
      </c>
      <c r="AB604">
        <v>51622448979.592003</v>
      </c>
      <c r="AC604">
        <v>-5.3910098</v>
      </c>
      <c r="AD604">
        <v>-57.556792999999999</v>
      </c>
    </row>
    <row r="605" spans="2:30" x14ac:dyDescent="0.25">
      <c r="B605">
        <v>52204081632.653</v>
      </c>
      <c r="C605">
        <v>-6.1188431000000003</v>
      </c>
      <c r="D605">
        <v>-56.221066</v>
      </c>
      <c r="AB605">
        <v>52204081632.653</v>
      </c>
      <c r="AC605">
        <v>-5.0470619000000001</v>
      </c>
      <c r="AD605">
        <v>-47.578941</v>
      </c>
    </row>
    <row r="606" spans="2:30" x14ac:dyDescent="0.25">
      <c r="B606">
        <v>52785714285.713997</v>
      </c>
      <c r="C606">
        <v>-6.0097088999999997</v>
      </c>
      <c r="D606">
        <v>-66.616005000000001</v>
      </c>
      <c r="AB606">
        <v>52785714285.713997</v>
      </c>
      <c r="AC606">
        <v>-4.6497345000000001</v>
      </c>
      <c r="AD606">
        <v>-46.563853999999999</v>
      </c>
    </row>
    <row r="607" spans="2:30" x14ac:dyDescent="0.25">
      <c r="B607">
        <v>53367346938.776001</v>
      </c>
      <c r="C607">
        <v>-6.1720572000000002</v>
      </c>
      <c r="D607">
        <v>-61.551727</v>
      </c>
      <c r="AB607">
        <v>53367346938.776001</v>
      </c>
      <c r="AC607">
        <v>-5.5807719000000002</v>
      </c>
      <c r="AD607">
        <v>-62.375202000000002</v>
      </c>
    </row>
    <row r="608" spans="2:30" x14ac:dyDescent="0.25">
      <c r="B608">
        <v>53948979591.836998</v>
      </c>
      <c r="C608">
        <v>-6.4167494999999999</v>
      </c>
      <c r="D608">
        <v>-73.083443000000003</v>
      </c>
      <c r="AB608">
        <v>53948979591.836998</v>
      </c>
      <c r="AC608">
        <v>-2.9051331999999999</v>
      </c>
      <c r="AD608">
        <v>-37.349674</v>
      </c>
    </row>
    <row r="609" spans="2:30" x14ac:dyDescent="0.25">
      <c r="B609">
        <v>54530612244.898003</v>
      </c>
      <c r="C609">
        <v>-6.6108269999999996</v>
      </c>
      <c r="D609">
        <v>-71.600464000000002</v>
      </c>
      <c r="AB609">
        <v>54530612244.898003</v>
      </c>
      <c r="AC609">
        <v>-3.9633143</v>
      </c>
      <c r="AD609">
        <v>-47.301907</v>
      </c>
    </row>
    <row r="610" spans="2:30" x14ac:dyDescent="0.25">
      <c r="B610">
        <v>55112244897.959</v>
      </c>
      <c r="C610">
        <v>-6.3909330000000004</v>
      </c>
      <c r="D610">
        <v>-65.314400000000006</v>
      </c>
      <c r="AB610">
        <v>55112244897.959</v>
      </c>
      <c r="AC610">
        <v>-3.6415302999999999</v>
      </c>
      <c r="AD610">
        <v>-45.658400999999998</v>
      </c>
    </row>
    <row r="611" spans="2:30" x14ac:dyDescent="0.25">
      <c r="B611">
        <v>55693877551.019997</v>
      </c>
      <c r="C611">
        <v>-5.9705032999999998</v>
      </c>
      <c r="D611">
        <v>-77.362007000000006</v>
      </c>
      <c r="AB611">
        <v>55693877551.019997</v>
      </c>
      <c r="AC611">
        <v>-2.2959619</v>
      </c>
      <c r="AD611">
        <v>-37.387675999999999</v>
      </c>
    </row>
    <row r="612" spans="2:30" x14ac:dyDescent="0.25">
      <c r="B612">
        <v>56275510204.082001</v>
      </c>
      <c r="C612">
        <v>-6.3203582999999997</v>
      </c>
      <c r="D612">
        <v>-81.020126000000005</v>
      </c>
      <c r="AB612">
        <v>56275510204.082001</v>
      </c>
      <c r="AC612">
        <v>-2.2977566999999999</v>
      </c>
      <c r="AD612">
        <v>-36.246772999999997</v>
      </c>
    </row>
    <row r="613" spans="2:30" x14ac:dyDescent="0.25">
      <c r="B613">
        <v>56857142857.142998</v>
      </c>
      <c r="C613">
        <v>-7.7749857999999996</v>
      </c>
      <c r="D613">
        <v>-82.022330999999994</v>
      </c>
      <c r="AB613">
        <v>56857142857.142998</v>
      </c>
      <c r="AC613">
        <v>0.86033130000000002</v>
      </c>
      <c r="AD613">
        <v>-24.490372000000001</v>
      </c>
    </row>
    <row r="614" spans="2:30" x14ac:dyDescent="0.25">
      <c r="B614">
        <v>57438775510.204002</v>
      </c>
      <c r="C614">
        <v>-3.9096598999999999</v>
      </c>
      <c r="D614">
        <v>-79.326796999999999</v>
      </c>
      <c r="AB614">
        <v>57438775510.204002</v>
      </c>
      <c r="AC614">
        <v>-3.2794487000000001</v>
      </c>
      <c r="AD614">
        <v>-43.830784000000001</v>
      </c>
    </row>
    <row r="615" spans="2:30" x14ac:dyDescent="0.25">
      <c r="B615">
        <v>58020408163.264999</v>
      </c>
      <c r="C615">
        <v>-5.5006614000000003</v>
      </c>
      <c r="D615">
        <v>-79.054046999999997</v>
      </c>
      <c r="AB615">
        <v>58020408163.264999</v>
      </c>
      <c r="AC615">
        <v>-4.7456832000000002</v>
      </c>
      <c r="AD615">
        <v>-61.191792</v>
      </c>
    </row>
    <row r="616" spans="2:30" x14ac:dyDescent="0.25">
      <c r="B616">
        <v>58602040816.327003</v>
      </c>
      <c r="C616">
        <v>0.19171919000000001</v>
      </c>
      <c r="D616">
        <v>-75.496459999999999</v>
      </c>
      <c r="AB616">
        <v>58602040816.327003</v>
      </c>
      <c r="AC616">
        <v>-4.7457018</v>
      </c>
      <c r="AD616">
        <v>-56.682175000000001</v>
      </c>
    </row>
    <row r="617" spans="2:30" x14ac:dyDescent="0.25">
      <c r="B617">
        <v>59183673469.388</v>
      </c>
      <c r="C617">
        <v>-6.3117561000000002</v>
      </c>
      <c r="D617">
        <v>-81.062011999999996</v>
      </c>
      <c r="AB617">
        <v>59183673469.388</v>
      </c>
      <c r="AC617">
        <v>-5.3738941999999996</v>
      </c>
      <c r="AD617">
        <v>-61.73912</v>
      </c>
    </row>
    <row r="618" spans="2:30" x14ac:dyDescent="0.25">
      <c r="B618">
        <v>59765306122.448997</v>
      </c>
      <c r="C618">
        <v>-6.3496490000000003</v>
      </c>
      <c r="D618">
        <v>-83.882407999999998</v>
      </c>
      <c r="AB618">
        <v>59765306122.448997</v>
      </c>
      <c r="AC618">
        <v>-5.2733102000000001</v>
      </c>
      <c r="AD618">
        <v>-79.714157</v>
      </c>
    </row>
    <row r="619" spans="2:30" x14ac:dyDescent="0.25">
      <c r="B619">
        <v>60346938775.510002</v>
      </c>
      <c r="C619">
        <v>-3.6204059000000002</v>
      </c>
      <c r="D619">
        <v>-70.386405999999994</v>
      </c>
      <c r="AB619">
        <v>60346938775.510002</v>
      </c>
      <c r="AC619">
        <v>-9.4309586999999997</v>
      </c>
      <c r="AD619">
        <v>-96.091712999999999</v>
      </c>
    </row>
    <row r="620" spans="2:30" x14ac:dyDescent="0.25">
      <c r="B620">
        <v>60928571428.570999</v>
      </c>
      <c r="C620">
        <v>-3.0911217</v>
      </c>
      <c r="D620">
        <v>-73.858718999999994</v>
      </c>
      <c r="AB620">
        <v>60928571428.570999</v>
      </c>
      <c r="AC620">
        <v>-7.5152812000000004</v>
      </c>
      <c r="AD620">
        <v>-94.186340000000001</v>
      </c>
    </row>
    <row r="621" spans="2:30" x14ac:dyDescent="0.25">
      <c r="B621">
        <v>61510204081.633003</v>
      </c>
      <c r="C621">
        <v>-5.5061011000000004</v>
      </c>
      <c r="D621">
        <v>-78.837684999999993</v>
      </c>
      <c r="AB621">
        <v>61510204081.633003</v>
      </c>
      <c r="AC621">
        <v>-4.394876</v>
      </c>
      <c r="AD621">
        <v>-89.232712000000006</v>
      </c>
    </row>
    <row r="622" spans="2:30" x14ac:dyDescent="0.25">
      <c r="B622">
        <v>62091836734.694</v>
      </c>
      <c r="C622">
        <v>-3.1972491999999999</v>
      </c>
      <c r="D622">
        <v>-72.582413000000003</v>
      </c>
      <c r="AB622">
        <v>62091836734.694</v>
      </c>
      <c r="AC622">
        <v>-6.4542618000000003</v>
      </c>
      <c r="AD622">
        <v>-87.931624999999997</v>
      </c>
    </row>
    <row r="623" spans="2:30" x14ac:dyDescent="0.25">
      <c r="B623">
        <v>62673469387.754997</v>
      </c>
      <c r="C623">
        <v>-4.2943153000000001</v>
      </c>
      <c r="D623">
        <v>-73.470284000000007</v>
      </c>
      <c r="AB623">
        <v>62673469387.754997</v>
      </c>
      <c r="AC623">
        <v>-13.761728</v>
      </c>
      <c r="AD623">
        <v>-108.84627999999999</v>
      </c>
    </row>
    <row r="624" spans="2:30" x14ac:dyDescent="0.25">
      <c r="B624">
        <v>63255102040.816002</v>
      </c>
      <c r="C624">
        <v>-0.70483028999999997</v>
      </c>
      <c r="D624">
        <v>-77.632805000000005</v>
      </c>
      <c r="AB624">
        <v>63255102040.816002</v>
      </c>
      <c r="AC624">
        <v>-11.102962</v>
      </c>
      <c r="AD624">
        <v>-103.22109</v>
      </c>
    </row>
    <row r="625" spans="2:30" x14ac:dyDescent="0.25">
      <c r="B625">
        <v>63836734693.877998</v>
      </c>
      <c r="C625">
        <v>-9.3381948000000001</v>
      </c>
      <c r="D625">
        <v>-95.270034999999993</v>
      </c>
      <c r="AB625">
        <v>63836734693.877998</v>
      </c>
      <c r="AC625">
        <v>-7.4207419999999997</v>
      </c>
      <c r="AD625">
        <v>-92.534606999999994</v>
      </c>
    </row>
    <row r="626" spans="2:30" x14ac:dyDescent="0.25">
      <c r="B626">
        <v>64418367346.939003</v>
      </c>
      <c r="C626">
        <v>-8.5086241000000005</v>
      </c>
      <c r="D626">
        <v>-98.756873999999996</v>
      </c>
      <c r="AB626">
        <v>64418367346.939003</v>
      </c>
      <c r="AC626">
        <v>-3.1722845999999998</v>
      </c>
      <c r="AD626">
        <v>-84.904242999999994</v>
      </c>
    </row>
    <row r="627" spans="2:30" x14ac:dyDescent="0.25">
      <c r="B627">
        <v>65000000000</v>
      </c>
      <c r="C627">
        <v>-7.7187481</v>
      </c>
      <c r="D627">
        <v>-90.175049000000001</v>
      </c>
      <c r="AB627">
        <v>65000000000</v>
      </c>
      <c r="AC627">
        <v>-12.782956</v>
      </c>
      <c r="AD627">
        <v>-105.31689</v>
      </c>
    </row>
    <row r="628" spans="2:30" x14ac:dyDescent="0.25">
      <c r="B628" t="s">
        <v>25</v>
      </c>
      <c r="AB628" t="s">
        <v>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243"/>
  <sheetViews>
    <sheetView zoomScaleNormal="100" workbookViewId="0">
      <selection activeCell="B8" sqref="B8:C8"/>
    </sheetView>
  </sheetViews>
  <sheetFormatPr defaultRowHeight="15" x14ac:dyDescent="0.25"/>
  <cols>
    <col min="1" max="1" width="16.855468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7" customWidth="1"/>
    <col min="13" max="13" width="2.140625" style="19" customWidth="1"/>
    <col min="14" max="18" width="10.7109375" style="6" customWidth="1"/>
    <col min="19" max="19" width="9.42578125" style="6" customWidth="1"/>
    <col min="20" max="20" width="18" style="40" customWidth="1"/>
    <col min="23" max="23" width="2" style="19" customWidth="1"/>
    <col min="24" max="24" width="10.7109375" style="5" customWidth="1"/>
    <col min="25" max="26" width="10.7109375" style="6" customWidth="1"/>
    <col min="27" max="27" width="10.7109375" style="5" customWidth="1"/>
    <col min="28" max="28" width="10.7109375" style="6" customWidth="1"/>
    <col min="29" max="29" width="10.7109375" style="5" customWidth="1"/>
    <col min="30" max="30" width="10.7109375" style="6" customWidth="1"/>
    <col min="31" max="31" width="10.7109375" style="87" customWidth="1"/>
    <col min="32" max="32" width="2.42578125" style="19" customWidth="1"/>
    <col min="33" max="38" width="10.7109375" style="6" customWidth="1"/>
    <col min="39" max="39" width="2" style="19" customWidth="1"/>
    <col min="40" max="16384" width="9.140625" style="3"/>
  </cols>
  <sheetData>
    <row r="1" spans="1:39" x14ac:dyDescent="0.25">
      <c r="B1" t="s">
        <v>99</v>
      </c>
      <c r="E1" s="5" t="s">
        <v>225</v>
      </c>
      <c r="F1" s="103" t="s">
        <v>230</v>
      </c>
      <c r="G1" s="103"/>
      <c r="H1" s="103"/>
      <c r="I1" s="103"/>
      <c r="J1" s="103"/>
      <c r="K1" s="103"/>
      <c r="M1" s="42"/>
      <c r="N1" s="103" t="s">
        <v>231</v>
      </c>
      <c r="O1" s="103"/>
      <c r="P1" s="103"/>
      <c r="Q1" s="103"/>
      <c r="R1" s="103"/>
      <c r="S1" s="103"/>
      <c r="U1" t="s">
        <v>99</v>
      </c>
      <c r="X1" s="5" t="s">
        <v>225</v>
      </c>
      <c r="Y1" s="103" t="s">
        <v>233</v>
      </c>
      <c r="Z1" s="103"/>
      <c r="AA1" s="103"/>
      <c r="AB1" s="103"/>
      <c r="AC1" s="103"/>
      <c r="AD1" s="103"/>
      <c r="AF1" s="42"/>
      <c r="AG1" s="103" t="s">
        <v>232</v>
      </c>
      <c r="AH1" s="103"/>
      <c r="AI1" s="103"/>
      <c r="AJ1" s="103"/>
      <c r="AK1" s="103"/>
      <c r="AL1" s="103"/>
    </row>
    <row r="2" spans="1:39" x14ac:dyDescent="0.25">
      <c r="A2" s="39" t="s">
        <v>111</v>
      </c>
      <c r="B2" t="s">
        <v>100</v>
      </c>
      <c r="C2" t="s">
        <v>101</v>
      </c>
      <c r="F2" s="72" t="s">
        <v>273</v>
      </c>
      <c r="G2" s="72" t="s">
        <v>260</v>
      </c>
      <c r="H2" s="72" t="s">
        <v>242</v>
      </c>
      <c r="I2" s="72" t="s">
        <v>261</v>
      </c>
      <c r="J2" s="72" t="s">
        <v>262</v>
      </c>
      <c r="K2" s="72" t="s">
        <v>263</v>
      </c>
      <c r="L2" s="72" t="s">
        <v>264</v>
      </c>
      <c r="N2" s="72" t="s">
        <v>240</v>
      </c>
      <c r="O2" s="72" t="s">
        <v>227</v>
      </c>
      <c r="P2" s="72" t="s">
        <v>241</v>
      </c>
      <c r="Q2" s="72" t="s">
        <v>221</v>
      </c>
      <c r="R2" s="72" t="s">
        <v>242</v>
      </c>
      <c r="S2" s="72" t="s">
        <v>238</v>
      </c>
      <c r="T2" s="39" t="s">
        <v>112</v>
      </c>
      <c r="U2" t="s">
        <v>100</v>
      </c>
      <c r="V2" t="s">
        <v>101</v>
      </c>
      <c r="Y2" s="72" t="s">
        <v>273</v>
      </c>
      <c r="Z2" s="72" t="s">
        <v>260</v>
      </c>
      <c r="AA2" s="72" t="s">
        <v>242</v>
      </c>
      <c r="AB2" s="72" t="s">
        <v>261</v>
      </c>
      <c r="AC2" s="72" t="s">
        <v>262</v>
      </c>
      <c r="AD2" s="72" t="s">
        <v>263</v>
      </c>
      <c r="AE2" s="72" t="s">
        <v>264</v>
      </c>
      <c r="AG2" s="72" t="s">
        <v>240</v>
      </c>
      <c r="AH2" s="72" t="s">
        <v>227</v>
      </c>
      <c r="AI2" s="72" t="s">
        <v>241</v>
      </c>
      <c r="AJ2" s="72" t="s">
        <v>221</v>
      </c>
      <c r="AK2" s="72" t="s">
        <v>242</v>
      </c>
      <c r="AL2" s="72" t="s">
        <v>238</v>
      </c>
    </row>
    <row r="3" spans="1:39" x14ac:dyDescent="0.25">
      <c r="B3" t="s">
        <v>218</v>
      </c>
      <c r="F3" s="44">
        <f>C8</f>
        <v>0</v>
      </c>
      <c r="G3" s="44">
        <f>C64</f>
        <v>0</v>
      </c>
      <c r="H3" s="44">
        <f>C120</f>
        <v>0</v>
      </c>
      <c r="I3" s="44">
        <f>C176</f>
        <v>0</v>
      </c>
      <c r="J3" s="44">
        <f>C232</f>
        <v>0</v>
      </c>
      <c r="K3" s="44">
        <f>C288</f>
        <v>0</v>
      </c>
      <c r="L3" s="44">
        <f>C344</f>
        <v>0</v>
      </c>
      <c r="N3" s="44">
        <f>C399</f>
        <v>0</v>
      </c>
      <c r="O3" s="44">
        <f>C454</f>
        <v>0</v>
      </c>
      <c r="P3" s="44">
        <f>C509</f>
        <v>0</v>
      </c>
      <c r="Q3" s="44">
        <f>C564</f>
        <v>0</v>
      </c>
      <c r="R3" s="44">
        <f>C619</f>
        <v>0</v>
      </c>
      <c r="S3" s="44">
        <f>C670</f>
        <v>0</v>
      </c>
      <c r="U3" t="s">
        <v>218</v>
      </c>
      <c r="Y3" s="44">
        <f>V8</f>
        <v>0</v>
      </c>
      <c r="Z3" s="44">
        <f>V64</f>
        <v>0</v>
      </c>
      <c r="AA3" s="44">
        <f>V120</f>
        <v>0</v>
      </c>
      <c r="AB3" s="44">
        <f>V176</f>
        <v>0</v>
      </c>
      <c r="AC3" s="44">
        <f>V232</f>
        <v>0</v>
      </c>
      <c r="AD3" s="44">
        <f>V288</f>
        <v>0</v>
      </c>
      <c r="AE3" s="44">
        <f>V344</f>
        <v>0</v>
      </c>
      <c r="AG3" s="44">
        <f>V399</f>
        <v>0</v>
      </c>
      <c r="AH3" s="44">
        <f>V454</f>
        <v>0</v>
      </c>
      <c r="AI3" s="44">
        <f>V509</f>
        <v>0</v>
      </c>
      <c r="AJ3" s="44">
        <f>V564</f>
        <v>0</v>
      </c>
      <c r="AK3" s="44">
        <f>V619</f>
        <v>0</v>
      </c>
      <c r="AL3" s="44">
        <f>V670</f>
        <v>0</v>
      </c>
    </row>
    <row r="4" spans="1:39" x14ac:dyDescent="0.25">
      <c r="B4" t="s">
        <v>224</v>
      </c>
      <c r="C4" t="s">
        <v>272</v>
      </c>
      <c r="H4" s="44"/>
      <c r="I4" s="44"/>
      <c r="J4" s="44"/>
      <c r="K4" s="44"/>
      <c r="L4" s="44"/>
      <c r="N4" s="44"/>
      <c r="O4" s="44"/>
      <c r="P4" s="44"/>
      <c r="Q4" s="44"/>
      <c r="R4" s="44"/>
      <c r="S4" s="44"/>
      <c r="U4" t="s">
        <v>224</v>
      </c>
      <c r="V4" t="s">
        <v>272</v>
      </c>
      <c r="Y4" s="79"/>
      <c r="Z4" s="79"/>
      <c r="AA4" s="44"/>
      <c r="AB4" s="44"/>
      <c r="AC4" s="44"/>
      <c r="AD4" s="44"/>
      <c r="AE4" s="44"/>
      <c r="AG4" s="44"/>
      <c r="AH4" s="44"/>
      <c r="AI4" s="44"/>
      <c r="AJ4" s="44"/>
      <c r="AK4" s="44"/>
      <c r="AL4" s="44"/>
    </row>
    <row r="5" spans="1:39" x14ac:dyDescent="0.25">
      <c r="A5" s="78"/>
      <c r="B5" t="s">
        <v>103</v>
      </c>
      <c r="D5" s="20"/>
      <c r="E5" s="6">
        <f>B9</f>
        <v>0</v>
      </c>
      <c r="F5" s="6">
        <f t="shared" ref="F5" si="0">C9</f>
        <v>0</v>
      </c>
      <c r="G5" s="44">
        <f>C65</f>
        <v>0</v>
      </c>
      <c r="H5" s="44">
        <f>C121</f>
        <v>0</v>
      </c>
      <c r="I5" s="44">
        <f>C177</f>
        <v>0</v>
      </c>
      <c r="J5" s="44">
        <f>C233</f>
        <v>0</v>
      </c>
      <c r="K5" s="44">
        <f>C289</f>
        <v>0</v>
      </c>
      <c r="L5" s="44">
        <f>C345</f>
        <v>0</v>
      </c>
      <c r="M5" s="20"/>
      <c r="N5" s="44">
        <f>C400</f>
        <v>0</v>
      </c>
      <c r="O5" s="44">
        <f>C455</f>
        <v>0</v>
      </c>
      <c r="P5" s="44">
        <f>C510</f>
        <v>0</v>
      </c>
      <c r="Q5" s="44">
        <f>C565</f>
        <v>0</v>
      </c>
      <c r="R5" s="44">
        <f>C620</f>
        <v>0</v>
      </c>
      <c r="S5" s="44">
        <f>C671</f>
        <v>0</v>
      </c>
      <c r="T5" s="78"/>
      <c r="U5" t="s">
        <v>103</v>
      </c>
      <c r="W5" s="20"/>
      <c r="X5" s="6">
        <f>U9</f>
        <v>0</v>
      </c>
      <c r="Y5" s="79">
        <f t="shared" ref="Y5" si="1">V9</f>
        <v>0</v>
      </c>
      <c r="Z5" s="44">
        <f>V65</f>
        <v>0</v>
      </c>
      <c r="AA5" s="44">
        <f>V121</f>
        <v>0</v>
      </c>
      <c r="AB5" s="44">
        <f>V177</f>
        <v>0</v>
      </c>
      <c r="AC5" s="44">
        <f>V233</f>
        <v>0</v>
      </c>
      <c r="AD5" s="44">
        <f>V289</f>
        <v>0</v>
      </c>
      <c r="AE5" s="44">
        <f>V345</f>
        <v>0</v>
      </c>
      <c r="AF5" s="20"/>
      <c r="AG5" s="44">
        <f>V400</f>
        <v>0</v>
      </c>
      <c r="AH5" s="44">
        <f>V455</f>
        <v>0</v>
      </c>
      <c r="AI5" s="44">
        <f>V510</f>
        <v>0</v>
      </c>
      <c r="AJ5" s="44">
        <f>V565</f>
        <v>0</v>
      </c>
      <c r="AK5" s="44">
        <f>V620</f>
        <v>0</v>
      </c>
      <c r="AL5" s="44">
        <f>V671</f>
        <v>0</v>
      </c>
      <c r="AM5" s="20"/>
    </row>
    <row r="6" spans="1:39" x14ac:dyDescent="0.25">
      <c r="D6" s="20"/>
      <c r="E6" s="6">
        <f t="shared" ref="E6:E55" si="2">B10</f>
        <v>0</v>
      </c>
      <c r="F6" s="79">
        <f t="shared" ref="F6:F55" si="3">C10</f>
        <v>0</v>
      </c>
      <c r="G6" s="44">
        <f t="shared" ref="G6:G55" si="4">C66</f>
        <v>0</v>
      </c>
      <c r="H6" s="44">
        <f t="shared" ref="H6:H55" si="5">C122</f>
        <v>0</v>
      </c>
      <c r="I6" s="44">
        <f t="shared" ref="I6:I55" si="6">C178</f>
        <v>0</v>
      </c>
      <c r="J6" s="44">
        <f t="shared" ref="J6:J55" si="7">C234</f>
        <v>0</v>
      </c>
      <c r="K6" s="44">
        <f t="shared" ref="K6:K55" si="8">C290</f>
        <v>0</v>
      </c>
      <c r="L6" s="44">
        <f t="shared" ref="L6:L55" si="9">C346</f>
        <v>0</v>
      </c>
      <c r="M6" s="20"/>
      <c r="N6" s="44">
        <f t="shared" ref="N6:N55" si="10">C401</f>
        <v>0</v>
      </c>
      <c r="O6" s="44">
        <f t="shared" ref="O6:O55" si="11">C456</f>
        <v>0</v>
      </c>
      <c r="P6" s="44">
        <f t="shared" ref="P6:P55" si="12">C511</f>
        <v>0</v>
      </c>
      <c r="Q6" s="44">
        <f t="shared" ref="Q6:Q55" si="13">C566</f>
        <v>0</v>
      </c>
      <c r="R6" s="44">
        <f t="shared" ref="R6:R55" si="14">C621</f>
        <v>0</v>
      </c>
      <c r="S6" s="44">
        <f t="shared" ref="S6:S55" si="15">C672</f>
        <v>0</v>
      </c>
      <c r="W6" s="20"/>
      <c r="X6" s="6">
        <f t="shared" ref="X6:X55" si="16">U10</f>
        <v>0</v>
      </c>
      <c r="Y6" s="79">
        <f t="shared" ref="Y6:Y55" si="17">V10</f>
        <v>0</v>
      </c>
      <c r="Z6" s="44">
        <f t="shared" ref="Z6:Z55" si="18">V66</f>
        <v>0</v>
      </c>
      <c r="AA6" s="44">
        <f t="shared" ref="AA6:AA55" si="19">V122</f>
        <v>0</v>
      </c>
      <c r="AB6" s="44">
        <f t="shared" ref="AB6:AB55" si="20">V178</f>
        <v>0</v>
      </c>
      <c r="AC6" s="44">
        <f t="shared" ref="AC6:AC55" si="21">V234</f>
        <v>0</v>
      </c>
      <c r="AD6" s="44">
        <f t="shared" ref="AD6:AD55" si="22">V290</f>
        <v>0</v>
      </c>
      <c r="AE6" s="44">
        <f t="shared" ref="AE6:AE55" si="23">V346</f>
        <v>0</v>
      </c>
      <c r="AF6" s="20"/>
      <c r="AG6" s="44">
        <f t="shared" ref="AG6:AG55" si="24">V401</f>
        <v>0</v>
      </c>
      <c r="AH6" s="44">
        <f t="shared" ref="AH6:AH55" si="25">V456</f>
        <v>0</v>
      </c>
      <c r="AI6" s="44">
        <f t="shared" ref="AI6:AI55" si="26">V511</f>
        <v>0</v>
      </c>
      <c r="AJ6" s="44">
        <f t="shared" ref="AJ6:AJ55" si="27">V566</f>
        <v>0</v>
      </c>
      <c r="AK6" s="44">
        <f t="shared" ref="AK6:AK55" si="28">V621</f>
        <v>0</v>
      </c>
      <c r="AL6" s="44">
        <f t="shared" ref="AL6:AL55" si="29">V672</f>
        <v>0</v>
      </c>
      <c r="AM6" s="20"/>
    </row>
    <row r="7" spans="1:39" x14ac:dyDescent="0.25">
      <c r="B7" t="s">
        <v>104</v>
      </c>
      <c r="D7" s="20"/>
      <c r="E7" s="6">
        <f t="shared" si="2"/>
        <v>0</v>
      </c>
      <c r="F7" s="79">
        <f t="shared" si="3"/>
        <v>0</v>
      </c>
      <c r="G7" s="44">
        <f t="shared" si="4"/>
        <v>0</v>
      </c>
      <c r="H7" s="44">
        <f t="shared" si="5"/>
        <v>0</v>
      </c>
      <c r="I7" s="44">
        <f t="shared" si="6"/>
        <v>0</v>
      </c>
      <c r="J7" s="44">
        <f t="shared" si="7"/>
        <v>0</v>
      </c>
      <c r="K7" s="44">
        <f t="shared" si="8"/>
        <v>0</v>
      </c>
      <c r="L7" s="44">
        <f t="shared" si="9"/>
        <v>0</v>
      </c>
      <c r="M7" s="20"/>
      <c r="N7" s="44">
        <f t="shared" si="10"/>
        <v>0</v>
      </c>
      <c r="O7" s="44">
        <f t="shared" si="11"/>
        <v>0</v>
      </c>
      <c r="P7" s="44">
        <f t="shared" si="12"/>
        <v>0</v>
      </c>
      <c r="Q7" s="44">
        <f t="shared" si="13"/>
        <v>0</v>
      </c>
      <c r="R7" s="44">
        <f t="shared" si="14"/>
        <v>0</v>
      </c>
      <c r="S7" s="44">
        <f t="shared" si="15"/>
        <v>0</v>
      </c>
      <c r="U7" t="s">
        <v>104</v>
      </c>
      <c r="W7" s="20"/>
      <c r="X7" s="6">
        <f t="shared" si="16"/>
        <v>0</v>
      </c>
      <c r="Y7" s="79">
        <f t="shared" si="17"/>
        <v>0</v>
      </c>
      <c r="Z7" s="44">
        <f t="shared" si="18"/>
        <v>0</v>
      </c>
      <c r="AA7" s="44">
        <f t="shared" si="19"/>
        <v>0</v>
      </c>
      <c r="AB7" s="44">
        <f t="shared" si="20"/>
        <v>0</v>
      </c>
      <c r="AC7" s="44">
        <f t="shared" si="21"/>
        <v>0</v>
      </c>
      <c r="AD7" s="44">
        <f t="shared" si="22"/>
        <v>0</v>
      </c>
      <c r="AE7" s="44">
        <f t="shared" si="23"/>
        <v>0</v>
      </c>
      <c r="AF7" s="20"/>
      <c r="AG7" s="44">
        <f t="shared" si="24"/>
        <v>0</v>
      </c>
      <c r="AH7" s="44">
        <f t="shared" si="25"/>
        <v>0</v>
      </c>
      <c r="AI7" s="44">
        <f t="shared" si="26"/>
        <v>0</v>
      </c>
      <c r="AJ7" s="44">
        <f t="shared" si="27"/>
        <v>0</v>
      </c>
      <c r="AK7" s="44">
        <f t="shared" si="28"/>
        <v>0</v>
      </c>
      <c r="AL7" s="44">
        <f t="shared" si="29"/>
        <v>0</v>
      </c>
      <c r="AM7" s="20"/>
    </row>
    <row r="8" spans="1:39" x14ac:dyDescent="0.25">
      <c r="D8" s="20"/>
      <c r="E8" s="6">
        <f t="shared" si="2"/>
        <v>0</v>
      </c>
      <c r="F8" s="79">
        <f t="shared" si="3"/>
        <v>0</v>
      </c>
      <c r="G8" s="44">
        <f t="shared" si="4"/>
        <v>0</v>
      </c>
      <c r="H8" s="44">
        <f t="shared" si="5"/>
        <v>0</v>
      </c>
      <c r="I8" s="44">
        <f t="shared" si="6"/>
        <v>0</v>
      </c>
      <c r="J8" s="44">
        <f t="shared" si="7"/>
        <v>0</v>
      </c>
      <c r="K8" s="44">
        <f t="shared" si="8"/>
        <v>0</v>
      </c>
      <c r="L8" s="44">
        <f t="shared" si="9"/>
        <v>0</v>
      </c>
      <c r="M8" s="20"/>
      <c r="N8" s="44">
        <f t="shared" si="10"/>
        <v>0</v>
      </c>
      <c r="O8" s="44">
        <f t="shared" si="11"/>
        <v>0</v>
      </c>
      <c r="P8" s="44">
        <f t="shared" si="12"/>
        <v>0</v>
      </c>
      <c r="Q8" s="44">
        <f t="shared" si="13"/>
        <v>0</v>
      </c>
      <c r="R8" s="44">
        <f t="shared" si="14"/>
        <v>0</v>
      </c>
      <c r="S8" s="44">
        <f t="shared" si="15"/>
        <v>0</v>
      </c>
      <c r="W8" s="20"/>
      <c r="X8" s="6">
        <f t="shared" si="16"/>
        <v>0</v>
      </c>
      <c r="Y8" s="79">
        <f t="shared" si="17"/>
        <v>0</v>
      </c>
      <c r="Z8" s="44">
        <f t="shared" si="18"/>
        <v>0</v>
      </c>
      <c r="AA8" s="44">
        <f t="shared" si="19"/>
        <v>0</v>
      </c>
      <c r="AB8" s="44">
        <f t="shared" si="20"/>
        <v>0</v>
      </c>
      <c r="AC8" s="44">
        <f t="shared" si="21"/>
        <v>0</v>
      </c>
      <c r="AD8" s="44">
        <f t="shared" si="22"/>
        <v>0</v>
      </c>
      <c r="AE8" s="44">
        <f t="shared" si="23"/>
        <v>0</v>
      </c>
      <c r="AF8" s="20"/>
      <c r="AG8" s="44">
        <f t="shared" si="24"/>
        <v>0</v>
      </c>
      <c r="AH8" s="44">
        <f t="shared" si="25"/>
        <v>0</v>
      </c>
      <c r="AI8" s="44">
        <f t="shared" si="26"/>
        <v>0</v>
      </c>
      <c r="AJ8" s="44">
        <f t="shared" si="27"/>
        <v>0</v>
      </c>
      <c r="AK8" s="44">
        <f t="shared" si="28"/>
        <v>0</v>
      </c>
      <c r="AL8" s="44">
        <f t="shared" si="29"/>
        <v>0</v>
      </c>
      <c r="AM8" s="20"/>
    </row>
    <row r="9" spans="1:39" x14ac:dyDescent="0.25">
      <c r="D9" s="20"/>
      <c r="E9" s="6">
        <f t="shared" si="2"/>
        <v>0</v>
      </c>
      <c r="F9" s="79">
        <f t="shared" si="3"/>
        <v>0</v>
      </c>
      <c r="G9" s="44">
        <f t="shared" si="4"/>
        <v>0</v>
      </c>
      <c r="H9" s="44">
        <f t="shared" si="5"/>
        <v>0</v>
      </c>
      <c r="I9" s="44">
        <f t="shared" si="6"/>
        <v>0</v>
      </c>
      <c r="J9" s="44">
        <f t="shared" si="7"/>
        <v>0</v>
      </c>
      <c r="K9" s="44">
        <f t="shared" si="8"/>
        <v>0</v>
      </c>
      <c r="L9" s="44">
        <f t="shared" si="9"/>
        <v>0</v>
      </c>
      <c r="M9" s="20"/>
      <c r="N9" s="44">
        <f t="shared" si="10"/>
        <v>0</v>
      </c>
      <c r="O9" s="44">
        <f t="shared" si="11"/>
        <v>0</v>
      </c>
      <c r="P9" s="44">
        <f t="shared" si="12"/>
        <v>0</v>
      </c>
      <c r="Q9" s="44">
        <f t="shared" si="13"/>
        <v>0</v>
      </c>
      <c r="R9" s="44">
        <f t="shared" si="14"/>
        <v>0</v>
      </c>
      <c r="S9" s="44">
        <f t="shared" si="15"/>
        <v>0</v>
      </c>
      <c r="W9" s="20"/>
      <c r="X9" s="6">
        <f t="shared" si="16"/>
        <v>0</v>
      </c>
      <c r="Y9" s="79">
        <f t="shared" si="17"/>
        <v>0</v>
      </c>
      <c r="Z9" s="44">
        <f t="shared" si="18"/>
        <v>0</v>
      </c>
      <c r="AA9" s="44">
        <f t="shared" si="19"/>
        <v>0</v>
      </c>
      <c r="AB9" s="44">
        <f t="shared" si="20"/>
        <v>0</v>
      </c>
      <c r="AC9" s="44">
        <f t="shared" si="21"/>
        <v>0</v>
      </c>
      <c r="AD9" s="44">
        <f t="shared" si="22"/>
        <v>0</v>
      </c>
      <c r="AE9" s="44">
        <f t="shared" si="23"/>
        <v>0</v>
      </c>
      <c r="AF9" s="20"/>
      <c r="AG9" s="44">
        <f t="shared" si="24"/>
        <v>0</v>
      </c>
      <c r="AH9" s="44">
        <f t="shared" si="25"/>
        <v>0</v>
      </c>
      <c r="AI9" s="44">
        <f t="shared" si="26"/>
        <v>0</v>
      </c>
      <c r="AJ9" s="44">
        <f t="shared" si="27"/>
        <v>0</v>
      </c>
      <c r="AK9" s="44">
        <f t="shared" si="28"/>
        <v>0</v>
      </c>
      <c r="AL9" s="44">
        <f t="shared" si="29"/>
        <v>0</v>
      </c>
      <c r="AM9" s="20"/>
    </row>
    <row r="10" spans="1:39" x14ac:dyDescent="0.25">
      <c r="D10" s="20"/>
      <c r="E10" s="6">
        <f t="shared" si="2"/>
        <v>0</v>
      </c>
      <c r="F10" s="79">
        <f t="shared" si="3"/>
        <v>0</v>
      </c>
      <c r="G10" s="44">
        <f t="shared" si="4"/>
        <v>0</v>
      </c>
      <c r="H10" s="44">
        <f t="shared" si="5"/>
        <v>0</v>
      </c>
      <c r="I10" s="44">
        <f t="shared" si="6"/>
        <v>0</v>
      </c>
      <c r="J10" s="44">
        <f t="shared" si="7"/>
        <v>0</v>
      </c>
      <c r="K10" s="44">
        <f t="shared" si="8"/>
        <v>0</v>
      </c>
      <c r="L10" s="44">
        <f t="shared" si="9"/>
        <v>0</v>
      </c>
      <c r="M10" s="20"/>
      <c r="N10" s="44">
        <f t="shared" si="10"/>
        <v>0</v>
      </c>
      <c r="O10" s="44">
        <f t="shared" si="11"/>
        <v>0</v>
      </c>
      <c r="P10" s="44">
        <f t="shared" si="12"/>
        <v>0</v>
      </c>
      <c r="Q10" s="44">
        <f t="shared" si="13"/>
        <v>0</v>
      </c>
      <c r="R10" s="44">
        <f t="shared" si="14"/>
        <v>0</v>
      </c>
      <c r="S10" s="44">
        <f t="shared" si="15"/>
        <v>0</v>
      </c>
      <c r="W10" s="20"/>
      <c r="X10" s="6">
        <f t="shared" si="16"/>
        <v>0</v>
      </c>
      <c r="Y10" s="79">
        <f t="shared" si="17"/>
        <v>0</v>
      </c>
      <c r="Z10" s="44">
        <f t="shared" si="18"/>
        <v>0</v>
      </c>
      <c r="AA10" s="44">
        <f t="shared" si="19"/>
        <v>0</v>
      </c>
      <c r="AB10" s="44">
        <f t="shared" si="20"/>
        <v>0</v>
      </c>
      <c r="AC10" s="44">
        <f t="shared" si="21"/>
        <v>0</v>
      </c>
      <c r="AD10" s="44">
        <f t="shared" si="22"/>
        <v>0</v>
      </c>
      <c r="AE10" s="44">
        <f t="shared" si="23"/>
        <v>0</v>
      </c>
      <c r="AF10" s="20"/>
      <c r="AG10" s="44">
        <f t="shared" si="24"/>
        <v>0</v>
      </c>
      <c r="AH10" s="44">
        <f t="shared" si="25"/>
        <v>0</v>
      </c>
      <c r="AI10" s="44">
        <f t="shared" si="26"/>
        <v>0</v>
      </c>
      <c r="AJ10" s="44">
        <f t="shared" si="27"/>
        <v>0</v>
      </c>
      <c r="AK10" s="44">
        <f t="shared" si="28"/>
        <v>0</v>
      </c>
      <c r="AL10" s="44">
        <f t="shared" si="29"/>
        <v>0</v>
      </c>
      <c r="AM10" s="20"/>
    </row>
    <row r="11" spans="1:39" x14ac:dyDescent="0.25">
      <c r="D11" s="20"/>
      <c r="E11" s="6">
        <f t="shared" si="2"/>
        <v>0</v>
      </c>
      <c r="F11" s="79">
        <f t="shared" si="3"/>
        <v>0</v>
      </c>
      <c r="G11" s="44">
        <f t="shared" si="4"/>
        <v>0</v>
      </c>
      <c r="H11" s="44">
        <f t="shared" si="5"/>
        <v>0</v>
      </c>
      <c r="I11" s="44">
        <f t="shared" si="6"/>
        <v>0</v>
      </c>
      <c r="J11" s="44">
        <f t="shared" si="7"/>
        <v>0</v>
      </c>
      <c r="K11" s="44">
        <f t="shared" si="8"/>
        <v>0</v>
      </c>
      <c r="L11" s="44">
        <f t="shared" si="9"/>
        <v>0</v>
      </c>
      <c r="M11" s="20"/>
      <c r="N11" s="44">
        <f t="shared" si="10"/>
        <v>0</v>
      </c>
      <c r="O11" s="44">
        <f t="shared" si="11"/>
        <v>0</v>
      </c>
      <c r="P11" s="44">
        <f t="shared" si="12"/>
        <v>0</v>
      </c>
      <c r="Q11" s="44">
        <f t="shared" si="13"/>
        <v>0</v>
      </c>
      <c r="R11" s="44">
        <f t="shared" si="14"/>
        <v>0</v>
      </c>
      <c r="S11" s="44">
        <f t="shared" si="15"/>
        <v>0</v>
      </c>
      <c r="W11" s="20"/>
      <c r="X11" s="6">
        <f t="shared" si="16"/>
        <v>0</v>
      </c>
      <c r="Y11" s="79">
        <f t="shared" si="17"/>
        <v>0</v>
      </c>
      <c r="Z11" s="44">
        <f t="shared" si="18"/>
        <v>0</v>
      </c>
      <c r="AA11" s="44">
        <f t="shared" si="19"/>
        <v>0</v>
      </c>
      <c r="AB11" s="44">
        <f t="shared" si="20"/>
        <v>0</v>
      </c>
      <c r="AC11" s="44">
        <f t="shared" si="21"/>
        <v>0</v>
      </c>
      <c r="AD11" s="44">
        <f t="shared" si="22"/>
        <v>0</v>
      </c>
      <c r="AE11" s="44">
        <f t="shared" si="23"/>
        <v>0</v>
      </c>
      <c r="AF11" s="20"/>
      <c r="AG11" s="44">
        <f t="shared" si="24"/>
        <v>0</v>
      </c>
      <c r="AH11" s="44">
        <f t="shared" si="25"/>
        <v>0</v>
      </c>
      <c r="AI11" s="44">
        <f t="shared" si="26"/>
        <v>0</v>
      </c>
      <c r="AJ11" s="44">
        <f t="shared" si="27"/>
        <v>0</v>
      </c>
      <c r="AK11" s="44">
        <f t="shared" si="28"/>
        <v>0</v>
      </c>
      <c r="AL11" s="44">
        <f t="shared" si="29"/>
        <v>0</v>
      </c>
      <c r="AM11" s="20"/>
    </row>
    <row r="12" spans="1:39" x14ac:dyDescent="0.25">
      <c r="D12" s="20"/>
      <c r="E12" s="6">
        <f t="shared" si="2"/>
        <v>0</v>
      </c>
      <c r="F12" s="79">
        <f t="shared" si="3"/>
        <v>0</v>
      </c>
      <c r="G12" s="44">
        <f t="shared" si="4"/>
        <v>0</v>
      </c>
      <c r="H12" s="44">
        <f t="shared" si="5"/>
        <v>0</v>
      </c>
      <c r="I12" s="44">
        <f t="shared" si="6"/>
        <v>0</v>
      </c>
      <c r="J12" s="44">
        <f t="shared" si="7"/>
        <v>0</v>
      </c>
      <c r="K12" s="44">
        <f t="shared" si="8"/>
        <v>0</v>
      </c>
      <c r="L12" s="44">
        <f t="shared" si="9"/>
        <v>0</v>
      </c>
      <c r="M12" s="20"/>
      <c r="N12" s="44">
        <f t="shared" si="10"/>
        <v>0</v>
      </c>
      <c r="O12" s="44">
        <f t="shared" si="11"/>
        <v>0</v>
      </c>
      <c r="P12" s="44">
        <f t="shared" si="12"/>
        <v>0</v>
      </c>
      <c r="Q12" s="44">
        <f t="shared" si="13"/>
        <v>0</v>
      </c>
      <c r="R12" s="44">
        <f t="shared" si="14"/>
        <v>0</v>
      </c>
      <c r="S12" s="44">
        <f t="shared" si="15"/>
        <v>0</v>
      </c>
      <c r="W12" s="20"/>
      <c r="X12" s="6">
        <f t="shared" si="16"/>
        <v>0</v>
      </c>
      <c r="Y12" s="79">
        <f t="shared" si="17"/>
        <v>0</v>
      </c>
      <c r="Z12" s="44">
        <f t="shared" si="18"/>
        <v>0</v>
      </c>
      <c r="AA12" s="44">
        <f t="shared" si="19"/>
        <v>0</v>
      </c>
      <c r="AB12" s="44">
        <f t="shared" si="20"/>
        <v>0</v>
      </c>
      <c r="AC12" s="44">
        <f t="shared" si="21"/>
        <v>0</v>
      </c>
      <c r="AD12" s="44">
        <f t="shared" si="22"/>
        <v>0</v>
      </c>
      <c r="AE12" s="44">
        <f t="shared" si="23"/>
        <v>0</v>
      </c>
      <c r="AF12" s="20"/>
      <c r="AG12" s="44">
        <f t="shared" si="24"/>
        <v>0</v>
      </c>
      <c r="AH12" s="44">
        <f t="shared" si="25"/>
        <v>0</v>
      </c>
      <c r="AI12" s="44">
        <f t="shared" si="26"/>
        <v>0</v>
      </c>
      <c r="AJ12" s="44">
        <f t="shared" si="27"/>
        <v>0</v>
      </c>
      <c r="AK12" s="44">
        <f t="shared" si="28"/>
        <v>0</v>
      </c>
      <c r="AL12" s="44">
        <f t="shared" si="29"/>
        <v>0</v>
      </c>
      <c r="AM12" s="20"/>
    </row>
    <row r="13" spans="1:39" x14ac:dyDescent="0.25">
      <c r="D13" s="20"/>
      <c r="E13" s="6">
        <f t="shared" si="2"/>
        <v>0</v>
      </c>
      <c r="F13" s="79">
        <f t="shared" si="3"/>
        <v>0</v>
      </c>
      <c r="G13" s="44">
        <f t="shared" si="4"/>
        <v>0</v>
      </c>
      <c r="H13" s="44">
        <f t="shared" si="5"/>
        <v>0</v>
      </c>
      <c r="I13" s="44">
        <f t="shared" si="6"/>
        <v>0</v>
      </c>
      <c r="J13" s="44">
        <f t="shared" si="7"/>
        <v>0</v>
      </c>
      <c r="K13" s="44">
        <f t="shared" si="8"/>
        <v>0</v>
      </c>
      <c r="L13" s="44">
        <f t="shared" si="9"/>
        <v>0</v>
      </c>
      <c r="M13" s="20"/>
      <c r="N13" s="44">
        <f t="shared" si="10"/>
        <v>0</v>
      </c>
      <c r="O13" s="44">
        <f t="shared" si="11"/>
        <v>0</v>
      </c>
      <c r="P13" s="44">
        <f t="shared" si="12"/>
        <v>0</v>
      </c>
      <c r="Q13" s="44">
        <f t="shared" si="13"/>
        <v>0</v>
      </c>
      <c r="R13" s="44">
        <f t="shared" si="14"/>
        <v>0</v>
      </c>
      <c r="S13" s="44">
        <f t="shared" si="15"/>
        <v>0</v>
      </c>
      <c r="W13" s="20"/>
      <c r="X13" s="6">
        <f t="shared" si="16"/>
        <v>0</v>
      </c>
      <c r="Y13" s="79">
        <f t="shared" si="17"/>
        <v>0</v>
      </c>
      <c r="Z13" s="44">
        <f t="shared" si="18"/>
        <v>0</v>
      </c>
      <c r="AA13" s="44">
        <f t="shared" si="19"/>
        <v>0</v>
      </c>
      <c r="AB13" s="44">
        <f t="shared" si="20"/>
        <v>0</v>
      </c>
      <c r="AC13" s="44">
        <f t="shared" si="21"/>
        <v>0</v>
      </c>
      <c r="AD13" s="44">
        <f t="shared" si="22"/>
        <v>0</v>
      </c>
      <c r="AE13" s="44">
        <f t="shared" si="23"/>
        <v>0</v>
      </c>
      <c r="AF13" s="20"/>
      <c r="AG13" s="44">
        <f t="shared" si="24"/>
        <v>0</v>
      </c>
      <c r="AH13" s="44">
        <f t="shared" si="25"/>
        <v>0</v>
      </c>
      <c r="AI13" s="44">
        <f t="shared" si="26"/>
        <v>0</v>
      </c>
      <c r="AJ13" s="44">
        <f t="shared" si="27"/>
        <v>0</v>
      </c>
      <c r="AK13" s="44">
        <f t="shared" si="28"/>
        <v>0</v>
      </c>
      <c r="AL13" s="44">
        <f t="shared" si="29"/>
        <v>0</v>
      </c>
      <c r="AM13" s="20"/>
    </row>
    <row r="14" spans="1:39" x14ac:dyDescent="0.25">
      <c r="D14" s="20"/>
      <c r="E14" s="6">
        <f t="shared" si="2"/>
        <v>0</v>
      </c>
      <c r="F14" s="79">
        <f t="shared" si="3"/>
        <v>0</v>
      </c>
      <c r="G14" s="44">
        <f t="shared" si="4"/>
        <v>0</v>
      </c>
      <c r="H14" s="44">
        <f t="shared" si="5"/>
        <v>0</v>
      </c>
      <c r="I14" s="44">
        <f t="shared" si="6"/>
        <v>0</v>
      </c>
      <c r="J14" s="44">
        <f t="shared" si="7"/>
        <v>0</v>
      </c>
      <c r="K14" s="44">
        <f t="shared" si="8"/>
        <v>0</v>
      </c>
      <c r="L14" s="44">
        <f t="shared" si="9"/>
        <v>0</v>
      </c>
      <c r="M14" s="20"/>
      <c r="N14" s="44">
        <f t="shared" si="10"/>
        <v>0</v>
      </c>
      <c r="O14" s="44">
        <f t="shared" si="11"/>
        <v>0</v>
      </c>
      <c r="P14" s="44">
        <f t="shared" si="12"/>
        <v>0</v>
      </c>
      <c r="Q14" s="44">
        <f t="shared" si="13"/>
        <v>0</v>
      </c>
      <c r="R14" s="44">
        <f t="shared" si="14"/>
        <v>0</v>
      </c>
      <c r="S14" s="44">
        <f t="shared" si="15"/>
        <v>0</v>
      </c>
      <c r="W14" s="20"/>
      <c r="X14" s="6">
        <f t="shared" si="16"/>
        <v>0</v>
      </c>
      <c r="Y14" s="79">
        <f t="shared" si="17"/>
        <v>0</v>
      </c>
      <c r="Z14" s="44">
        <f t="shared" si="18"/>
        <v>0</v>
      </c>
      <c r="AA14" s="44">
        <f t="shared" si="19"/>
        <v>0</v>
      </c>
      <c r="AB14" s="44">
        <f t="shared" si="20"/>
        <v>0</v>
      </c>
      <c r="AC14" s="44">
        <f t="shared" si="21"/>
        <v>0</v>
      </c>
      <c r="AD14" s="44">
        <f t="shared" si="22"/>
        <v>0</v>
      </c>
      <c r="AE14" s="44">
        <f t="shared" si="23"/>
        <v>0</v>
      </c>
      <c r="AF14" s="20"/>
      <c r="AG14" s="44">
        <f t="shared" si="24"/>
        <v>0</v>
      </c>
      <c r="AH14" s="44">
        <f t="shared" si="25"/>
        <v>0</v>
      </c>
      <c r="AI14" s="44">
        <f t="shared" si="26"/>
        <v>0</v>
      </c>
      <c r="AJ14" s="44">
        <f t="shared" si="27"/>
        <v>0</v>
      </c>
      <c r="AK14" s="44">
        <f t="shared" si="28"/>
        <v>0</v>
      </c>
      <c r="AL14" s="44">
        <f t="shared" si="29"/>
        <v>0</v>
      </c>
      <c r="AM14" s="20"/>
    </row>
    <row r="15" spans="1:39" x14ac:dyDescent="0.25">
      <c r="D15" s="20"/>
      <c r="E15" s="6">
        <f t="shared" si="2"/>
        <v>0</v>
      </c>
      <c r="F15" s="79">
        <f t="shared" si="3"/>
        <v>0</v>
      </c>
      <c r="G15" s="44">
        <f t="shared" si="4"/>
        <v>0</v>
      </c>
      <c r="H15" s="44">
        <f t="shared" si="5"/>
        <v>0</v>
      </c>
      <c r="I15" s="44">
        <f t="shared" si="6"/>
        <v>0</v>
      </c>
      <c r="J15" s="44">
        <f t="shared" si="7"/>
        <v>0</v>
      </c>
      <c r="K15" s="44">
        <f t="shared" si="8"/>
        <v>0</v>
      </c>
      <c r="L15" s="44">
        <f t="shared" si="9"/>
        <v>0</v>
      </c>
      <c r="M15" s="20"/>
      <c r="N15" s="44">
        <f t="shared" si="10"/>
        <v>0</v>
      </c>
      <c r="O15" s="44">
        <f t="shared" si="11"/>
        <v>0</v>
      </c>
      <c r="P15" s="44">
        <f t="shared" si="12"/>
        <v>0</v>
      </c>
      <c r="Q15" s="44">
        <f t="shared" si="13"/>
        <v>0</v>
      </c>
      <c r="R15" s="44">
        <f t="shared" si="14"/>
        <v>0</v>
      </c>
      <c r="S15" s="44">
        <f t="shared" si="15"/>
        <v>0</v>
      </c>
      <c r="W15" s="20"/>
      <c r="X15" s="6">
        <f t="shared" si="16"/>
        <v>0</v>
      </c>
      <c r="Y15" s="79">
        <f t="shared" si="17"/>
        <v>0</v>
      </c>
      <c r="Z15" s="44">
        <f t="shared" si="18"/>
        <v>0</v>
      </c>
      <c r="AA15" s="44">
        <f t="shared" si="19"/>
        <v>0</v>
      </c>
      <c r="AB15" s="44">
        <f t="shared" si="20"/>
        <v>0</v>
      </c>
      <c r="AC15" s="44">
        <f t="shared" si="21"/>
        <v>0</v>
      </c>
      <c r="AD15" s="44">
        <f t="shared" si="22"/>
        <v>0</v>
      </c>
      <c r="AE15" s="44">
        <f t="shared" si="23"/>
        <v>0</v>
      </c>
      <c r="AF15" s="20"/>
      <c r="AG15" s="44">
        <f t="shared" si="24"/>
        <v>0</v>
      </c>
      <c r="AH15" s="44">
        <f t="shared" si="25"/>
        <v>0</v>
      </c>
      <c r="AI15" s="44">
        <f t="shared" si="26"/>
        <v>0</v>
      </c>
      <c r="AJ15" s="44">
        <f t="shared" si="27"/>
        <v>0</v>
      </c>
      <c r="AK15" s="44">
        <f t="shared" si="28"/>
        <v>0</v>
      </c>
      <c r="AL15" s="44">
        <f t="shared" si="29"/>
        <v>0</v>
      </c>
      <c r="AM15" s="20"/>
    </row>
    <row r="16" spans="1:39" x14ac:dyDescent="0.25">
      <c r="D16" s="20"/>
      <c r="E16" s="6">
        <f t="shared" si="2"/>
        <v>0</v>
      </c>
      <c r="F16" s="79">
        <f t="shared" si="3"/>
        <v>0</v>
      </c>
      <c r="G16" s="44">
        <f t="shared" si="4"/>
        <v>0</v>
      </c>
      <c r="H16" s="44">
        <f t="shared" si="5"/>
        <v>0</v>
      </c>
      <c r="I16" s="44">
        <f t="shared" si="6"/>
        <v>0</v>
      </c>
      <c r="J16" s="44">
        <f t="shared" si="7"/>
        <v>0</v>
      </c>
      <c r="K16" s="44">
        <f t="shared" si="8"/>
        <v>0</v>
      </c>
      <c r="L16" s="44">
        <f t="shared" si="9"/>
        <v>0</v>
      </c>
      <c r="M16" s="20"/>
      <c r="N16" s="44">
        <f t="shared" si="10"/>
        <v>0</v>
      </c>
      <c r="O16" s="44">
        <f t="shared" si="11"/>
        <v>0</v>
      </c>
      <c r="P16" s="44">
        <f t="shared" si="12"/>
        <v>0</v>
      </c>
      <c r="Q16" s="44">
        <f t="shared" si="13"/>
        <v>0</v>
      </c>
      <c r="R16" s="44">
        <f t="shared" si="14"/>
        <v>0</v>
      </c>
      <c r="S16" s="44">
        <f t="shared" si="15"/>
        <v>0</v>
      </c>
      <c r="W16" s="20"/>
      <c r="X16" s="6">
        <f t="shared" si="16"/>
        <v>0</v>
      </c>
      <c r="Y16" s="79">
        <f t="shared" si="17"/>
        <v>0</v>
      </c>
      <c r="Z16" s="44">
        <f t="shared" si="18"/>
        <v>0</v>
      </c>
      <c r="AA16" s="44">
        <f t="shared" si="19"/>
        <v>0</v>
      </c>
      <c r="AB16" s="44">
        <f t="shared" si="20"/>
        <v>0</v>
      </c>
      <c r="AC16" s="44">
        <f t="shared" si="21"/>
        <v>0</v>
      </c>
      <c r="AD16" s="44">
        <f t="shared" si="22"/>
        <v>0</v>
      </c>
      <c r="AE16" s="44">
        <f t="shared" si="23"/>
        <v>0</v>
      </c>
      <c r="AF16" s="20"/>
      <c r="AG16" s="44">
        <f t="shared" si="24"/>
        <v>0</v>
      </c>
      <c r="AH16" s="44">
        <f t="shared" si="25"/>
        <v>0</v>
      </c>
      <c r="AI16" s="44">
        <f t="shared" si="26"/>
        <v>0</v>
      </c>
      <c r="AJ16" s="44">
        <f t="shared" si="27"/>
        <v>0</v>
      </c>
      <c r="AK16" s="44">
        <f t="shared" si="28"/>
        <v>0</v>
      </c>
      <c r="AL16" s="44">
        <f t="shared" si="29"/>
        <v>0</v>
      </c>
      <c r="AM16" s="20"/>
    </row>
    <row r="17" spans="4:39" x14ac:dyDescent="0.25">
      <c r="D17" s="20"/>
      <c r="E17" s="6">
        <f t="shared" si="2"/>
        <v>0</v>
      </c>
      <c r="F17" s="79">
        <f t="shared" si="3"/>
        <v>0</v>
      </c>
      <c r="G17" s="44">
        <f t="shared" si="4"/>
        <v>0</v>
      </c>
      <c r="H17" s="44">
        <f t="shared" si="5"/>
        <v>0</v>
      </c>
      <c r="I17" s="44">
        <f t="shared" si="6"/>
        <v>0</v>
      </c>
      <c r="J17" s="44">
        <f t="shared" si="7"/>
        <v>0</v>
      </c>
      <c r="K17" s="44">
        <f t="shared" si="8"/>
        <v>0</v>
      </c>
      <c r="L17" s="44">
        <f t="shared" si="9"/>
        <v>0</v>
      </c>
      <c r="M17" s="20"/>
      <c r="N17" s="44">
        <f t="shared" si="10"/>
        <v>0</v>
      </c>
      <c r="O17" s="44">
        <f t="shared" si="11"/>
        <v>0</v>
      </c>
      <c r="P17" s="44">
        <f t="shared" si="12"/>
        <v>0</v>
      </c>
      <c r="Q17" s="44">
        <f t="shared" si="13"/>
        <v>0</v>
      </c>
      <c r="R17" s="44">
        <f t="shared" si="14"/>
        <v>0</v>
      </c>
      <c r="S17" s="44">
        <f t="shared" si="15"/>
        <v>0</v>
      </c>
      <c r="W17" s="20"/>
      <c r="X17" s="6">
        <f t="shared" si="16"/>
        <v>0</v>
      </c>
      <c r="Y17" s="79">
        <f t="shared" si="17"/>
        <v>0</v>
      </c>
      <c r="Z17" s="44">
        <f t="shared" si="18"/>
        <v>0</v>
      </c>
      <c r="AA17" s="44">
        <f t="shared" si="19"/>
        <v>0</v>
      </c>
      <c r="AB17" s="44">
        <f t="shared" si="20"/>
        <v>0</v>
      </c>
      <c r="AC17" s="44">
        <f t="shared" si="21"/>
        <v>0</v>
      </c>
      <c r="AD17" s="44">
        <f t="shared" si="22"/>
        <v>0</v>
      </c>
      <c r="AE17" s="44">
        <f t="shared" si="23"/>
        <v>0</v>
      </c>
      <c r="AF17" s="20"/>
      <c r="AG17" s="44">
        <f t="shared" si="24"/>
        <v>0</v>
      </c>
      <c r="AH17" s="44">
        <f t="shared" si="25"/>
        <v>0</v>
      </c>
      <c r="AI17" s="44">
        <f t="shared" si="26"/>
        <v>0</v>
      </c>
      <c r="AJ17" s="44">
        <f t="shared" si="27"/>
        <v>0</v>
      </c>
      <c r="AK17" s="44">
        <f t="shared" si="28"/>
        <v>0</v>
      </c>
      <c r="AL17" s="44">
        <f t="shared" si="29"/>
        <v>0</v>
      </c>
      <c r="AM17" s="20"/>
    </row>
    <row r="18" spans="4:39" x14ac:dyDescent="0.25">
      <c r="D18" s="20"/>
      <c r="E18" s="6">
        <f t="shared" si="2"/>
        <v>0</v>
      </c>
      <c r="F18" s="79">
        <f t="shared" si="3"/>
        <v>0</v>
      </c>
      <c r="G18" s="44">
        <f t="shared" si="4"/>
        <v>0</v>
      </c>
      <c r="H18" s="44">
        <f t="shared" si="5"/>
        <v>0</v>
      </c>
      <c r="I18" s="44">
        <f t="shared" si="6"/>
        <v>0</v>
      </c>
      <c r="J18" s="44">
        <f t="shared" si="7"/>
        <v>0</v>
      </c>
      <c r="K18" s="44">
        <f t="shared" si="8"/>
        <v>0</v>
      </c>
      <c r="L18" s="44">
        <f t="shared" si="9"/>
        <v>0</v>
      </c>
      <c r="M18" s="20"/>
      <c r="N18" s="44">
        <f t="shared" si="10"/>
        <v>0</v>
      </c>
      <c r="O18" s="44">
        <f t="shared" si="11"/>
        <v>0</v>
      </c>
      <c r="P18" s="44">
        <f t="shared" si="12"/>
        <v>0</v>
      </c>
      <c r="Q18" s="44">
        <f t="shared" si="13"/>
        <v>0</v>
      </c>
      <c r="R18" s="44">
        <f t="shared" si="14"/>
        <v>0</v>
      </c>
      <c r="S18" s="44">
        <f t="shared" si="15"/>
        <v>0</v>
      </c>
      <c r="W18" s="20"/>
      <c r="X18" s="6">
        <f t="shared" si="16"/>
        <v>0</v>
      </c>
      <c r="Y18" s="79">
        <f t="shared" si="17"/>
        <v>0</v>
      </c>
      <c r="Z18" s="44">
        <f t="shared" si="18"/>
        <v>0</v>
      </c>
      <c r="AA18" s="44">
        <f t="shared" si="19"/>
        <v>0</v>
      </c>
      <c r="AB18" s="44">
        <f t="shared" si="20"/>
        <v>0</v>
      </c>
      <c r="AC18" s="44">
        <f t="shared" si="21"/>
        <v>0</v>
      </c>
      <c r="AD18" s="44">
        <f t="shared" si="22"/>
        <v>0</v>
      </c>
      <c r="AE18" s="44">
        <f t="shared" si="23"/>
        <v>0</v>
      </c>
      <c r="AF18" s="20"/>
      <c r="AG18" s="44">
        <f t="shared" si="24"/>
        <v>0</v>
      </c>
      <c r="AH18" s="44">
        <f t="shared" si="25"/>
        <v>0</v>
      </c>
      <c r="AI18" s="44">
        <f t="shared" si="26"/>
        <v>0</v>
      </c>
      <c r="AJ18" s="44">
        <f t="shared" si="27"/>
        <v>0</v>
      </c>
      <c r="AK18" s="44">
        <f t="shared" si="28"/>
        <v>0</v>
      </c>
      <c r="AL18" s="44">
        <f t="shared" si="29"/>
        <v>0</v>
      </c>
      <c r="AM18" s="20"/>
    </row>
    <row r="19" spans="4:39" x14ac:dyDescent="0.25">
      <c r="D19" s="20"/>
      <c r="E19" s="6">
        <f t="shared" si="2"/>
        <v>0</v>
      </c>
      <c r="F19" s="79">
        <f t="shared" si="3"/>
        <v>0</v>
      </c>
      <c r="G19" s="44">
        <f t="shared" si="4"/>
        <v>0</v>
      </c>
      <c r="H19" s="44">
        <f t="shared" si="5"/>
        <v>0</v>
      </c>
      <c r="I19" s="44">
        <f t="shared" si="6"/>
        <v>0</v>
      </c>
      <c r="J19" s="44">
        <f t="shared" si="7"/>
        <v>0</v>
      </c>
      <c r="K19" s="44">
        <f t="shared" si="8"/>
        <v>0</v>
      </c>
      <c r="L19" s="44">
        <f t="shared" si="9"/>
        <v>0</v>
      </c>
      <c r="M19" s="20"/>
      <c r="N19" s="44">
        <f t="shared" si="10"/>
        <v>0</v>
      </c>
      <c r="O19" s="44">
        <f t="shared" si="11"/>
        <v>0</v>
      </c>
      <c r="P19" s="44">
        <f t="shared" si="12"/>
        <v>0</v>
      </c>
      <c r="Q19" s="44">
        <f t="shared" si="13"/>
        <v>0</v>
      </c>
      <c r="R19" s="44">
        <f t="shared" si="14"/>
        <v>0</v>
      </c>
      <c r="S19" s="44">
        <f t="shared" si="15"/>
        <v>0</v>
      </c>
      <c r="W19" s="20"/>
      <c r="X19" s="6">
        <f t="shared" si="16"/>
        <v>0</v>
      </c>
      <c r="Y19" s="79">
        <f t="shared" si="17"/>
        <v>0</v>
      </c>
      <c r="Z19" s="44">
        <f t="shared" si="18"/>
        <v>0</v>
      </c>
      <c r="AA19" s="44">
        <f t="shared" si="19"/>
        <v>0</v>
      </c>
      <c r="AB19" s="44">
        <f t="shared" si="20"/>
        <v>0</v>
      </c>
      <c r="AC19" s="44">
        <f t="shared" si="21"/>
        <v>0</v>
      </c>
      <c r="AD19" s="44">
        <f t="shared" si="22"/>
        <v>0</v>
      </c>
      <c r="AE19" s="44">
        <f t="shared" si="23"/>
        <v>0</v>
      </c>
      <c r="AF19" s="20"/>
      <c r="AG19" s="44">
        <f t="shared" si="24"/>
        <v>0</v>
      </c>
      <c r="AH19" s="44">
        <f t="shared" si="25"/>
        <v>0</v>
      </c>
      <c r="AI19" s="44">
        <f t="shared" si="26"/>
        <v>0</v>
      </c>
      <c r="AJ19" s="44">
        <f t="shared" si="27"/>
        <v>0</v>
      </c>
      <c r="AK19" s="44">
        <f t="shared" si="28"/>
        <v>0</v>
      </c>
      <c r="AL19" s="44">
        <f t="shared" si="29"/>
        <v>0</v>
      </c>
      <c r="AM19" s="20"/>
    </row>
    <row r="20" spans="4:39" x14ac:dyDescent="0.25">
      <c r="D20" s="20"/>
      <c r="E20" s="6">
        <f t="shared" si="2"/>
        <v>0</v>
      </c>
      <c r="F20" s="79">
        <f t="shared" si="3"/>
        <v>0</v>
      </c>
      <c r="G20" s="44">
        <f t="shared" si="4"/>
        <v>0</v>
      </c>
      <c r="H20" s="44">
        <f t="shared" si="5"/>
        <v>0</v>
      </c>
      <c r="I20" s="44">
        <f t="shared" si="6"/>
        <v>0</v>
      </c>
      <c r="J20" s="44">
        <f t="shared" si="7"/>
        <v>0</v>
      </c>
      <c r="K20" s="44">
        <f t="shared" si="8"/>
        <v>0</v>
      </c>
      <c r="L20" s="44">
        <f t="shared" si="9"/>
        <v>0</v>
      </c>
      <c r="M20" s="20"/>
      <c r="N20" s="44">
        <f t="shared" si="10"/>
        <v>0</v>
      </c>
      <c r="O20" s="44">
        <f t="shared" si="11"/>
        <v>0</v>
      </c>
      <c r="P20" s="44">
        <f t="shared" si="12"/>
        <v>0</v>
      </c>
      <c r="Q20" s="44">
        <f t="shared" si="13"/>
        <v>0</v>
      </c>
      <c r="R20" s="44">
        <f t="shared" si="14"/>
        <v>0</v>
      </c>
      <c r="S20" s="44">
        <f t="shared" si="15"/>
        <v>0</v>
      </c>
      <c r="W20" s="20"/>
      <c r="X20" s="6">
        <f t="shared" si="16"/>
        <v>0</v>
      </c>
      <c r="Y20" s="79">
        <f t="shared" si="17"/>
        <v>0</v>
      </c>
      <c r="Z20" s="44">
        <f t="shared" si="18"/>
        <v>0</v>
      </c>
      <c r="AA20" s="44">
        <f t="shared" si="19"/>
        <v>0</v>
      </c>
      <c r="AB20" s="44">
        <f t="shared" si="20"/>
        <v>0</v>
      </c>
      <c r="AC20" s="44">
        <f t="shared" si="21"/>
        <v>0</v>
      </c>
      <c r="AD20" s="44">
        <f t="shared" si="22"/>
        <v>0</v>
      </c>
      <c r="AE20" s="44">
        <f t="shared" si="23"/>
        <v>0</v>
      </c>
      <c r="AF20" s="20"/>
      <c r="AG20" s="44">
        <f t="shared" si="24"/>
        <v>0</v>
      </c>
      <c r="AH20" s="44">
        <f t="shared" si="25"/>
        <v>0</v>
      </c>
      <c r="AI20" s="44">
        <f t="shared" si="26"/>
        <v>0</v>
      </c>
      <c r="AJ20" s="44">
        <f t="shared" si="27"/>
        <v>0</v>
      </c>
      <c r="AK20" s="44">
        <f t="shared" si="28"/>
        <v>0</v>
      </c>
      <c r="AL20" s="44">
        <f t="shared" si="29"/>
        <v>0</v>
      </c>
      <c r="AM20" s="20"/>
    </row>
    <row r="21" spans="4:39" x14ac:dyDescent="0.25">
      <c r="D21" s="20"/>
      <c r="E21" s="6">
        <f t="shared" si="2"/>
        <v>0</v>
      </c>
      <c r="F21" s="79">
        <f t="shared" si="3"/>
        <v>0</v>
      </c>
      <c r="G21" s="44">
        <f t="shared" si="4"/>
        <v>0</v>
      </c>
      <c r="H21" s="44">
        <f t="shared" si="5"/>
        <v>0</v>
      </c>
      <c r="I21" s="44">
        <f t="shared" si="6"/>
        <v>0</v>
      </c>
      <c r="J21" s="44">
        <f t="shared" si="7"/>
        <v>0</v>
      </c>
      <c r="K21" s="44">
        <f t="shared" si="8"/>
        <v>0</v>
      </c>
      <c r="L21" s="44">
        <f t="shared" si="9"/>
        <v>0</v>
      </c>
      <c r="M21" s="20"/>
      <c r="N21" s="44">
        <f t="shared" si="10"/>
        <v>0</v>
      </c>
      <c r="O21" s="44">
        <f t="shared" si="11"/>
        <v>0</v>
      </c>
      <c r="P21" s="44">
        <f t="shared" si="12"/>
        <v>0</v>
      </c>
      <c r="Q21" s="44">
        <f t="shared" si="13"/>
        <v>0</v>
      </c>
      <c r="R21" s="44">
        <f t="shared" si="14"/>
        <v>0</v>
      </c>
      <c r="S21" s="44">
        <f t="shared" si="15"/>
        <v>0</v>
      </c>
      <c r="W21" s="20"/>
      <c r="X21" s="6">
        <f t="shared" si="16"/>
        <v>0</v>
      </c>
      <c r="Y21" s="79">
        <f t="shared" si="17"/>
        <v>0</v>
      </c>
      <c r="Z21" s="44">
        <f t="shared" si="18"/>
        <v>0</v>
      </c>
      <c r="AA21" s="44">
        <f t="shared" si="19"/>
        <v>0</v>
      </c>
      <c r="AB21" s="44">
        <f t="shared" si="20"/>
        <v>0</v>
      </c>
      <c r="AC21" s="44">
        <f t="shared" si="21"/>
        <v>0</v>
      </c>
      <c r="AD21" s="44">
        <f t="shared" si="22"/>
        <v>0</v>
      </c>
      <c r="AE21" s="44">
        <f t="shared" si="23"/>
        <v>0</v>
      </c>
      <c r="AF21" s="20"/>
      <c r="AG21" s="44">
        <f t="shared" si="24"/>
        <v>0</v>
      </c>
      <c r="AH21" s="44">
        <f t="shared" si="25"/>
        <v>0</v>
      </c>
      <c r="AI21" s="44">
        <f t="shared" si="26"/>
        <v>0</v>
      </c>
      <c r="AJ21" s="44">
        <f t="shared" si="27"/>
        <v>0</v>
      </c>
      <c r="AK21" s="44">
        <f t="shared" si="28"/>
        <v>0</v>
      </c>
      <c r="AL21" s="44">
        <f t="shared" si="29"/>
        <v>0</v>
      </c>
      <c r="AM21" s="20"/>
    </row>
    <row r="22" spans="4:39" x14ac:dyDescent="0.25">
      <c r="D22" s="20"/>
      <c r="E22" s="6">
        <f t="shared" si="2"/>
        <v>0</v>
      </c>
      <c r="F22" s="79">
        <f t="shared" si="3"/>
        <v>0</v>
      </c>
      <c r="G22" s="44">
        <f t="shared" si="4"/>
        <v>0</v>
      </c>
      <c r="H22" s="44">
        <f t="shared" si="5"/>
        <v>0</v>
      </c>
      <c r="I22" s="44">
        <f t="shared" si="6"/>
        <v>0</v>
      </c>
      <c r="J22" s="44">
        <f t="shared" si="7"/>
        <v>0</v>
      </c>
      <c r="K22" s="44">
        <f t="shared" si="8"/>
        <v>0</v>
      </c>
      <c r="L22" s="44">
        <f t="shared" si="9"/>
        <v>0</v>
      </c>
      <c r="M22" s="20"/>
      <c r="N22" s="44">
        <f t="shared" si="10"/>
        <v>0</v>
      </c>
      <c r="O22" s="44">
        <f t="shared" si="11"/>
        <v>0</v>
      </c>
      <c r="P22" s="44">
        <f t="shared" si="12"/>
        <v>0</v>
      </c>
      <c r="Q22" s="44">
        <f t="shared" si="13"/>
        <v>0</v>
      </c>
      <c r="R22" s="44">
        <f t="shared" si="14"/>
        <v>0</v>
      </c>
      <c r="S22" s="44">
        <f t="shared" si="15"/>
        <v>0</v>
      </c>
      <c r="W22" s="20"/>
      <c r="X22" s="6">
        <f t="shared" si="16"/>
        <v>0</v>
      </c>
      <c r="Y22" s="79">
        <f t="shared" si="17"/>
        <v>0</v>
      </c>
      <c r="Z22" s="44">
        <f t="shared" si="18"/>
        <v>0</v>
      </c>
      <c r="AA22" s="44">
        <f t="shared" si="19"/>
        <v>0</v>
      </c>
      <c r="AB22" s="44">
        <f t="shared" si="20"/>
        <v>0</v>
      </c>
      <c r="AC22" s="44">
        <f t="shared" si="21"/>
        <v>0</v>
      </c>
      <c r="AD22" s="44">
        <f t="shared" si="22"/>
        <v>0</v>
      </c>
      <c r="AE22" s="44">
        <f t="shared" si="23"/>
        <v>0</v>
      </c>
      <c r="AF22" s="20"/>
      <c r="AG22" s="44">
        <f t="shared" si="24"/>
        <v>0</v>
      </c>
      <c r="AH22" s="44">
        <f t="shared" si="25"/>
        <v>0</v>
      </c>
      <c r="AI22" s="44">
        <f t="shared" si="26"/>
        <v>0</v>
      </c>
      <c r="AJ22" s="44">
        <f t="shared" si="27"/>
        <v>0</v>
      </c>
      <c r="AK22" s="44">
        <f t="shared" si="28"/>
        <v>0</v>
      </c>
      <c r="AL22" s="44">
        <f t="shared" si="29"/>
        <v>0</v>
      </c>
      <c r="AM22" s="20"/>
    </row>
    <row r="23" spans="4:39" x14ac:dyDescent="0.25">
      <c r="D23" s="20"/>
      <c r="E23" s="6">
        <f t="shared" si="2"/>
        <v>0</v>
      </c>
      <c r="F23" s="79">
        <f t="shared" si="3"/>
        <v>0</v>
      </c>
      <c r="G23" s="44">
        <f t="shared" si="4"/>
        <v>0</v>
      </c>
      <c r="H23" s="44">
        <f t="shared" si="5"/>
        <v>0</v>
      </c>
      <c r="I23" s="44">
        <f t="shared" si="6"/>
        <v>0</v>
      </c>
      <c r="J23" s="44">
        <f t="shared" si="7"/>
        <v>0</v>
      </c>
      <c r="K23" s="44">
        <f t="shared" si="8"/>
        <v>0</v>
      </c>
      <c r="L23" s="44">
        <f t="shared" si="9"/>
        <v>0</v>
      </c>
      <c r="M23" s="20"/>
      <c r="N23" s="44">
        <f t="shared" si="10"/>
        <v>0</v>
      </c>
      <c r="O23" s="44">
        <f t="shared" si="11"/>
        <v>0</v>
      </c>
      <c r="P23" s="44">
        <f t="shared" si="12"/>
        <v>0</v>
      </c>
      <c r="Q23" s="44">
        <f t="shared" si="13"/>
        <v>0</v>
      </c>
      <c r="R23" s="44">
        <f t="shared" si="14"/>
        <v>0</v>
      </c>
      <c r="S23" s="44">
        <f t="shared" si="15"/>
        <v>0</v>
      </c>
      <c r="W23" s="20"/>
      <c r="X23" s="6">
        <f t="shared" si="16"/>
        <v>0</v>
      </c>
      <c r="Y23" s="79">
        <f t="shared" si="17"/>
        <v>0</v>
      </c>
      <c r="Z23" s="44">
        <f t="shared" si="18"/>
        <v>0</v>
      </c>
      <c r="AA23" s="44">
        <f t="shared" si="19"/>
        <v>0</v>
      </c>
      <c r="AB23" s="44">
        <f t="shared" si="20"/>
        <v>0</v>
      </c>
      <c r="AC23" s="44">
        <f t="shared" si="21"/>
        <v>0</v>
      </c>
      <c r="AD23" s="44">
        <f t="shared" si="22"/>
        <v>0</v>
      </c>
      <c r="AE23" s="44">
        <f t="shared" si="23"/>
        <v>0</v>
      </c>
      <c r="AF23" s="20"/>
      <c r="AG23" s="44">
        <f t="shared" si="24"/>
        <v>0</v>
      </c>
      <c r="AH23" s="44">
        <f t="shared" si="25"/>
        <v>0</v>
      </c>
      <c r="AI23" s="44">
        <f t="shared" si="26"/>
        <v>0</v>
      </c>
      <c r="AJ23" s="44">
        <f t="shared" si="27"/>
        <v>0</v>
      </c>
      <c r="AK23" s="44">
        <f t="shared" si="28"/>
        <v>0</v>
      </c>
      <c r="AL23" s="44">
        <f t="shared" si="29"/>
        <v>0</v>
      </c>
      <c r="AM23" s="20"/>
    </row>
    <row r="24" spans="4:39" x14ac:dyDescent="0.25">
      <c r="D24" s="20"/>
      <c r="E24" s="6">
        <f t="shared" si="2"/>
        <v>0</v>
      </c>
      <c r="F24" s="79">
        <f t="shared" si="3"/>
        <v>0</v>
      </c>
      <c r="G24" s="44">
        <f t="shared" si="4"/>
        <v>0</v>
      </c>
      <c r="H24" s="44">
        <f t="shared" si="5"/>
        <v>0</v>
      </c>
      <c r="I24" s="44">
        <f t="shared" si="6"/>
        <v>0</v>
      </c>
      <c r="J24" s="44">
        <f t="shared" si="7"/>
        <v>0</v>
      </c>
      <c r="K24" s="44">
        <f t="shared" si="8"/>
        <v>0</v>
      </c>
      <c r="L24" s="44">
        <f t="shared" si="9"/>
        <v>0</v>
      </c>
      <c r="M24" s="20"/>
      <c r="N24" s="44">
        <f t="shared" si="10"/>
        <v>0</v>
      </c>
      <c r="O24" s="44">
        <f t="shared" si="11"/>
        <v>0</v>
      </c>
      <c r="P24" s="44">
        <f t="shared" si="12"/>
        <v>0</v>
      </c>
      <c r="Q24" s="44">
        <f t="shared" si="13"/>
        <v>0</v>
      </c>
      <c r="R24" s="44">
        <f t="shared" si="14"/>
        <v>0</v>
      </c>
      <c r="S24" s="44">
        <f t="shared" si="15"/>
        <v>0</v>
      </c>
      <c r="W24" s="20"/>
      <c r="X24" s="6">
        <f t="shared" si="16"/>
        <v>0</v>
      </c>
      <c r="Y24" s="79">
        <f t="shared" si="17"/>
        <v>0</v>
      </c>
      <c r="Z24" s="44">
        <f t="shared" si="18"/>
        <v>0</v>
      </c>
      <c r="AA24" s="44">
        <f t="shared" si="19"/>
        <v>0</v>
      </c>
      <c r="AB24" s="44">
        <f t="shared" si="20"/>
        <v>0</v>
      </c>
      <c r="AC24" s="44">
        <f t="shared" si="21"/>
        <v>0</v>
      </c>
      <c r="AD24" s="44">
        <f t="shared" si="22"/>
        <v>0</v>
      </c>
      <c r="AE24" s="44">
        <f t="shared" si="23"/>
        <v>0</v>
      </c>
      <c r="AF24" s="20"/>
      <c r="AG24" s="44">
        <f t="shared" si="24"/>
        <v>0</v>
      </c>
      <c r="AH24" s="44">
        <f t="shared" si="25"/>
        <v>0</v>
      </c>
      <c r="AI24" s="44">
        <f t="shared" si="26"/>
        <v>0</v>
      </c>
      <c r="AJ24" s="44">
        <f t="shared" si="27"/>
        <v>0</v>
      </c>
      <c r="AK24" s="44">
        <f t="shared" si="28"/>
        <v>0</v>
      </c>
      <c r="AL24" s="44">
        <f t="shared" si="29"/>
        <v>0</v>
      </c>
      <c r="AM24" s="20"/>
    </row>
    <row r="25" spans="4:39" x14ac:dyDescent="0.25">
      <c r="D25" s="20"/>
      <c r="E25" s="6">
        <f t="shared" si="2"/>
        <v>0</v>
      </c>
      <c r="F25" s="79">
        <f t="shared" si="3"/>
        <v>0</v>
      </c>
      <c r="G25" s="44">
        <f t="shared" si="4"/>
        <v>0</v>
      </c>
      <c r="H25" s="44">
        <f t="shared" si="5"/>
        <v>0</v>
      </c>
      <c r="I25" s="44">
        <f t="shared" si="6"/>
        <v>0</v>
      </c>
      <c r="J25" s="44">
        <f t="shared" si="7"/>
        <v>0</v>
      </c>
      <c r="K25" s="44">
        <f t="shared" si="8"/>
        <v>0</v>
      </c>
      <c r="L25" s="44">
        <f t="shared" si="9"/>
        <v>0</v>
      </c>
      <c r="M25" s="20"/>
      <c r="N25" s="44">
        <f t="shared" si="10"/>
        <v>0</v>
      </c>
      <c r="O25" s="44">
        <f t="shared" si="11"/>
        <v>0</v>
      </c>
      <c r="P25" s="44">
        <f t="shared" si="12"/>
        <v>0</v>
      </c>
      <c r="Q25" s="44">
        <f t="shared" si="13"/>
        <v>0</v>
      </c>
      <c r="R25" s="44">
        <f t="shared" si="14"/>
        <v>0</v>
      </c>
      <c r="S25" s="44">
        <f t="shared" si="15"/>
        <v>0</v>
      </c>
      <c r="W25" s="20"/>
      <c r="X25" s="6">
        <f t="shared" si="16"/>
        <v>0</v>
      </c>
      <c r="Y25" s="79">
        <f t="shared" si="17"/>
        <v>0</v>
      </c>
      <c r="Z25" s="44">
        <f t="shared" si="18"/>
        <v>0</v>
      </c>
      <c r="AA25" s="44">
        <f t="shared" si="19"/>
        <v>0</v>
      </c>
      <c r="AB25" s="44">
        <f t="shared" si="20"/>
        <v>0</v>
      </c>
      <c r="AC25" s="44">
        <f t="shared" si="21"/>
        <v>0</v>
      </c>
      <c r="AD25" s="44">
        <f t="shared" si="22"/>
        <v>0</v>
      </c>
      <c r="AE25" s="44">
        <f t="shared" si="23"/>
        <v>0</v>
      </c>
      <c r="AF25" s="20"/>
      <c r="AG25" s="44">
        <f t="shared" si="24"/>
        <v>0</v>
      </c>
      <c r="AH25" s="44">
        <f t="shared" si="25"/>
        <v>0</v>
      </c>
      <c r="AI25" s="44">
        <f t="shared" si="26"/>
        <v>0</v>
      </c>
      <c r="AJ25" s="44">
        <f t="shared" si="27"/>
        <v>0</v>
      </c>
      <c r="AK25" s="44">
        <f t="shared" si="28"/>
        <v>0</v>
      </c>
      <c r="AL25" s="44">
        <f t="shared" si="29"/>
        <v>0</v>
      </c>
      <c r="AM25" s="20"/>
    </row>
    <row r="26" spans="4:39" x14ac:dyDescent="0.25">
      <c r="D26" s="20"/>
      <c r="E26" s="6">
        <f t="shared" si="2"/>
        <v>0</v>
      </c>
      <c r="F26" s="79">
        <f t="shared" si="3"/>
        <v>0</v>
      </c>
      <c r="G26" s="44">
        <f t="shared" si="4"/>
        <v>0</v>
      </c>
      <c r="H26" s="44">
        <f t="shared" si="5"/>
        <v>0</v>
      </c>
      <c r="I26" s="44">
        <f t="shared" si="6"/>
        <v>0</v>
      </c>
      <c r="J26" s="44">
        <f t="shared" si="7"/>
        <v>0</v>
      </c>
      <c r="K26" s="44">
        <f t="shared" si="8"/>
        <v>0</v>
      </c>
      <c r="L26" s="44">
        <f t="shared" si="9"/>
        <v>0</v>
      </c>
      <c r="M26" s="20"/>
      <c r="N26" s="44">
        <f t="shared" si="10"/>
        <v>0</v>
      </c>
      <c r="O26" s="44">
        <f t="shared" si="11"/>
        <v>0</v>
      </c>
      <c r="P26" s="44">
        <f t="shared" si="12"/>
        <v>0</v>
      </c>
      <c r="Q26" s="44">
        <f t="shared" si="13"/>
        <v>0</v>
      </c>
      <c r="R26" s="44">
        <f t="shared" si="14"/>
        <v>0</v>
      </c>
      <c r="S26" s="44">
        <f t="shared" si="15"/>
        <v>0</v>
      </c>
      <c r="W26" s="20"/>
      <c r="X26" s="6">
        <f t="shared" si="16"/>
        <v>0</v>
      </c>
      <c r="Y26" s="79">
        <f t="shared" si="17"/>
        <v>0</v>
      </c>
      <c r="Z26" s="44">
        <f t="shared" si="18"/>
        <v>0</v>
      </c>
      <c r="AA26" s="44">
        <f t="shared" si="19"/>
        <v>0</v>
      </c>
      <c r="AB26" s="44">
        <f t="shared" si="20"/>
        <v>0</v>
      </c>
      <c r="AC26" s="44">
        <f t="shared" si="21"/>
        <v>0</v>
      </c>
      <c r="AD26" s="44">
        <f t="shared" si="22"/>
        <v>0</v>
      </c>
      <c r="AE26" s="44">
        <f t="shared" si="23"/>
        <v>0</v>
      </c>
      <c r="AF26" s="20"/>
      <c r="AG26" s="44">
        <f t="shared" si="24"/>
        <v>0</v>
      </c>
      <c r="AH26" s="44">
        <f t="shared" si="25"/>
        <v>0</v>
      </c>
      <c r="AI26" s="44">
        <f t="shared" si="26"/>
        <v>0</v>
      </c>
      <c r="AJ26" s="44">
        <f t="shared" si="27"/>
        <v>0</v>
      </c>
      <c r="AK26" s="44">
        <f t="shared" si="28"/>
        <v>0</v>
      </c>
      <c r="AL26" s="44">
        <f t="shared" si="29"/>
        <v>0</v>
      </c>
      <c r="AM26" s="20"/>
    </row>
    <row r="27" spans="4:39" x14ac:dyDescent="0.25">
      <c r="D27" s="20"/>
      <c r="E27" s="6">
        <f t="shared" si="2"/>
        <v>0</v>
      </c>
      <c r="F27" s="79">
        <f t="shared" si="3"/>
        <v>0</v>
      </c>
      <c r="G27" s="44">
        <f t="shared" si="4"/>
        <v>0</v>
      </c>
      <c r="H27" s="44">
        <f t="shared" si="5"/>
        <v>0</v>
      </c>
      <c r="I27" s="44">
        <f t="shared" si="6"/>
        <v>0</v>
      </c>
      <c r="J27" s="44">
        <f t="shared" si="7"/>
        <v>0</v>
      </c>
      <c r="K27" s="44">
        <f t="shared" si="8"/>
        <v>0</v>
      </c>
      <c r="L27" s="44">
        <f t="shared" si="9"/>
        <v>0</v>
      </c>
      <c r="M27" s="20"/>
      <c r="N27" s="44">
        <f t="shared" si="10"/>
        <v>0</v>
      </c>
      <c r="O27" s="44">
        <f t="shared" si="11"/>
        <v>0</v>
      </c>
      <c r="P27" s="44">
        <f t="shared" si="12"/>
        <v>0</v>
      </c>
      <c r="Q27" s="44">
        <f t="shared" si="13"/>
        <v>0</v>
      </c>
      <c r="R27" s="44">
        <f t="shared" si="14"/>
        <v>0</v>
      </c>
      <c r="S27" s="44">
        <f t="shared" si="15"/>
        <v>0</v>
      </c>
      <c r="W27" s="20"/>
      <c r="X27" s="6">
        <f t="shared" si="16"/>
        <v>0</v>
      </c>
      <c r="Y27" s="79">
        <f t="shared" si="17"/>
        <v>0</v>
      </c>
      <c r="Z27" s="44">
        <f t="shared" si="18"/>
        <v>0</v>
      </c>
      <c r="AA27" s="44">
        <f t="shared" si="19"/>
        <v>0</v>
      </c>
      <c r="AB27" s="44">
        <f t="shared" si="20"/>
        <v>0</v>
      </c>
      <c r="AC27" s="44">
        <f t="shared" si="21"/>
        <v>0</v>
      </c>
      <c r="AD27" s="44">
        <f t="shared" si="22"/>
        <v>0</v>
      </c>
      <c r="AE27" s="44">
        <f t="shared" si="23"/>
        <v>0</v>
      </c>
      <c r="AF27" s="20"/>
      <c r="AG27" s="44">
        <f t="shared" si="24"/>
        <v>0</v>
      </c>
      <c r="AH27" s="44">
        <f t="shared" si="25"/>
        <v>0</v>
      </c>
      <c r="AI27" s="44">
        <f t="shared" si="26"/>
        <v>0</v>
      </c>
      <c r="AJ27" s="44">
        <f t="shared" si="27"/>
        <v>0</v>
      </c>
      <c r="AK27" s="44">
        <f t="shared" si="28"/>
        <v>0</v>
      </c>
      <c r="AL27" s="44">
        <f t="shared" si="29"/>
        <v>0</v>
      </c>
      <c r="AM27" s="20"/>
    </row>
    <row r="28" spans="4:39" x14ac:dyDescent="0.25">
      <c r="D28" s="20"/>
      <c r="E28" s="6">
        <f t="shared" si="2"/>
        <v>0</v>
      </c>
      <c r="F28" s="79">
        <f t="shared" si="3"/>
        <v>0</v>
      </c>
      <c r="G28" s="44">
        <f t="shared" si="4"/>
        <v>0</v>
      </c>
      <c r="H28" s="44">
        <f t="shared" si="5"/>
        <v>0</v>
      </c>
      <c r="I28" s="44">
        <f t="shared" si="6"/>
        <v>0</v>
      </c>
      <c r="J28" s="44">
        <f t="shared" si="7"/>
        <v>0</v>
      </c>
      <c r="K28" s="44">
        <f t="shared" si="8"/>
        <v>0</v>
      </c>
      <c r="L28" s="44">
        <f t="shared" si="9"/>
        <v>0</v>
      </c>
      <c r="M28" s="20"/>
      <c r="N28" s="44">
        <f t="shared" si="10"/>
        <v>0</v>
      </c>
      <c r="O28" s="44">
        <f t="shared" si="11"/>
        <v>0</v>
      </c>
      <c r="P28" s="44">
        <f t="shared" si="12"/>
        <v>0</v>
      </c>
      <c r="Q28" s="44">
        <f t="shared" si="13"/>
        <v>0</v>
      </c>
      <c r="R28" s="44">
        <f t="shared" si="14"/>
        <v>0</v>
      </c>
      <c r="S28" s="44">
        <f t="shared" si="15"/>
        <v>0</v>
      </c>
      <c r="W28" s="20"/>
      <c r="X28" s="6">
        <f t="shared" si="16"/>
        <v>0</v>
      </c>
      <c r="Y28" s="79">
        <f t="shared" si="17"/>
        <v>0</v>
      </c>
      <c r="Z28" s="44">
        <f t="shared" si="18"/>
        <v>0</v>
      </c>
      <c r="AA28" s="44">
        <f t="shared" si="19"/>
        <v>0</v>
      </c>
      <c r="AB28" s="44">
        <f t="shared" si="20"/>
        <v>0</v>
      </c>
      <c r="AC28" s="44">
        <f t="shared" si="21"/>
        <v>0</v>
      </c>
      <c r="AD28" s="44">
        <f t="shared" si="22"/>
        <v>0</v>
      </c>
      <c r="AE28" s="44">
        <f t="shared" si="23"/>
        <v>0</v>
      </c>
      <c r="AF28" s="20"/>
      <c r="AG28" s="44">
        <f t="shared" si="24"/>
        <v>0</v>
      </c>
      <c r="AH28" s="44">
        <f t="shared" si="25"/>
        <v>0</v>
      </c>
      <c r="AI28" s="44">
        <f t="shared" si="26"/>
        <v>0</v>
      </c>
      <c r="AJ28" s="44">
        <f t="shared" si="27"/>
        <v>0</v>
      </c>
      <c r="AK28" s="44">
        <f t="shared" si="28"/>
        <v>0</v>
      </c>
      <c r="AL28" s="44">
        <f t="shared" si="29"/>
        <v>0</v>
      </c>
      <c r="AM28" s="20"/>
    </row>
    <row r="29" spans="4:39" x14ac:dyDescent="0.25">
      <c r="D29" s="20"/>
      <c r="E29" s="6">
        <f t="shared" si="2"/>
        <v>0</v>
      </c>
      <c r="F29" s="79">
        <f t="shared" si="3"/>
        <v>0</v>
      </c>
      <c r="G29" s="44">
        <f t="shared" si="4"/>
        <v>0</v>
      </c>
      <c r="H29" s="44">
        <f t="shared" si="5"/>
        <v>0</v>
      </c>
      <c r="I29" s="44">
        <f t="shared" si="6"/>
        <v>0</v>
      </c>
      <c r="J29" s="44">
        <f t="shared" si="7"/>
        <v>0</v>
      </c>
      <c r="K29" s="44">
        <f t="shared" si="8"/>
        <v>0</v>
      </c>
      <c r="L29" s="44">
        <f t="shared" si="9"/>
        <v>0</v>
      </c>
      <c r="M29" s="20"/>
      <c r="N29" s="44">
        <f t="shared" si="10"/>
        <v>0</v>
      </c>
      <c r="O29" s="44">
        <f t="shared" si="11"/>
        <v>0</v>
      </c>
      <c r="P29" s="44">
        <f t="shared" si="12"/>
        <v>0</v>
      </c>
      <c r="Q29" s="44">
        <f t="shared" si="13"/>
        <v>0</v>
      </c>
      <c r="R29" s="44">
        <f t="shared" si="14"/>
        <v>0</v>
      </c>
      <c r="S29" s="44">
        <f t="shared" si="15"/>
        <v>0</v>
      </c>
      <c r="W29" s="20"/>
      <c r="X29" s="6">
        <f t="shared" si="16"/>
        <v>0</v>
      </c>
      <c r="Y29" s="79">
        <f t="shared" si="17"/>
        <v>0</v>
      </c>
      <c r="Z29" s="44">
        <f t="shared" si="18"/>
        <v>0</v>
      </c>
      <c r="AA29" s="44">
        <f t="shared" si="19"/>
        <v>0</v>
      </c>
      <c r="AB29" s="44">
        <f t="shared" si="20"/>
        <v>0</v>
      </c>
      <c r="AC29" s="44">
        <f t="shared" si="21"/>
        <v>0</v>
      </c>
      <c r="AD29" s="44">
        <f t="shared" si="22"/>
        <v>0</v>
      </c>
      <c r="AE29" s="44">
        <f t="shared" si="23"/>
        <v>0</v>
      </c>
      <c r="AF29" s="20"/>
      <c r="AG29" s="44">
        <f t="shared" si="24"/>
        <v>0</v>
      </c>
      <c r="AH29" s="44">
        <f t="shared" si="25"/>
        <v>0</v>
      </c>
      <c r="AI29" s="44">
        <f t="shared" si="26"/>
        <v>0</v>
      </c>
      <c r="AJ29" s="44">
        <f t="shared" si="27"/>
        <v>0</v>
      </c>
      <c r="AK29" s="44">
        <f t="shared" si="28"/>
        <v>0</v>
      </c>
      <c r="AL29" s="44">
        <f t="shared" si="29"/>
        <v>0</v>
      </c>
      <c r="AM29" s="20"/>
    </row>
    <row r="30" spans="4:39" x14ac:dyDescent="0.25">
      <c r="D30" s="20"/>
      <c r="E30" s="6">
        <f t="shared" si="2"/>
        <v>0</v>
      </c>
      <c r="F30" s="79">
        <f t="shared" si="3"/>
        <v>0</v>
      </c>
      <c r="G30" s="44">
        <f t="shared" si="4"/>
        <v>0</v>
      </c>
      <c r="H30" s="44">
        <f t="shared" si="5"/>
        <v>0</v>
      </c>
      <c r="I30" s="44">
        <f t="shared" si="6"/>
        <v>0</v>
      </c>
      <c r="J30" s="44">
        <f t="shared" si="7"/>
        <v>0</v>
      </c>
      <c r="K30" s="44">
        <f t="shared" si="8"/>
        <v>0</v>
      </c>
      <c r="L30" s="44">
        <f t="shared" si="9"/>
        <v>0</v>
      </c>
      <c r="M30" s="20"/>
      <c r="N30" s="44">
        <f t="shared" si="10"/>
        <v>0</v>
      </c>
      <c r="O30" s="44">
        <f t="shared" si="11"/>
        <v>0</v>
      </c>
      <c r="P30" s="44">
        <f t="shared" si="12"/>
        <v>0</v>
      </c>
      <c r="Q30" s="44">
        <f t="shared" si="13"/>
        <v>0</v>
      </c>
      <c r="R30" s="44">
        <f t="shared" si="14"/>
        <v>0</v>
      </c>
      <c r="S30" s="44">
        <f t="shared" si="15"/>
        <v>0</v>
      </c>
      <c r="W30" s="20"/>
      <c r="X30" s="6">
        <f t="shared" si="16"/>
        <v>0</v>
      </c>
      <c r="Y30" s="79">
        <f t="shared" si="17"/>
        <v>0</v>
      </c>
      <c r="Z30" s="44">
        <f t="shared" si="18"/>
        <v>0</v>
      </c>
      <c r="AA30" s="44">
        <f t="shared" si="19"/>
        <v>0</v>
      </c>
      <c r="AB30" s="44">
        <f t="shared" si="20"/>
        <v>0</v>
      </c>
      <c r="AC30" s="44">
        <f t="shared" si="21"/>
        <v>0</v>
      </c>
      <c r="AD30" s="44">
        <f t="shared" si="22"/>
        <v>0</v>
      </c>
      <c r="AE30" s="44">
        <f t="shared" si="23"/>
        <v>0</v>
      </c>
      <c r="AF30" s="20"/>
      <c r="AG30" s="44">
        <f t="shared" si="24"/>
        <v>0</v>
      </c>
      <c r="AH30" s="44">
        <f t="shared" si="25"/>
        <v>0</v>
      </c>
      <c r="AI30" s="44">
        <f t="shared" si="26"/>
        <v>0</v>
      </c>
      <c r="AJ30" s="44">
        <f t="shared" si="27"/>
        <v>0</v>
      </c>
      <c r="AK30" s="44">
        <f t="shared" si="28"/>
        <v>0</v>
      </c>
      <c r="AL30" s="44">
        <f t="shared" si="29"/>
        <v>0</v>
      </c>
      <c r="AM30" s="20"/>
    </row>
    <row r="31" spans="4:39" x14ac:dyDescent="0.25">
      <c r="D31" s="20"/>
      <c r="E31" s="6">
        <f t="shared" si="2"/>
        <v>0</v>
      </c>
      <c r="F31" s="79">
        <f t="shared" si="3"/>
        <v>0</v>
      </c>
      <c r="G31" s="44">
        <f t="shared" si="4"/>
        <v>0</v>
      </c>
      <c r="H31" s="44">
        <f t="shared" si="5"/>
        <v>0</v>
      </c>
      <c r="I31" s="44">
        <f t="shared" si="6"/>
        <v>0</v>
      </c>
      <c r="J31" s="44">
        <f t="shared" si="7"/>
        <v>0</v>
      </c>
      <c r="K31" s="44">
        <f t="shared" si="8"/>
        <v>0</v>
      </c>
      <c r="L31" s="44">
        <f t="shared" si="9"/>
        <v>0</v>
      </c>
      <c r="M31" s="20"/>
      <c r="N31" s="44">
        <f t="shared" si="10"/>
        <v>0</v>
      </c>
      <c r="O31" s="44">
        <f t="shared" si="11"/>
        <v>0</v>
      </c>
      <c r="P31" s="44">
        <f t="shared" si="12"/>
        <v>0</v>
      </c>
      <c r="Q31" s="44">
        <f t="shared" si="13"/>
        <v>0</v>
      </c>
      <c r="R31" s="44">
        <f t="shared" si="14"/>
        <v>0</v>
      </c>
      <c r="S31" s="44">
        <f t="shared" si="15"/>
        <v>0</v>
      </c>
      <c r="W31" s="20"/>
      <c r="X31" s="6">
        <f t="shared" si="16"/>
        <v>0</v>
      </c>
      <c r="Y31" s="79">
        <f t="shared" si="17"/>
        <v>0</v>
      </c>
      <c r="Z31" s="44">
        <f t="shared" si="18"/>
        <v>0</v>
      </c>
      <c r="AA31" s="44">
        <f t="shared" si="19"/>
        <v>0</v>
      </c>
      <c r="AB31" s="44">
        <f t="shared" si="20"/>
        <v>0</v>
      </c>
      <c r="AC31" s="44">
        <f t="shared" si="21"/>
        <v>0</v>
      </c>
      <c r="AD31" s="44">
        <f t="shared" si="22"/>
        <v>0</v>
      </c>
      <c r="AE31" s="44">
        <f t="shared" si="23"/>
        <v>0</v>
      </c>
      <c r="AF31" s="20"/>
      <c r="AG31" s="44">
        <f t="shared" si="24"/>
        <v>0</v>
      </c>
      <c r="AH31" s="44">
        <f t="shared" si="25"/>
        <v>0</v>
      </c>
      <c r="AI31" s="44">
        <f t="shared" si="26"/>
        <v>0</v>
      </c>
      <c r="AJ31" s="44">
        <f t="shared" si="27"/>
        <v>0</v>
      </c>
      <c r="AK31" s="44">
        <f t="shared" si="28"/>
        <v>0</v>
      </c>
      <c r="AL31" s="44">
        <f t="shared" si="29"/>
        <v>0</v>
      </c>
      <c r="AM31" s="20"/>
    </row>
    <row r="32" spans="4:39" x14ac:dyDescent="0.25">
      <c r="D32" s="20"/>
      <c r="E32" s="6">
        <f t="shared" si="2"/>
        <v>0</v>
      </c>
      <c r="F32" s="79">
        <f t="shared" si="3"/>
        <v>0</v>
      </c>
      <c r="G32" s="44">
        <f t="shared" si="4"/>
        <v>0</v>
      </c>
      <c r="H32" s="44">
        <f t="shared" si="5"/>
        <v>0</v>
      </c>
      <c r="I32" s="44">
        <f t="shared" si="6"/>
        <v>0</v>
      </c>
      <c r="J32" s="44">
        <f t="shared" si="7"/>
        <v>0</v>
      </c>
      <c r="K32" s="44">
        <f t="shared" si="8"/>
        <v>0</v>
      </c>
      <c r="L32" s="44">
        <f t="shared" si="9"/>
        <v>0</v>
      </c>
      <c r="M32" s="20"/>
      <c r="N32" s="44">
        <f t="shared" si="10"/>
        <v>0</v>
      </c>
      <c r="O32" s="44">
        <f t="shared" si="11"/>
        <v>0</v>
      </c>
      <c r="P32" s="44">
        <f t="shared" si="12"/>
        <v>0</v>
      </c>
      <c r="Q32" s="44">
        <f t="shared" si="13"/>
        <v>0</v>
      </c>
      <c r="R32" s="44">
        <f t="shared" si="14"/>
        <v>0</v>
      </c>
      <c r="S32" s="44">
        <f t="shared" si="15"/>
        <v>0</v>
      </c>
      <c r="W32" s="20"/>
      <c r="X32" s="6">
        <f t="shared" si="16"/>
        <v>0</v>
      </c>
      <c r="Y32" s="79">
        <f t="shared" si="17"/>
        <v>0</v>
      </c>
      <c r="Z32" s="44">
        <f t="shared" si="18"/>
        <v>0</v>
      </c>
      <c r="AA32" s="44">
        <f t="shared" si="19"/>
        <v>0</v>
      </c>
      <c r="AB32" s="44">
        <f t="shared" si="20"/>
        <v>0</v>
      </c>
      <c r="AC32" s="44">
        <f t="shared" si="21"/>
        <v>0</v>
      </c>
      <c r="AD32" s="44">
        <f t="shared" si="22"/>
        <v>0</v>
      </c>
      <c r="AE32" s="44">
        <f t="shared" si="23"/>
        <v>0</v>
      </c>
      <c r="AF32" s="20"/>
      <c r="AG32" s="44">
        <f t="shared" si="24"/>
        <v>0</v>
      </c>
      <c r="AH32" s="44">
        <f t="shared" si="25"/>
        <v>0</v>
      </c>
      <c r="AI32" s="44">
        <f t="shared" si="26"/>
        <v>0</v>
      </c>
      <c r="AJ32" s="44">
        <f t="shared" si="27"/>
        <v>0</v>
      </c>
      <c r="AK32" s="44">
        <f t="shared" si="28"/>
        <v>0</v>
      </c>
      <c r="AL32" s="44">
        <f t="shared" si="29"/>
        <v>0</v>
      </c>
      <c r="AM32" s="20"/>
    </row>
    <row r="33" spans="4:39" x14ac:dyDescent="0.25">
      <c r="D33" s="20"/>
      <c r="E33" s="6">
        <f t="shared" si="2"/>
        <v>0</v>
      </c>
      <c r="F33" s="79">
        <f t="shared" si="3"/>
        <v>0</v>
      </c>
      <c r="G33" s="44">
        <f t="shared" si="4"/>
        <v>0</v>
      </c>
      <c r="H33" s="44">
        <f t="shared" si="5"/>
        <v>0</v>
      </c>
      <c r="I33" s="44">
        <f t="shared" si="6"/>
        <v>0</v>
      </c>
      <c r="J33" s="44">
        <f t="shared" si="7"/>
        <v>0</v>
      </c>
      <c r="K33" s="44">
        <f t="shared" si="8"/>
        <v>0</v>
      </c>
      <c r="L33" s="44">
        <f t="shared" si="9"/>
        <v>0</v>
      </c>
      <c r="M33" s="20"/>
      <c r="N33" s="44">
        <f t="shared" si="10"/>
        <v>0</v>
      </c>
      <c r="O33" s="44">
        <f t="shared" si="11"/>
        <v>0</v>
      </c>
      <c r="P33" s="44">
        <f t="shared" si="12"/>
        <v>0</v>
      </c>
      <c r="Q33" s="44">
        <f t="shared" si="13"/>
        <v>0</v>
      </c>
      <c r="R33" s="44">
        <f t="shared" si="14"/>
        <v>0</v>
      </c>
      <c r="S33" s="44">
        <f t="shared" si="15"/>
        <v>0</v>
      </c>
      <c r="W33" s="20"/>
      <c r="X33" s="6">
        <f t="shared" si="16"/>
        <v>0</v>
      </c>
      <c r="Y33" s="79">
        <f t="shared" si="17"/>
        <v>0</v>
      </c>
      <c r="Z33" s="44">
        <f t="shared" si="18"/>
        <v>0</v>
      </c>
      <c r="AA33" s="44">
        <f t="shared" si="19"/>
        <v>0</v>
      </c>
      <c r="AB33" s="44">
        <f t="shared" si="20"/>
        <v>0</v>
      </c>
      <c r="AC33" s="44">
        <f t="shared" si="21"/>
        <v>0</v>
      </c>
      <c r="AD33" s="44">
        <f t="shared" si="22"/>
        <v>0</v>
      </c>
      <c r="AE33" s="44">
        <f t="shared" si="23"/>
        <v>0</v>
      </c>
      <c r="AF33" s="20"/>
      <c r="AG33" s="44">
        <f t="shared" si="24"/>
        <v>0</v>
      </c>
      <c r="AH33" s="44">
        <f t="shared" si="25"/>
        <v>0</v>
      </c>
      <c r="AI33" s="44">
        <f t="shared" si="26"/>
        <v>0</v>
      </c>
      <c r="AJ33" s="44">
        <f t="shared" si="27"/>
        <v>0</v>
      </c>
      <c r="AK33" s="44">
        <f t="shared" si="28"/>
        <v>0</v>
      </c>
      <c r="AL33" s="44">
        <f t="shared" si="29"/>
        <v>0</v>
      </c>
      <c r="AM33" s="20"/>
    </row>
    <row r="34" spans="4:39" x14ac:dyDescent="0.25">
      <c r="D34" s="20"/>
      <c r="E34" s="6">
        <f t="shared" si="2"/>
        <v>0</v>
      </c>
      <c r="F34" s="79">
        <f t="shared" si="3"/>
        <v>0</v>
      </c>
      <c r="G34" s="44">
        <f t="shared" si="4"/>
        <v>0</v>
      </c>
      <c r="H34" s="44">
        <f t="shared" si="5"/>
        <v>0</v>
      </c>
      <c r="I34" s="44">
        <f t="shared" si="6"/>
        <v>0</v>
      </c>
      <c r="J34" s="44">
        <f t="shared" si="7"/>
        <v>0</v>
      </c>
      <c r="K34" s="44">
        <f t="shared" si="8"/>
        <v>0</v>
      </c>
      <c r="L34" s="44">
        <f t="shared" si="9"/>
        <v>0</v>
      </c>
      <c r="M34" s="20"/>
      <c r="N34" s="44">
        <f t="shared" si="10"/>
        <v>0</v>
      </c>
      <c r="O34" s="44">
        <f t="shared" si="11"/>
        <v>0</v>
      </c>
      <c r="P34" s="44">
        <f t="shared" si="12"/>
        <v>0</v>
      </c>
      <c r="Q34" s="44">
        <f t="shared" si="13"/>
        <v>0</v>
      </c>
      <c r="R34" s="44">
        <f t="shared" si="14"/>
        <v>0</v>
      </c>
      <c r="S34" s="44">
        <f t="shared" si="15"/>
        <v>0</v>
      </c>
      <c r="W34" s="20"/>
      <c r="X34" s="6">
        <f t="shared" si="16"/>
        <v>0</v>
      </c>
      <c r="Y34" s="79">
        <f t="shared" si="17"/>
        <v>0</v>
      </c>
      <c r="Z34" s="44">
        <f t="shared" si="18"/>
        <v>0</v>
      </c>
      <c r="AA34" s="44">
        <f t="shared" si="19"/>
        <v>0</v>
      </c>
      <c r="AB34" s="44">
        <f t="shared" si="20"/>
        <v>0</v>
      </c>
      <c r="AC34" s="44">
        <f t="shared" si="21"/>
        <v>0</v>
      </c>
      <c r="AD34" s="44">
        <f t="shared" si="22"/>
        <v>0</v>
      </c>
      <c r="AE34" s="44">
        <f t="shared" si="23"/>
        <v>0</v>
      </c>
      <c r="AF34" s="20"/>
      <c r="AG34" s="44">
        <f t="shared" si="24"/>
        <v>0</v>
      </c>
      <c r="AH34" s="44">
        <f t="shared" si="25"/>
        <v>0</v>
      </c>
      <c r="AI34" s="44">
        <f t="shared" si="26"/>
        <v>0</v>
      </c>
      <c r="AJ34" s="44">
        <f t="shared" si="27"/>
        <v>0</v>
      </c>
      <c r="AK34" s="44">
        <f t="shared" si="28"/>
        <v>0</v>
      </c>
      <c r="AL34" s="44">
        <f t="shared" si="29"/>
        <v>0</v>
      </c>
      <c r="AM34" s="20"/>
    </row>
    <row r="35" spans="4:39" x14ac:dyDescent="0.25">
      <c r="D35" s="20"/>
      <c r="E35" s="6">
        <f t="shared" si="2"/>
        <v>0</v>
      </c>
      <c r="F35" s="79">
        <f t="shared" si="3"/>
        <v>0</v>
      </c>
      <c r="G35" s="44">
        <f t="shared" si="4"/>
        <v>0</v>
      </c>
      <c r="H35" s="44">
        <f t="shared" si="5"/>
        <v>0</v>
      </c>
      <c r="I35" s="44">
        <f t="shared" si="6"/>
        <v>0</v>
      </c>
      <c r="J35" s="44">
        <f t="shared" si="7"/>
        <v>0</v>
      </c>
      <c r="K35" s="44">
        <f t="shared" si="8"/>
        <v>0</v>
      </c>
      <c r="L35" s="44">
        <f t="shared" si="9"/>
        <v>0</v>
      </c>
      <c r="M35" s="20"/>
      <c r="N35" s="44">
        <f t="shared" si="10"/>
        <v>0</v>
      </c>
      <c r="O35" s="44">
        <f t="shared" si="11"/>
        <v>0</v>
      </c>
      <c r="P35" s="44">
        <f t="shared" si="12"/>
        <v>0</v>
      </c>
      <c r="Q35" s="44">
        <f t="shared" si="13"/>
        <v>0</v>
      </c>
      <c r="R35" s="44">
        <f t="shared" si="14"/>
        <v>0</v>
      </c>
      <c r="S35" s="44">
        <f t="shared" si="15"/>
        <v>0</v>
      </c>
      <c r="W35" s="20"/>
      <c r="X35" s="6">
        <f t="shared" si="16"/>
        <v>0</v>
      </c>
      <c r="Y35" s="79">
        <f t="shared" si="17"/>
        <v>0</v>
      </c>
      <c r="Z35" s="44">
        <f t="shared" si="18"/>
        <v>0</v>
      </c>
      <c r="AA35" s="44">
        <f t="shared" si="19"/>
        <v>0</v>
      </c>
      <c r="AB35" s="44">
        <f t="shared" si="20"/>
        <v>0</v>
      </c>
      <c r="AC35" s="44">
        <f t="shared" si="21"/>
        <v>0</v>
      </c>
      <c r="AD35" s="44">
        <f t="shared" si="22"/>
        <v>0</v>
      </c>
      <c r="AE35" s="44">
        <f t="shared" si="23"/>
        <v>0</v>
      </c>
      <c r="AF35" s="20"/>
      <c r="AG35" s="44">
        <f t="shared" si="24"/>
        <v>0</v>
      </c>
      <c r="AH35" s="44">
        <f t="shared" si="25"/>
        <v>0</v>
      </c>
      <c r="AI35" s="44">
        <f t="shared" si="26"/>
        <v>0</v>
      </c>
      <c r="AJ35" s="44">
        <f t="shared" si="27"/>
        <v>0</v>
      </c>
      <c r="AK35" s="44">
        <f t="shared" si="28"/>
        <v>0</v>
      </c>
      <c r="AL35" s="44">
        <f t="shared" si="29"/>
        <v>0</v>
      </c>
      <c r="AM35" s="20"/>
    </row>
    <row r="36" spans="4:39" x14ac:dyDescent="0.25">
      <c r="D36" s="20"/>
      <c r="E36" s="6">
        <f t="shared" si="2"/>
        <v>0</v>
      </c>
      <c r="F36" s="79">
        <f t="shared" si="3"/>
        <v>0</v>
      </c>
      <c r="G36" s="44">
        <f t="shared" si="4"/>
        <v>0</v>
      </c>
      <c r="H36" s="44">
        <f t="shared" si="5"/>
        <v>0</v>
      </c>
      <c r="I36" s="44">
        <f t="shared" si="6"/>
        <v>0</v>
      </c>
      <c r="J36" s="44">
        <f t="shared" si="7"/>
        <v>0</v>
      </c>
      <c r="K36" s="44">
        <f t="shared" si="8"/>
        <v>0</v>
      </c>
      <c r="L36" s="44">
        <f t="shared" si="9"/>
        <v>0</v>
      </c>
      <c r="M36" s="20"/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  <c r="S36" s="44">
        <f t="shared" si="15"/>
        <v>0</v>
      </c>
      <c r="W36" s="20"/>
      <c r="X36" s="6">
        <f t="shared" si="16"/>
        <v>0</v>
      </c>
      <c r="Y36" s="79">
        <f t="shared" si="17"/>
        <v>0</v>
      </c>
      <c r="Z36" s="44">
        <f t="shared" si="18"/>
        <v>0</v>
      </c>
      <c r="AA36" s="44">
        <f t="shared" si="19"/>
        <v>0</v>
      </c>
      <c r="AB36" s="44">
        <f t="shared" si="20"/>
        <v>0</v>
      </c>
      <c r="AC36" s="44">
        <f t="shared" si="21"/>
        <v>0</v>
      </c>
      <c r="AD36" s="44">
        <f t="shared" si="22"/>
        <v>0</v>
      </c>
      <c r="AE36" s="44">
        <f t="shared" si="23"/>
        <v>0</v>
      </c>
      <c r="AF36" s="20"/>
      <c r="AG36" s="44">
        <f t="shared" si="24"/>
        <v>0</v>
      </c>
      <c r="AH36" s="44">
        <f t="shared" si="25"/>
        <v>0</v>
      </c>
      <c r="AI36" s="44">
        <f t="shared" si="26"/>
        <v>0</v>
      </c>
      <c r="AJ36" s="44">
        <f t="shared" si="27"/>
        <v>0</v>
      </c>
      <c r="AK36" s="44">
        <f t="shared" si="28"/>
        <v>0</v>
      </c>
      <c r="AL36" s="44">
        <f t="shared" si="29"/>
        <v>0</v>
      </c>
      <c r="AM36" s="20"/>
    </row>
    <row r="37" spans="4:39" x14ac:dyDescent="0.25">
      <c r="D37" s="20"/>
      <c r="E37" s="6">
        <f t="shared" si="2"/>
        <v>0</v>
      </c>
      <c r="F37" s="79">
        <f t="shared" si="3"/>
        <v>0</v>
      </c>
      <c r="G37" s="44">
        <f t="shared" si="4"/>
        <v>0</v>
      </c>
      <c r="H37" s="44">
        <f t="shared" si="5"/>
        <v>0</v>
      </c>
      <c r="I37" s="44">
        <f t="shared" si="6"/>
        <v>0</v>
      </c>
      <c r="J37" s="44">
        <f t="shared" si="7"/>
        <v>0</v>
      </c>
      <c r="K37" s="44">
        <f t="shared" si="8"/>
        <v>0</v>
      </c>
      <c r="L37" s="44">
        <f t="shared" si="9"/>
        <v>0</v>
      </c>
      <c r="M37" s="20"/>
      <c r="N37" s="44">
        <f t="shared" si="10"/>
        <v>0</v>
      </c>
      <c r="O37" s="44">
        <f t="shared" si="11"/>
        <v>0</v>
      </c>
      <c r="P37" s="44">
        <f t="shared" si="12"/>
        <v>0</v>
      </c>
      <c r="Q37" s="44">
        <f t="shared" si="13"/>
        <v>0</v>
      </c>
      <c r="R37" s="44">
        <f t="shared" si="14"/>
        <v>0</v>
      </c>
      <c r="S37" s="44">
        <f t="shared" si="15"/>
        <v>0</v>
      </c>
      <c r="W37" s="20"/>
      <c r="X37" s="6">
        <f t="shared" si="16"/>
        <v>0</v>
      </c>
      <c r="Y37" s="79">
        <f t="shared" si="17"/>
        <v>0</v>
      </c>
      <c r="Z37" s="44">
        <f t="shared" si="18"/>
        <v>0</v>
      </c>
      <c r="AA37" s="44">
        <f t="shared" si="19"/>
        <v>0</v>
      </c>
      <c r="AB37" s="44">
        <f t="shared" si="20"/>
        <v>0</v>
      </c>
      <c r="AC37" s="44">
        <f t="shared" si="21"/>
        <v>0</v>
      </c>
      <c r="AD37" s="44">
        <f t="shared" si="22"/>
        <v>0</v>
      </c>
      <c r="AE37" s="44">
        <f t="shared" si="23"/>
        <v>0</v>
      </c>
      <c r="AF37" s="20"/>
      <c r="AG37" s="44">
        <f t="shared" si="24"/>
        <v>0</v>
      </c>
      <c r="AH37" s="44">
        <f t="shared" si="25"/>
        <v>0</v>
      </c>
      <c r="AI37" s="44">
        <f t="shared" si="26"/>
        <v>0</v>
      </c>
      <c r="AJ37" s="44">
        <f t="shared" si="27"/>
        <v>0</v>
      </c>
      <c r="AK37" s="44">
        <f t="shared" si="28"/>
        <v>0</v>
      </c>
      <c r="AL37" s="44">
        <f t="shared" si="29"/>
        <v>0</v>
      </c>
      <c r="AM37" s="20"/>
    </row>
    <row r="38" spans="4:39" x14ac:dyDescent="0.25">
      <c r="D38" s="20"/>
      <c r="E38" s="6">
        <f t="shared" si="2"/>
        <v>0</v>
      </c>
      <c r="F38" s="79">
        <f t="shared" si="3"/>
        <v>0</v>
      </c>
      <c r="G38" s="44">
        <f t="shared" si="4"/>
        <v>0</v>
      </c>
      <c r="H38" s="44">
        <f t="shared" si="5"/>
        <v>0</v>
      </c>
      <c r="I38" s="44">
        <f t="shared" si="6"/>
        <v>0</v>
      </c>
      <c r="J38" s="44">
        <f t="shared" si="7"/>
        <v>0</v>
      </c>
      <c r="K38" s="44">
        <f t="shared" si="8"/>
        <v>0</v>
      </c>
      <c r="L38" s="44">
        <f t="shared" si="9"/>
        <v>0</v>
      </c>
      <c r="M38" s="20"/>
      <c r="N38" s="44">
        <f t="shared" si="10"/>
        <v>0</v>
      </c>
      <c r="O38" s="44">
        <f t="shared" si="11"/>
        <v>0</v>
      </c>
      <c r="P38" s="44">
        <f t="shared" si="12"/>
        <v>0</v>
      </c>
      <c r="Q38" s="44">
        <f t="shared" si="13"/>
        <v>0</v>
      </c>
      <c r="R38" s="44">
        <f t="shared" si="14"/>
        <v>0</v>
      </c>
      <c r="S38" s="44">
        <f t="shared" si="15"/>
        <v>0</v>
      </c>
      <c r="W38" s="20"/>
      <c r="X38" s="6">
        <f t="shared" si="16"/>
        <v>0</v>
      </c>
      <c r="Y38" s="79">
        <f t="shared" si="17"/>
        <v>0</v>
      </c>
      <c r="Z38" s="44">
        <f t="shared" si="18"/>
        <v>0</v>
      </c>
      <c r="AA38" s="44">
        <f t="shared" si="19"/>
        <v>0</v>
      </c>
      <c r="AB38" s="44">
        <f t="shared" si="20"/>
        <v>0</v>
      </c>
      <c r="AC38" s="44">
        <f t="shared" si="21"/>
        <v>0</v>
      </c>
      <c r="AD38" s="44">
        <f t="shared" si="22"/>
        <v>0</v>
      </c>
      <c r="AE38" s="44">
        <f t="shared" si="23"/>
        <v>0</v>
      </c>
      <c r="AF38" s="20"/>
      <c r="AG38" s="44">
        <f t="shared" si="24"/>
        <v>0</v>
      </c>
      <c r="AH38" s="44">
        <f t="shared" si="25"/>
        <v>0</v>
      </c>
      <c r="AI38" s="44">
        <f t="shared" si="26"/>
        <v>0</v>
      </c>
      <c r="AJ38" s="44">
        <f t="shared" si="27"/>
        <v>0</v>
      </c>
      <c r="AK38" s="44">
        <f t="shared" si="28"/>
        <v>0</v>
      </c>
      <c r="AL38" s="44">
        <f t="shared" si="29"/>
        <v>0</v>
      </c>
      <c r="AM38" s="20"/>
    </row>
    <row r="39" spans="4:39" x14ac:dyDescent="0.25">
      <c r="D39" s="20"/>
      <c r="E39" s="6">
        <f t="shared" si="2"/>
        <v>0</v>
      </c>
      <c r="F39" s="79">
        <f t="shared" si="3"/>
        <v>0</v>
      </c>
      <c r="G39" s="44">
        <f t="shared" si="4"/>
        <v>0</v>
      </c>
      <c r="H39" s="44">
        <f t="shared" si="5"/>
        <v>0</v>
      </c>
      <c r="I39" s="44">
        <f t="shared" si="6"/>
        <v>0</v>
      </c>
      <c r="J39" s="44">
        <f t="shared" si="7"/>
        <v>0</v>
      </c>
      <c r="K39" s="44">
        <f t="shared" si="8"/>
        <v>0</v>
      </c>
      <c r="L39" s="44">
        <f t="shared" si="9"/>
        <v>0</v>
      </c>
      <c r="M39" s="20"/>
      <c r="N39" s="44">
        <f t="shared" si="10"/>
        <v>0</v>
      </c>
      <c r="O39" s="44">
        <f t="shared" si="11"/>
        <v>0</v>
      </c>
      <c r="P39" s="44">
        <f t="shared" si="12"/>
        <v>0</v>
      </c>
      <c r="Q39" s="44">
        <f t="shared" si="13"/>
        <v>0</v>
      </c>
      <c r="R39" s="44">
        <f t="shared" si="14"/>
        <v>0</v>
      </c>
      <c r="S39" s="44">
        <f t="shared" si="15"/>
        <v>0</v>
      </c>
      <c r="W39" s="20"/>
      <c r="X39" s="6">
        <f t="shared" si="16"/>
        <v>0</v>
      </c>
      <c r="Y39" s="79">
        <f t="shared" si="17"/>
        <v>0</v>
      </c>
      <c r="Z39" s="44">
        <f t="shared" si="18"/>
        <v>0</v>
      </c>
      <c r="AA39" s="44">
        <f t="shared" si="19"/>
        <v>0</v>
      </c>
      <c r="AB39" s="44">
        <f t="shared" si="20"/>
        <v>0</v>
      </c>
      <c r="AC39" s="44">
        <f t="shared" si="21"/>
        <v>0</v>
      </c>
      <c r="AD39" s="44">
        <f t="shared" si="22"/>
        <v>0</v>
      </c>
      <c r="AE39" s="44">
        <f t="shared" si="23"/>
        <v>0</v>
      </c>
      <c r="AF39" s="20"/>
      <c r="AG39" s="44">
        <f t="shared" si="24"/>
        <v>0</v>
      </c>
      <c r="AH39" s="44">
        <f t="shared" si="25"/>
        <v>0</v>
      </c>
      <c r="AI39" s="44">
        <f t="shared" si="26"/>
        <v>0</v>
      </c>
      <c r="AJ39" s="44">
        <f t="shared" si="27"/>
        <v>0</v>
      </c>
      <c r="AK39" s="44">
        <f t="shared" si="28"/>
        <v>0</v>
      </c>
      <c r="AL39" s="44">
        <f t="shared" si="29"/>
        <v>0</v>
      </c>
      <c r="AM39" s="20"/>
    </row>
    <row r="40" spans="4:39" x14ac:dyDescent="0.25">
      <c r="D40" s="20"/>
      <c r="E40" s="6">
        <f t="shared" si="2"/>
        <v>0</v>
      </c>
      <c r="F40" s="79">
        <f t="shared" si="3"/>
        <v>0</v>
      </c>
      <c r="G40" s="44">
        <f t="shared" si="4"/>
        <v>0</v>
      </c>
      <c r="H40" s="44">
        <f t="shared" si="5"/>
        <v>0</v>
      </c>
      <c r="I40" s="44">
        <f t="shared" si="6"/>
        <v>0</v>
      </c>
      <c r="J40" s="44">
        <f t="shared" si="7"/>
        <v>0</v>
      </c>
      <c r="K40" s="44">
        <f t="shared" si="8"/>
        <v>0</v>
      </c>
      <c r="L40" s="44">
        <f t="shared" si="9"/>
        <v>0</v>
      </c>
      <c r="M40" s="20"/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  <c r="S40" s="44">
        <f t="shared" si="15"/>
        <v>0</v>
      </c>
      <c r="W40" s="20"/>
      <c r="X40" s="6">
        <f t="shared" si="16"/>
        <v>0</v>
      </c>
      <c r="Y40" s="79">
        <f t="shared" si="17"/>
        <v>0</v>
      </c>
      <c r="Z40" s="44">
        <f t="shared" si="18"/>
        <v>0</v>
      </c>
      <c r="AA40" s="44">
        <f t="shared" si="19"/>
        <v>0</v>
      </c>
      <c r="AB40" s="44">
        <f t="shared" si="20"/>
        <v>0</v>
      </c>
      <c r="AC40" s="44">
        <f t="shared" si="21"/>
        <v>0</v>
      </c>
      <c r="AD40" s="44">
        <f t="shared" si="22"/>
        <v>0</v>
      </c>
      <c r="AE40" s="44">
        <f t="shared" si="23"/>
        <v>0</v>
      </c>
      <c r="AF40" s="20"/>
      <c r="AG40" s="44">
        <f t="shared" si="24"/>
        <v>0</v>
      </c>
      <c r="AH40" s="44">
        <f t="shared" si="25"/>
        <v>0</v>
      </c>
      <c r="AI40" s="44">
        <f t="shared" si="26"/>
        <v>0</v>
      </c>
      <c r="AJ40" s="44">
        <f t="shared" si="27"/>
        <v>0</v>
      </c>
      <c r="AK40" s="44">
        <f t="shared" si="28"/>
        <v>0</v>
      </c>
      <c r="AL40" s="44">
        <f t="shared" si="29"/>
        <v>0</v>
      </c>
      <c r="AM40" s="20"/>
    </row>
    <row r="41" spans="4:39" x14ac:dyDescent="0.25">
      <c r="D41" s="20"/>
      <c r="E41" s="6">
        <f t="shared" si="2"/>
        <v>0</v>
      </c>
      <c r="F41" s="79">
        <f t="shared" si="3"/>
        <v>0</v>
      </c>
      <c r="G41" s="44">
        <f t="shared" si="4"/>
        <v>0</v>
      </c>
      <c r="H41" s="44">
        <f t="shared" si="5"/>
        <v>0</v>
      </c>
      <c r="I41" s="44">
        <f t="shared" si="6"/>
        <v>0</v>
      </c>
      <c r="J41" s="44">
        <f t="shared" si="7"/>
        <v>0</v>
      </c>
      <c r="K41" s="44">
        <f t="shared" si="8"/>
        <v>0</v>
      </c>
      <c r="L41" s="44">
        <f t="shared" si="9"/>
        <v>0</v>
      </c>
      <c r="M41" s="20"/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  <c r="S41" s="44">
        <f t="shared" si="15"/>
        <v>0</v>
      </c>
      <c r="W41" s="20"/>
      <c r="X41" s="6">
        <f t="shared" si="16"/>
        <v>0</v>
      </c>
      <c r="Y41" s="79">
        <f t="shared" si="17"/>
        <v>0</v>
      </c>
      <c r="Z41" s="44">
        <f t="shared" si="18"/>
        <v>0</v>
      </c>
      <c r="AA41" s="44">
        <f t="shared" si="19"/>
        <v>0</v>
      </c>
      <c r="AB41" s="44">
        <f t="shared" si="20"/>
        <v>0</v>
      </c>
      <c r="AC41" s="44">
        <f t="shared" si="21"/>
        <v>0</v>
      </c>
      <c r="AD41" s="44">
        <f t="shared" si="22"/>
        <v>0</v>
      </c>
      <c r="AE41" s="44">
        <f t="shared" si="23"/>
        <v>0</v>
      </c>
      <c r="AF41" s="20"/>
      <c r="AG41" s="44">
        <f t="shared" si="24"/>
        <v>0</v>
      </c>
      <c r="AH41" s="44">
        <f t="shared" si="25"/>
        <v>0</v>
      </c>
      <c r="AI41" s="44">
        <f t="shared" si="26"/>
        <v>0</v>
      </c>
      <c r="AJ41" s="44">
        <f t="shared" si="27"/>
        <v>0</v>
      </c>
      <c r="AK41" s="44">
        <f t="shared" si="28"/>
        <v>0</v>
      </c>
      <c r="AL41" s="44">
        <f t="shared" si="29"/>
        <v>0</v>
      </c>
      <c r="AM41" s="20"/>
    </row>
    <row r="42" spans="4:39" x14ac:dyDescent="0.25">
      <c r="D42" s="20"/>
      <c r="E42" s="6">
        <f t="shared" si="2"/>
        <v>0</v>
      </c>
      <c r="F42" s="79">
        <f t="shared" si="3"/>
        <v>0</v>
      </c>
      <c r="G42" s="44">
        <f t="shared" si="4"/>
        <v>0</v>
      </c>
      <c r="H42" s="44">
        <f t="shared" si="5"/>
        <v>0</v>
      </c>
      <c r="I42" s="44">
        <f t="shared" si="6"/>
        <v>0</v>
      </c>
      <c r="J42" s="44">
        <f t="shared" si="7"/>
        <v>0</v>
      </c>
      <c r="K42" s="44">
        <f t="shared" si="8"/>
        <v>0</v>
      </c>
      <c r="L42" s="44">
        <f t="shared" si="9"/>
        <v>0</v>
      </c>
      <c r="M42" s="20"/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  <c r="S42" s="44">
        <f t="shared" si="15"/>
        <v>0</v>
      </c>
      <c r="W42" s="20"/>
      <c r="X42" s="6">
        <f t="shared" si="16"/>
        <v>0</v>
      </c>
      <c r="Y42" s="79">
        <f t="shared" si="17"/>
        <v>0</v>
      </c>
      <c r="Z42" s="44">
        <f t="shared" si="18"/>
        <v>0</v>
      </c>
      <c r="AA42" s="44">
        <f t="shared" si="19"/>
        <v>0</v>
      </c>
      <c r="AB42" s="44">
        <f t="shared" si="20"/>
        <v>0</v>
      </c>
      <c r="AC42" s="44">
        <f t="shared" si="21"/>
        <v>0</v>
      </c>
      <c r="AD42" s="44">
        <f t="shared" si="22"/>
        <v>0</v>
      </c>
      <c r="AE42" s="44">
        <f t="shared" si="23"/>
        <v>0</v>
      </c>
      <c r="AF42" s="20"/>
      <c r="AG42" s="44">
        <f t="shared" si="24"/>
        <v>0</v>
      </c>
      <c r="AH42" s="44">
        <f t="shared" si="25"/>
        <v>0</v>
      </c>
      <c r="AI42" s="44">
        <f t="shared" si="26"/>
        <v>0</v>
      </c>
      <c r="AJ42" s="44">
        <f t="shared" si="27"/>
        <v>0</v>
      </c>
      <c r="AK42" s="44">
        <f t="shared" si="28"/>
        <v>0</v>
      </c>
      <c r="AL42" s="44">
        <f t="shared" si="29"/>
        <v>0</v>
      </c>
      <c r="AM42" s="20"/>
    </row>
    <row r="43" spans="4:39" x14ac:dyDescent="0.25">
      <c r="D43" s="20"/>
      <c r="E43" s="6">
        <f t="shared" si="2"/>
        <v>0</v>
      </c>
      <c r="F43" s="79">
        <f t="shared" si="3"/>
        <v>0</v>
      </c>
      <c r="G43" s="44">
        <f t="shared" si="4"/>
        <v>0</v>
      </c>
      <c r="H43" s="44">
        <f t="shared" si="5"/>
        <v>0</v>
      </c>
      <c r="I43" s="44">
        <f t="shared" si="6"/>
        <v>0</v>
      </c>
      <c r="J43" s="44">
        <f t="shared" si="7"/>
        <v>0</v>
      </c>
      <c r="K43" s="44">
        <f t="shared" si="8"/>
        <v>0</v>
      </c>
      <c r="L43" s="44">
        <f t="shared" si="9"/>
        <v>0</v>
      </c>
      <c r="M43" s="20"/>
      <c r="N43" s="44">
        <f t="shared" si="10"/>
        <v>0</v>
      </c>
      <c r="O43" s="44">
        <f t="shared" si="11"/>
        <v>0</v>
      </c>
      <c r="P43" s="44">
        <f t="shared" si="12"/>
        <v>0</v>
      </c>
      <c r="Q43" s="44">
        <f t="shared" si="13"/>
        <v>0</v>
      </c>
      <c r="R43" s="44">
        <f t="shared" si="14"/>
        <v>0</v>
      </c>
      <c r="S43" s="44">
        <f t="shared" si="15"/>
        <v>0</v>
      </c>
      <c r="W43" s="20"/>
      <c r="X43" s="6">
        <f t="shared" si="16"/>
        <v>0</v>
      </c>
      <c r="Y43" s="79">
        <f t="shared" si="17"/>
        <v>0</v>
      </c>
      <c r="Z43" s="44">
        <f t="shared" si="18"/>
        <v>0</v>
      </c>
      <c r="AA43" s="44">
        <f t="shared" si="19"/>
        <v>0</v>
      </c>
      <c r="AB43" s="44">
        <f t="shared" si="20"/>
        <v>0</v>
      </c>
      <c r="AC43" s="44">
        <f t="shared" si="21"/>
        <v>0</v>
      </c>
      <c r="AD43" s="44">
        <f t="shared" si="22"/>
        <v>0</v>
      </c>
      <c r="AE43" s="44">
        <f t="shared" si="23"/>
        <v>0</v>
      </c>
      <c r="AF43" s="20"/>
      <c r="AG43" s="44">
        <f t="shared" si="24"/>
        <v>0</v>
      </c>
      <c r="AH43" s="44">
        <f t="shared" si="25"/>
        <v>0</v>
      </c>
      <c r="AI43" s="44">
        <f t="shared" si="26"/>
        <v>0</v>
      </c>
      <c r="AJ43" s="44">
        <f t="shared" si="27"/>
        <v>0</v>
      </c>
      <c r="AK43" s="44">
        <f t="shared" si="28"/>
        <v>0</v>
      </c>
      <c r="AL43" s="44">
        <f t="shared" si="29"/>
        <v>0</v>
      </c>
      <c r="AM43" s="20"/>
    </row>
    <row r="44" spans="4:39" x14ac:dyDescent="0.25">
      <c r="D44" s="20"/>
      <c r="E44" s="6">
        <f t="shared" si="2"/>
        <v>0</v>
      </c>
      <c r="F44" s="79">
        <f t="shared" si="3"/>
        <v>0</v>
      </c>
      <c r="G44" s="44">
        <f t="shared" si="4"/>
        <v>0</v>
      </c>
      <c r="H44" s="44">
        <f t="shared" si="5"/>
        <v>0</v>
      </c>
      <c r="I44" s="44">
        <f t="shared" si="6"/>
        <v>0</v>
      </c>
      <c r="J44" s="44">
        <f t="shared" si="7"/>
        <v>0</v>
      </c>
      <c r="K44" s="44">
        <f t="shared" si="8"/>
        <v>0</v>
      </c>
      <c r="L44" s="44">
        <f t="shared" si="9"/>
        <v>0</v>
      </c>
      <c r="M44" s="20"/>
      <c r="N44" s="44">
        <f t="shared" si="10"/>
        <v>0</v>
      </c>
      <c r="O44" s="44">
        <f t="shared" si="11"/>
        <v>0</v>
      </c>
      <c r="P44" s="44">
        <f t="shared" si="12"/>
        <v>0</v>
      </c>
      <c r="Q44" s="44">
        <f t="shared" si="13"/>
        <v>0</v>
      </c>
      <c r="R44" s="44">
        <f t="shared" si="14"/>
        <v>0</v>
      </c>
      <c r="S44" s="44">
        <f t="shared" si="15"/>
        <v>0</v>
      </c>
      <c r="W44" s="20"/>
      <c r="X44" s="6">
        <f t="shared" si="16"/>
        <v>0</v>
      </c>
      <c r="Y44" s="79">
        <f t="shared" si="17"/>
        <v>0</v>
      </c>
      <c r="Z44" s="44">
        <f t="shared" si="18"/>
        <v>0</v>
      </c>
      <c r="AA44" s="44">
        <f t="shared" si="19"/>
        <v>0</v>
      </c>
      <c r="AB44" s="44">
        <f t="shared" si="20"/>
        <v>0</v>
      </c>
      <c r="AC44" s="44">
        <f t="shared" si="21"/>
        <v>0</v>
      </c>
      <c r="AD44" s="44">
        <f t="shared" si="22"/>
        <v>0</v>
      </c>
      <c r="AE44" s="44">
        <f t="shared" si="23"/>
        <v>0</v>
      </c>
      <c r="AF44" s="20"/>
      <c r="AG44" s="44">
        <f t="shared" si="24"/>
        <v>0</v>
      </c>
      <c r="AH44" s="44">
        <f t="shared" si="25"/>
        <v>0</v>
      </c>
      <c r="AI44" s="44">
        <f t="shared" si="26"/>
        <v>0</v>
      </c>
      <c r="AJ44" s="44">
        <f t="shared" si="27"/>
        <v>0</v>
      </c>
      <c r="AK44" s="44">
        <f t="shared" si="28"/>
        <v>0</v>
      </c>
      <c r="AL44" s="44">
        <f t="shared" si="29"/>
        <v>0</v>
      </c>
      <c r="AM44" s="20"/>
    </row>
    <row r="45" spans="4:39" x14ac:dyDescent="0.25">
      <c r="D45" s="20"/>
      <c r="E45" s="6">
        <f t="shared" si="2"/>
        <v>0</v>
      </c>
      <c r="F45" s="79">
        <f t="shared" si="3"/>
        <v>0</v>
      </c>
      <c r="G45" s="44">
        <f t="shared" si="4"/>
        <v>0</v>
      </c>
      <c r="H45" s="44">
        <f t="shared" si="5"/>
        <v>0</v>
      </c>
      <c r="I45" s="44">
        <f t="shared" si="6"/>
        <v>0</v>
      </c>
      <c r="J45" s="44">
        <f t="shared" si="7"/>
        <v>0</v>
      </c>
      <c r="K45" s="44">
        <f t="shared" si="8"/>
        <v>0</v>
      </c>
      <c r="L45" s="44">
        <f t="shared" si="9"/>
        <v>0</v>
      </c>
      <c r="M45" s="20"/>
      <c r="N45" s="44">
        <f t="shared" si="10"/>
        <v>0</v>
      </c>
      <c r="O45" s="44">
        <f t="shared" si="11"/>
        <v>0</v>
      </c>
      <c r="P45" s="44">
        <f t="shared" si="12"/>
        <v>0</v>
      </c>
      <c r="Q45" s="44">
        <f t="shared" si="13"/>
        <v>0</v>
      </c>
      <c r="R45" s="44">
        <f t="shared" si="14"/>
        <v>0</v>
      </c>
      <c r="S45" s="44">
        <f t="shared" si="15"/>
        <v>0</v>
      </c>
      <c r="W45" s="20"/>
      <c r="X45" s="6">
        <f t="shared" si="16"/>
        <v>0</v>
      </c>
      <c r="Y45" s="79">
        <f t="shared" si="17"/>
        <v>0</v>
      </c>
      <c r="Z45" s="44">
        <f t="shared" si="18"/>
        <v>0</v>
      </c>
      <c r="AA45" s="44">
        <f t="shared" si="19"/>
        <v>0</v>
      </c>
      <c r="AB45" s="44">
        <f t="shared" si="20"/>
        <v>0</v>
      </c>
      <c r="AC45" s="44">
        <f t="shared" si="21"/>
        <v>0</v>
      </c>
      <c r="AD45" s="44">
        <f t="shared" si="22"/>
        <v>0</v>
      </c>
      <c r="AE45" s="44">
        <f t="shared" si="23"/>
        <v>0</v>
      </c>
      <c r="AF45" s="20"/>
      <c r="AG45" s="44">
        <f t="shared" si="24"/>
        <v>0</v>
      </c>
      <c r="AH45" s="44">
        <f t="shared" si="25"/>
        <v>0</v>
      </c>
      <c r="AI45" s="44">
        <f t="shared" si="26"/>
        <v>0</v>
      </c>
      <c r="AJ45" s="44">
        <f t="shared" si="27"/>
        <v>0</v>
      </c>
      <c r="AK45" s="44">
        <f t="shared" si="28"/>
        <v>0</v>
      </c>
      <c r="AL45" s="44">
        <f t="shared" si="29"/>
        <v>0</v>
      </c>
      <c r="AM45" s="20"/>
    </row>
    <row r="46" spans="4:39" x14ac:dyDescent="0.25">
      <c r="D46" s="20"/>
      <c r="E46" s="6">
        <f t="shared" si="2"/>
        <v>0</v>
      </c>
      <c r="F46" s="79">
        <f t="shared" si="3"/>
        <v>0</v>
      </c>
      <c r="G46" s="44">
        <f t="shared" si="4"/>
        <v>0</v>
      </c>
      <c r="H46" s="44">
        <f t="shared" si="5"/>
        <v>0</v>
      </c>
      <c r="I46" s="44">
        <f t="shared" si="6"/>
        <v>0</v>
      </c>
      <c r="J46" s="44">
        <f t="shared" si="7"/>
        <v>0</v>
      </c>
      <c r="K46" s="44">
        <f t="shared" si="8"/>
        <v>0</v>
      </c>
      <c r="L46" s="44">
        <f t="shared" si="9"/>
        <v>0</v>
      </c>
      <c r="M46" s="20"/>
      <c r="N46" s="44">
        <f t="shared" si="10"/>
        <v>0</v>
      </c>
      <c r="O46" s="44">
        <f t="shared" si="11"/>
        <v>0</v>
      </c>
      <c r="P46" s="44">
        <f t="shared" si="12"/>
        <v>0</v>
      </c>
      <c r="Q46" s="44">
        <f t="shared" si="13"/>
        <v>0</v>
      </c>
      <c r="R46" s="44">
        <f t="shared" si="14"/>
        <v>0</v>
      </c>
      <c r="S46" s="44">
        <f t="shared" si="15"/>
        <v>0</v>
      </c>
      <c r="W46" s="20"/>
      <c r="X46" s="6">
        <f t="shared" si="16"/>
        <v>0</v>
      </c>
      <c r="Y46" s="79">
        <f t="shared" si="17"/>
        <v>0</v>
      </c>
      <c r="Z46" s="44">
        <f t="shared" si="18"/>
        <v>0</v>
      </c>
      <c r="AA46" s="44">
        <f t="shared" si="19"/>
        <v>0</v>
      </c>
      <c r="AB46" s="44">
        <f t="shared" si="20"/>
        <v>0</v>
      </c>
      <c r="AC46" s="44">
        <f t="shared" si="21"/>
        <v>0</v>
      </c>
      <c r="AD46" s="44">
        <f t="shared" si="22"/>
        <v>0</v>
      </c>
      <c r="AE46" s="44">
        <f t="shared" si="23"/>
        <v>0</v>
      </c>
      <c r="AF46" s="20"/>
      <c r="AG46" s="44">
        <f t="shared" si="24"/>
        <v>0</v>
      </c>
      <c r="AH46" s="44">
        <f t="shared" si="25"/>
        <v>0</v>
      </c>
      <c r="AI46" s="44">
        <f t="shared" si="26"/>
        <v>0</v>
      </c>
      <c r="AJ46" s="44">
        <f t="shared" si="27"/>
        <v>0</v>
      </c>
      <c r="AK46" s="44">
        <f t="shared" si="28"/>
        <v>0</v>
      </c>
      <c r="AL46" s="44">
        <f t="shared" si="29"/>
        <v>0</v>
      </c>
      <c r="AM46" s="20"/>
    </row>
    <row r="47" spans="4:39" x14ac:dyDescent="0.25">
      <c r="D47" s="20"/>
      <c r="E47" s="6">
        <f t="shared" si="2"/>
        <v>0</v>
      </c>
      <c r="F47" s="79">
        <f t="shared" si="3"/>
        <v>0</v>
      </c>
      <c r="G47" s="44">
        <f t="shared" si="4"/>
        <v>0</v>
      </c>
      <c r="H47" s="44">
        <f t="shared" si="5"/>
        <v>0</v>
      </c>
      <c r="I47" s="44">
        <f t="shared" si="6"/>
        <v>0</v>
      </c>
      <c r="J47" s="44">
        <f t="shared" si="7"/>
        <v>0</v>
      </c>
      <c r="K47" s="44">
        <f t="shared" si="8"/>
        <v>0</v>
      </c>
      <c r="L47" s="44">
        <f t="shared" si="9"/>
        <v>0</v>
      </c>
      <c r="M47" s="20"/>
      <c r="N47" s="44">
        <f t="shared" si="10"/>
        <v>0</v>
      </c>
      <c r="O47" s="44">
        <f t="shared" si="11"/>
        <v>0</v>
      </c>
      <c r="P47" s="44">
        <f t="shared" si="12"/>
        <v>0</v>
      </c>
      <c r="Q47" s="44">
        <f t="shared" si="13"/>
        <v>0</v>
      </c>
      <c r="R47" s="44">
        <f t="shared" si="14"/>
        <v>0</v>
      </c>
      <c r="S47" s="44">
        <f t="shared" si="15"/>
        <v>0</v>
      </c>
      <c r="W47" s="20"/>
      <c r="X47" s="6">
        <f t="shared" si="16"/>
        <v>0</v>
      </c>
      <c r="Y47" s="79">
        <f t="shared" si="17"/>
        <v>0</v>
      </c>
      <c r="Z47" s="44">
        <f t="shared" si="18"/>
        <v>0</v>
      </c>
      <c r="AA47" s="44">
        <f t="shared" si="19"/>
        <v>0</v>
      </c>
      <c r="AB47" s="44">
        <f t="shared" si="20"/>
        <v>0</v>
      </c>
      <c r="AC47" s="44">
        <f t="shared" si="21"/>
        <v>0</v>
      </c>
      <c r="AD47" s="44">
        <f t="shared" si="22"/>
        <v>0</v>
      </c>
      <c r="AE47" s="44">
        <f t="shared" si="23"/>
        <v>0</v>
      </c>
      <c r="AF47" s="20"/>
      <c r="AG47" s="44">
        <f t="shared" si="24"/>
        <v>0</v>
      </c>
      <c r="AH47" s="44">
        <f t="shared" si="25"/>
        <v>0</v>
      </c>
      <c r="AI47" s="44">
        <f t="shared" si="26"/>
        <v>0</v>
      </c>
      <c r="AJ47" s="44">
        <f t="shared" si="27"/>
        <v>0</v>
      </c>
      <c r="AK47" s="44">
        <f t="shared" si="28"/>
        <v>0</v>
      </c>
      <c r="AL47" s="44">
        <f t="shared" si="29"/>
        <v>0</v>
      </c>
      <c r="AM47" s="20"/>
    </row>
    <row r="48" spans="4:39" x14ac:dyDescent="0.25">
      <c r="D48" s="20"/>
      <c r="E48" s="6">
        <f t="shared" si="2"/>
        <v>0</v>
      </c>
      <c r="F48" s="79">
        <f t="shared" si="3"/>
        <v>0</v>
      </c>
      <c r="G48" s="44">
        <f t="shared" si="4"/>
        <v>0</v>
      </c>
      <c r="H48" s="44">
        <f t="shared" si="5"/>
        <v>0</v>
      </c>
      <c r="I48" s="44">
        <f t="shared" si="6"/>
        <v>0</v>
      </c>
      <c r="J48" s="44">
        <f t="shared" si="7"/>
        <v>0</v>
      </c>
      <c r="K48" s="44">
        <f t="shared" si="8"/>
        <v>0</v>
      </c>
      <c r="L48" s="44">
        <f t="shared" si="9"/>
        <v>0</v>
      </c>
      <c r="M48" s="20"/>
      <c r="N48" s="44">
        <f t="shared" si="10"/>
        <v>0</v>
      </c>
      <c r="O48" s="44">
        <f t="shared" si="11"/>
        <v>0</v>
      </c>
      <c r="P48" s="44">
        <f t="shared" si="12"/>
        <v>0</v>
      </c>
      <c r="Q48" s="44">
        <f t="shared" si="13"/>
        <v>0</v>
      </c>
      <c r="R48" s="44">
        <f t="shared" si="14"/>
        <v>0</v>
      </c>
      <c r="S48" s="44">
        <f t="shared" si="15"/>
        <v>0</v>
      </c>
      <c r="W48" s="20"/>
      <c r="X48" s="6">
        <f t="shared" si="16"/>
        <v>0</v>
      </c>
      <c r="Y48" s="79">
        <f t="shared" si="17"/>
        <v>0</v>
      </c>
      <c r="Z48" s="44">
        <f t="shared" si="18"/>
        <v>0</v>
      </c>
      <c r="AA48" s="44">
        <f t="shared" si="19"/>
        <v>0</v>
      </c>
      <c r="AB48" s="44">
        <f t="shared" si="20"/>
        <v>0</v>
      </c>
      <c r="AC48" s="44">
        <f t="shared" si="21"/>
        <v>0</v>
      </c>
      <c r="AD48" s="44">
        <f t="shared" si="22"/>
        <v>0</v>
      </c>
      <c r="AE48" s="44">
        <f t="shared" si="23"/>
        <v>0</v>
      </c>
      <c r="AF48" s="20"/>
      <c r="AG48" s="44">
        <f t="shared" si="24"/>
        <v>0</v>
      </c>
      <c r="AH48" s="44">
        <f t="shared" si="25"/>
        <v>0</v>
      </c>
      <c r="AI48" s="44">
        <f t="shared" si="26"/>
        <v>0</v>
      </c>
      <c r="AJ48" s="44">
        <f t="shared" si="27"/>
        <v>0</v>
      </c>
      <c r="AK48" s="44">
        <f t="shared" si="28"/>
        <v>0</v>
      </c>
      <c r="AL48" s="44">
        <f t="shared" si="29"/>
        <v>0</v>
      </c>
      <c r="AM48" s="20"/>
    </row>
    <row r="49" spans="4:39" x14ac:dyDescent="0.25">
      <c r="D49" s="20"/>
      <c r="E49" s="6">
        <f t="shared" si="2"/>
        <v>0</v>
      </c>
      <c r="F49" s="79">
        <f t="shared" si="3"/>
        <v>0</v>
      </c>
      <c r="G49" s="44">
        <f t="shared" si="4"/>
        <v>0</v>
      </c>
      <c r="H49" s="44">
        <f t="shared" si="5"/>
        <v>0</v>
      </c>
      <c r="I49" s="44">
        <f t="shared" si="6"/>
        <v>0</v>
      </c>
      <c r="J49" s="44">
        <f t="shared" si="7"/>
        <v>0</v>
      </c>
      <c r="K49" s="44">
        <f t="shared" si="8"/>
        <v>0</v>
      </c>
      <c r="L49" s="44">
        <f t="shared" si="9"/>
        <v>0</v>
      </c>
      <c r="M49" s="20"/>
      <c r="N49" s="44">
        <f t="shared" si="10"/>
        <v>0</v>
      </c>
      <c r="O49" s="44">
        <f t="shared" si="11"/>
        <v>0</v>
      </c>
      <c r="P49" s="44">
        <f t="shared" si="12"/>
        <v>0</v>
      </c>
      <c r="Q49" s="44">
        <f t="shared" si="13"/>
        <v>0</v>
      </c>
      <c r="R49" s="44">
        <f t="shared" si="14"/>
        <v>0</v>
      </c>
      <c r="S49" s="44">
        <f t="shared" si="15"/>
        <v>0</v>
      </c>
      <c r="W49" s="20"/>
      <c r="X49" s="6">
        <f t="shared" si="16"/>
        <v>0</v>
      </c>
      <c r="Y49" s="79">
        <f t="shared" si="17"/>
        <v>0</v>
      </c>
      <c r="Z49" s="44">
        <f t="shared" si="18"/>
        <v>0</v>
      </c>
      <c r="AA49" s="44">
        <f t="shared" si="19"/>
        <v>0</v>
      </c>
      <c r="AB49" s="44">
        <f t="shared" si="20"/>
        <v>0</v>
      </c>
      <c r="AC49" s="44">
        <f t="shared" si="21"/>
        <v>0</v>
      </c>
      <c r="AD49" s="44">
        <f t="shared" si="22"/>
        <v>0</v>
      </c>
      <c r="AE49" s="44">
        <f t="shared" si="23"/>
        <v>0</v>
      </c>
      <c r="AF49" s="20"/>
      <c r="AG49" s="44">
        <f t="shared" si="24"/>
        <v>0</v>
      </c>
      <c r="AH49" s="44">
        <f t="shared" si="25"/>
        <v>0</v>
      </c>
      <c r="AI49" s="44">
        <f t="shared" si="26"/>
        <v>0</v>
      </c>
      <c r="AJ49" s="44">
        <f t="shared" si="27"/>
        <v>0</v>
      </c>
      <c r="AK49" s="44">
        <f t="shared" si="28"/>
        <v>0</v>
      </c>
      <c r="AL49" s="44">
        <f t="shared" si="29"/>
        <v>0</v>
      </c>
      <c r="AM49" s="20"/>
    </row>
    <row r="50" spans="4:39" x14ac:dyDescent="0.25">
      <c r="D50" s="20"/>
      <c r="E50" s="6">
        <f t="shared" si="2"/>
        <v>0</v>
      </c>
      <c r="F50" s="79">
        <f t="shared" si="3"/>
        <v>0</v>
      </c>
      <c r="G50" s="44">
        <f t="shared" si="4"/>
        <v>0</v>
      </c>
      <c r="H50" s="44">
        <f t="shared" si="5"/>
        <v>0</v>
      </c>
      <c r="I50" s="44">
        <f t="shared" si="6"/>
        <v>0</v>
      </c>
      <c r="J50" s="44">
        <f t="shared" si="7"/>
        <v>0</v>
      </c>
      <c r="K50" s="44">
        <f t="shared" si="8"/>
        <v>0</v>
      </c>
      <c r="L50" s="44">
        <f t="shared" si="9"/>
        <v>0</v>
      </c>
      <c r="M50" s="20"/>
      <c r="N50" s="44">
        <f t="shared" si="10"/>
        <v>0</v>
      </c>
      <c r="O50" s="44">
        <f t="shared" si="11"/>
        <v>0</v>
      </c>
      <c r="P50" s="44">
        <f t="shared" si="12"/>
        <v>0</v>
      </c>
      <c r="Q50" s="44">
        <f t="shared" si="13"/>
        <v>0</v>
      </c>
      <c r="R50" s="44">
        <f t="shared" si="14"/>
        <v>0</v>
      </c>
      <c r="S50" s="44">
        <f t="shared" si="15"/>
        <v>0</v>
      </c>
      <c r="W50" s="20"/>
      <c r="X50" s="6">
        <f t="shared" si="16"/>
        <v>0</v>
      </c>
      <c r="Y50" s="79">
        <f t="shared" si="17"/>
        <v>0</v>
      </c>
      <c r="Z50" s="44">
        <f t="shared" si="18"/>
        <v>0</v>
      </c>
      <c r="AA50" s="44">
        <f t="shared" si="19"/>
        <v>0</v>
      </c>
      <c r="AB50" s="44">
        <f t="shared" si="20"/>
        <v>0</v>
      </c>
      <c r="AC50" s="44">
        <f t="shared" si="21"/>
        <v>0</v>
      </c>
      <c r="AD50" s="44">
        <f t="shared" si="22"/>
        <v>0</v>
      </c>
      <c r="AE50" s="44">
        <f t="shared" si="23"/>
        <v>0</v>
      </c>
      <c r="AF50" s="20"/>
      <c r="AG50" s="44">
        <f t="shared" si="24"/>
        <v>0</v>
      </c>
      <c r="AH50" s="44">
        <f t="shared" si="25"/>
        <v>0</v>
      </c>
      <c r="AI50" s="44">
        <f t="shared" si="26"/>
        <v>0</v>
      </c>
      <c r="AJ50" s="44">
        <f t="shared" si="27"/>
        <v>0</v>
      </c>
      <c r="AK50" s="44">
        <f t="shared" si="28"/>
        <v>0</v>
      </c>
      <c r="AL50" s="44">
        <f t="shared" si="29"/>
        <v>0</v>
      </c>
      <c r="AM50" s="20"/>
    </row>
    <row r="51" spans="4:39" x14ac:dyDescent="0.25">
      <c r="D51" s="20"/>
      <c r="E51" s="6">
        <f t="shared" si="2"/>
        <v>0</v>
      </c>
      <c r="F51" s="79">
        <f t="shared" si="3"/>
        <v>0</v>
      </c>
      <c r="G51" s="44">
        <f t="shared" si="4"/>
        <v>0</v>
      </c>
      <c r="H51" s="44">
        <f t="shared" si="5"/>
        <v>0</v>
      </c>
      <c r="I51" s="44">
        <f t="shared" si="6"/>
        <v>0</v>
      </c>
      <c r="J51" s="44">
        <f t="shared" si="7"/>
        <v>0</v>
      </c>
      <c r="K51" s="44">
        <f t="shared" si="8"/>
        <v>0</v>
      </c>
      <c r="L51" s="44">
        <f t="shared" si="9"/>
        <v>0</v>
      </c>
      <c r="M51" s="20"/>
      <c r="N51" s="44">
        <f t="shared" si="10"/>
        <v>0</v>
      </c>
      <c r="O51" s="44">
        <f t="shared" si="11"/>
        <v>0</v>
      </c>
      <c r="P51" s="44">
        <f t="shared" si="12"/>
        <v>0</v>
      </c>
      <c r="Q51" s="44">
        <f t="shared" si="13"/>
        <v>0</v>
      </c>
      <c r="R51" s="44">
        <f t="shared" si="14"/>
        <v>0</v>
      </c>
      <c r="S51" s="44">
        <f t="shared" si="15"/>
        <v>0</v>
      </c>
      <c r="W51" s="20"/>
      <c r="X51" s="6">
        <f t="shared" si="16"/>
        <v>0</v>
      </c>
      <c r="Y51" s="79">
        <f t="shared" si="17"/>
        <v>0</v>
      </c>
      <c r="Z51" s="44">
        <f t="shared" si="18"/>
        <v>0</v>
      </c>
      <c r="AA51" s="44">
        <f t="shared" si="19"/>
        <v>0</v>
      </c>
      <c r="AB51" s="44">
        <f t="shared" si="20"/>
        <v>0</v>
      </c>
      <c r="AC51" s="44">
        <f t="shared" si="21"/>
        <v>0</v>
      </c>
      <c r="AD51" s="44">
        <f t="shared" si="22"/>
        <v>0</v>
      </c>
      <c r="AE51" s="44">
        <f t="shared" si="23"/>
        <v>0</v>
      </c>
      <c r="AF51" s="20"/>
      <c r="AG51" s="44">
        <f t="shared" si="24"/>
        <v>0</v>
      </c>
      <c r="AH51" s="44">
        <f t="shared" si="25"/>
        <v>0</v>
      </c>
      <c r="AI51" s="44">
        <f t="shared" si="26"/>
        <v>0</v>
      </c>
      <c r="AJ51" s="44">
        <f t="shared" si="27"/>
        <v>0</v>
      </c>
      <c r="AK51" s="44">
        <f t="shared" si="28"/>
        <v>0</v>
      </c>
      <c r="AL51" s="44">
        <f t="shared" si="29"/>
        <v>0</v>
      </c>
      <c r="AM51" s="20"/>
    </row>
    <row r="52" spans="4:39" x14ac:dyDescent="0.25">
      <c r="D52" s="20"/>
      <c r="E52" s="6">
        <f t="shared" si="2"/>
        <v>0</v>
      </c>
      <c r="F52" s="79">
        <f t="shared" si="3"/>
        <v>0</v>
      </c>
      <c r="G52" s="44">
        <f t="shared" si="4"/>
        <v>0</v>
      </c>
      <c r="H52" s="44">
        <f t="shared" si="5"/>
        <v>0</v>
      </c>
      <c r="I52" s="44">
        <f t="shared" si="6"/>
        <v>0</v>
      </c>
      <c r="J52" s="44">
        <f t="shared" si="7"/>
        <v>0</v>
      </c>
      <c r="K52" s="44">
        <f t="shared" si="8"/>
        <v>0</v>
      </c>
      <c r="L52" s="44">
        <f t="shared" si="9"/>
        <v>0</v>
      </c>
      <c r="M52" s="20"/>
      <c r="N52" s="44">
        <f t="shared" si="10"/>
        <v>0</v>
      </c>
      <c r="O52" s="44">
        <f t="shared" si="11"/>
        <v>0</v>
      </c>
      <c r="P52" s="44">
        <f t="shared" si="12"/>
        <v>0</v>
      </c>
      <c r="Q52" s="44">
        <f t="shared" si="13"/>
        <v>0</v>
      </c>
      <c r="R52" s="44">
        <f t="shared" si="14"/>
        <v>0</v>
      </c>
      <c r="S52" s="44">
        <f t="shared" si="15"/>
        <v>0</v>
      </c>
      <c r="W52" s="20"/>
      <c r="X52" s="6">
        <f t="shared" si="16"/>
        <v>0</v>
      </c>
      <c r="Y52" s="79">
        <f t="shared" si="17"/>
        <v>0</v>
      </c>
      <c r="Z52" s="44">
        <f t="shared" si="18"/>
        <v>0</v>
      </c>
      <c r="AA52" s="44">
        <f t="shared" si="19"/>
        <v>0</v>
      </c>
      <c r="AB52" s="44">
        <f t="shared" si="20"/>
        <v>0</v>
      </c>
      <c r="AC52" s="44">
        <f t="shared" si="21"/>
        <v>0</v>
      </c>
      <c r="AD52" s="44">
        <f t="shared" si="22"/>
        <v>0</v>
      </c>
      <c r="AE52" s="44">
        <f t="shared" si="23"/>
        <v>0</v>
      </c>
      <c r="AF52" s="20"/>
      <c r="AG52" s="44">
        <f t="shared" si="24"/>
        <v>0</v>
      </c>
      <c r="AH52" s="44">
        <f t="shared" si="25"/>
        <v>0</v>
      </c>
      <c r="AI52" s="44">
        <f t="shared" si="26"/>
        <v>0</v>
      </c>
      <c r="AJ52" s="44">
        <f t="shared" si="27"/>
        <v>0</v>
      </c>
      <c r="AK52" s="44">
        <f t="shared" si="28"/>
        <v>0</v>
      </c>
      <c r="AL52" s="44">
        <f t="shared" si="29"/>
        <v>0</v>
      </c>
      <c r="AM52" s="20"/>
    </row>
    <row r="53" spans="4:39" x14ac:dyDescent="0.25">
      <c r="D53" s="20"/>
      <c r="E53" s="6">
        <f t="shared" si="2"/>
        <v>0</v>
      </c>
      <c r="F53" s="79">
        <f t="shared" si="3"/>
        <v>0</v>
      </c>
      <c r="G53" s="44">
        <f t="shared" si="4"/>
        <v>0</v>
      </c>
      <c r="H53" s="44">
        <f t="shared" si="5"/>
        <v>0</v>
      </c>
      <c r="I53" s="44">
        <f t="shared" si="6"/>
        <v>0</v>
      </c>
      <c r="J53" s="44">
        <f t="shared" si="7"/>
        <v>0</v>
      </c>
      <c r="K53" s="44">
        <f t="shared" si="8"/>
        <v>0</v>
      </c>
      <c r="L53" s="44">
        <f t="shared" si="9"/>
        <v>0</v>
      </c>
      <c r="M53" s="20"/>
      <c r="N53" s="44">
        <f t="shared" si="10"/>
        <v>0</v>
      </c>
      <c r="O53" s="44">
        <f t="shared" si="11"/>
        <v>0</v>
      </c>
      <c r="P53" s="44">
        <f t="shared" si="12"/>
        <v>0</v>
      </c>
      <c r="Q53" s="44">
        <f t="shared" si="13"/>
        <v>0</v>
      </c>
      <c r="R53" s="44">
        <f t="shared" si="14"/>
        <v>0</v>
      </c>
      <c r="S53" s="44">
        <f t="shared" si="15"/>
        <v>0</v>
      </c>
      <c r="W53" s="20"/>
      <c r="X53" s="6">
        <f t="shared" si="16"/>
        <v>0</v>
      </c>
      <c r="Y53" s="79">
        <f t="shared" si="17"/>
        <v>0</v>
      </c>
      <c r="Z53" s="44">
        <f t="shared" si="18"/>
        <v>0</v>
      </c>
      <c r="AA53" s="44">
        <f t="shared" si="19"/>
        <v>0</v>
      </c>
      <c r="AB53" s="44">
        <f t="shared" si="20"/>
        <v>0</v>
      </c>
      <c r="AC53" s="44">
        <f t="shared" si="21"/>
        <v>0</v>
      </c>
      <c r="AD53" s="44">
        <f t="shared" si="22"/>
        <v>0</v>
      </c>
      <c r="AE53" s="44">
        <f t="shared" si="23"/>
        <v>0</v>
      </c>
      <c r="AF53" s="20"/>
      <c r="AG53" s="44">
        <f t="shared" si="24"/>
        <v>0</v>
      </c>
      <c r="AH53" s="44">
        <f t="shared" si="25"/>
        <v>0</v>
      </c>
      <c r="AI53" s="44">
        <f t="shared" si="26"/>
        <v>0</v>
      </c>
      <c r="AJ53" s="44">
        <f t="shared" si="27"/>
        <v>0</v>
      </c>
      <c r="AK53" s="44">
        <f t="shared" si="28"/>
        <v>0</v>
      </c>
      <c r="AL53" s="44">
        <f t="shared" si="29"/>
        <v>0</v>
      </c>
      <c r="AM53" s="20"/>
    </row>
    <row r="54" spans="4:39" x14ac:dyDescent="0.25">
      <c r="D54" s="20"/>
      <c r="E54" s="6">
        <f t="shared" si="2"/>
        <v>0</v>
      </c>
      <c r="F54" s="79">
        <f t="shared" si="3"/>
        <v>0</v>
      </c>
      <c r="G54" s="44">
        <f t="shared" si="4"/>
        <v>0</v>
      </c>
      <c r="H54" s="44">
        <f t="shared" si="5"/>
        <v>0</v>
      </c>
      <c r="I54" s="44">
        <f t="shared" si="6"/>
        <v>0</v>
      </c>
      <c r="J54" s="44">
        <f t="shared" si="7"/>
        <v>0</v>
      </c>
      <c r="K54" s="44">
        <f t="shared" si="8"/>
        <v>0</v>
      </c>
      <c r="L54" s="44">
        <f t="shared" si="9"/>
        <v>0</v>
      </c>
      <c r="M54" s="20"/>
      <c r="N54" s="44">
        <f t="shared" si="10"/>
        <v>0</v>
      </c>
      <c r="O54" s="44">
        <f t="shared" si="11"/>
        <v>0</v>
      </c>
      <c r="P54" s="44">
        <f t="shared" si="12"/>
        <v>0</v>
      </c>
      <c r="Q54" s="44">
        <f t="shared" si="13"/>
        <v>0</v>
      </c>
      <c r="R54" s="44">
        <f t="shared" si="14"/>
        <v>0</v>
      </c>
      <c r="S54" s="44">
        <f t="shared" si="15"/>
        <v>0</v>
      </c>
      <c r="W54" s="20"/>
      <c r="X54" s="6">
        <f t="shared" si="16"/>
        <v>0</v>
      </c>
      <c r="Y54" s="79">
        <f t="shared" si="17"/>
        <v>0</v>
      </c>
      <c r="Z54" s="44">
        <f t="shared" si="18"/>
        <v>0</v>
      </c>
      <c r="AA54" s="44">
        <f t="shared" si="19"/>
        <v>0</v>
      </c>
      <c r="AB54" s="44">
        <f t="shared" si="20"/>
        <v>0</v>
      </c>
      <c r="AC54" s="44">
        <f t="shared" si="21"/>
        <v>0</v>
      </c>
      <c r="AD54" s="44">
        <f t="shared" si="22"/>
        <v>0</v>
      </c>
      <c r="AE54" s="44">
        <f t="shared" si="23"/>
        <v>0</v>
      </c>
      <c r="AF54" s="20"/>
      <c r="AG54" s="44">
        <f t="shared" si="24"/>
        <v>0</v>
      </c>
      <c r="AH54" s="44">
        <f t="shared" si="25"/>
        <v>0</v>
      </c>
      <c r="AI54" s="44">
        <f t="shared" si="26"/>
        <v>0</v>
      </c>
      <c r="AJ54" s="44">
        <f t="shared" si="27"/>
        <v>0</v>
      </c>
      <c r="AK54" s="44">
        <f t="shared" si="28"/>
        <v>0</v>
      </c>
      <c r="AL54" s="44">
        <f t="shared" si="29"/>
        <v>0</v>
      </c>
      <c r="AM54" s="20"/>
    </row>
    <row r="55" spans="4:39" x14ac:dyDescent="0.25">
      <c r="D55" s="20"/>
      <c r="E55" s="6">
        <f t="shared" si="2"/>
        <v>0</v>
      </c>
      <c r="F55" s="79">
        <f t="shared" si="3"/>
        <v>0</v>
      </c>
      <c r="G55" s="44">
        <f t="shared" si="4"/>
        <v>0</v>
      </c>
      <c r="H55" s="44">
        <f t="shared" si="5"/>
        <v>0</v>
      </c>
      <c r="I55" s="44">
        <f t="shared" si="6"/>
        <v>0</v>
      </c>
      <c r="J55" s="44">
        <f t="shared" si="7"/>
        <v>0</v>
      </c>
      <c r="K55" s="44">
        <f t="shared" si="8"/>
        <v>0</v>
      </c>
      <c r="L55" s="44">
        <f t="shared" si="9"/>
        <v>0</v>
      </c>
      <c r="M55" s="20"/>
      <c r="N55" s="44">
        <f t="shared" si="10"/>
        <v>0</v>
      </c>
      <c r="O55" s="44">
        <f t="shared" si="11"/>
        <v>0</v>
      </c>
      <c r="P55" s="44">
        <f t="shared" si="12"/>
        <v>0</v>
      </c>
      <c r="Q55" s="44">
        <f t="shared" si="13"/>
        <v>0</v>
      </c>
      <c r="R55" s="44">
        <f t="shared" si="14"/>
        <v>0</v>
      </c>
      <c r="S55" s="44">
        <f t="shared" si="15"/>
        <v>0</v>
      </c>
      <c r="W55" s="20"/>
      <c r="X55" s="6">
        <f t="shared" si="16"/>
        <v>0</v>
      </c>
      <c r="Y55" s="79">
        <f t="shared" si="17"/>
        <v>0</v>
      </c>
      <c r="Z55" s="44">
        <f t="shared" si="18"/>
        <v>0</v>
      </c>
      <c r="AA55" s="44">
        <f t="shared" si="19"/>
        <v>0</v>
      </c>
      <c r="AB55" s="44">
        <f t="shared" si="20"/>
        <v>0</v>
      </c>
      <c r="AC55" s="44">
        <f t="shared" si="21"/>
        <v>0</v>
      </c>
      <c r="AD55" s="44">
        <f t="shared" si="22"/>
        <v>0</v>
      </c>
      <c r="AE55" s="44">
        <f t="shared" si="23"/>
        <v>0</v>
      </c>
      <c r="AF55" s="20"/>
      <c r="AG55" s="44">
        <f t="shared" si="24"/>
        <v>0</v>
      </c>
      <c r="AH55" s="44">
        <f t="shared" si="25"/>
        <v>0</v>
      </c>
      <c r="AI55" s="44">
        <f t="shared" si="26"/>
        <v>0</v>
      </c>
      <c r="AJ55" s="44">
        <f t="shared" si="27"/>
        <v>0</v>
      </c>
      <c r="AK55" s="44">
        <f t="shared" si="28"/>
        <v>0</v>
      </c>
      <c r="AL55" s="44">
        <f t="shared" si="29"/>
        <v>0</v>
      </c>
      <c r="AM55" s="20"/>
    </row>
    <row r="56" spans="4:39" x14ac:dyDescent="0.25">
      <c r="E56" s="6"/>
      <c r="F56" s="79"/>
      <c r="G56" s="44"/>
      <c r="H56" s="44"/>
      <c r="I56" s="44"/>
      <c r="J56" s="44"/>
      <c r="K56" s="44"/>
      <c r="L56" s="44"/>
      <c r="N56" s="44"/>
      <c r="O56" s="44"/>
      <c r="P56" s="44"/>
      <c r="Q56" s="44"/>
      <c r="R56" s="44"/>
      <c r="S56" s="44"/>
      <c r="X56" s="6"/>
      <c r="Y56" s="79"/>
      <c r="Z56" s="44"/>
      <c r="AA56" s="44"/>
      <c r="AB56" s="44"/>
      <c r="AC56" s="44"/>
      <c r="AD56" s="44"/>
      <c r="AE56" s="44"/>
      <c r="AG56" s="44"/>
      <c r="AH56" s="44"/>
      <c r="AI56" s="44"/>
      <c r="AJ56" s="44"/>
      <c r="AK56" s="44"/>
      <c r="AL56" s="44"/>
    </row>
    <row r="57" spans="4:39" x14ac:dyDescent="0.25">
      <c r="E57" s="6"/>
      <c r="F57" s="79"/>
      <c r="G57" s="44"/>
      <c r="H57" s="44"/>
      <c r="I57" s="44"/>
      <c r="J57" s="44"/>
      <c r="K57" s="44"/>
      <c r="L57" s="44"/>
      <c r="N57" s="44"/>
      <c r="O57" s="44"/>
      <c r="P57" s="44"/>
      <c r="Q57" s="44"/>
      <c r="R57" s="44"/>
      <c r="S57" s="44"/>
      <c r="X57" s="6"/>
      <c r="Y57" s="79"/>
      <c r="Z57" s="44"/>
      <c r="AA57" s="44"/>
      <c r="AB57" s="44"/>
      <c r="AC57" s="44"/>
      <c r="AD57" s="44"/>
      <c r="AE57" s="44"/>
      <c r="AG57" s="44"/>
      <c r="AH57" s="44"/>
      <c r="AI57" s="44"/>
      <c r="AJ57" s="44"/>
      <c r="AK57" s="44"/>
      <c r="AL57" s="44"/>
    </row>
    <row r="58" spans="4:39" x14ac:dyDescent="0.25">
      <c r="E58" s="6"/>
      <c r="F58" s="79"/>
      <c r="G58" s="44"/>
      <c r="H58" s="44"/>
      <c r="I58" s="44"/>
      <c r="J58" s="44"/>
      <c r="K58" s="44"/>
      <c r="L58" s="44"/>
      <c r="N58" s="44"/>
      <c r="O58" s="44"/>
      <c r="P58" s="44"/>
      <c r="Q58" s="44"/>
      <c r="R58" s="44"/>
      <c r="S58" s="44"/>
      <c r="X58" s="6"/>
      <c r="Y58" s="79"/>
      <c r="Z58" s="44"/>
      <c r="AA58" s="44"/>
      <c r="AB58" s="44"/>
      <c r="AC58" s="44"/>
      <c r="AD58" s="44"/>
      <c r="AE58" s="44"/>
      <c r="AG58" s="44"/>
      <c r="AH58" s="44"/>
      <c r="AI58" s="44"/>
      <c r="AJ58" s="44"/>
      <c r="AK58" s="44"/>
      <c r="AL58" s="44"/>
    </row>
    <row r="59" spans="4:39" x14ac:dyDescent="0.25">
      <c r="E59" s="6"/>
      <c r="F59" s="79"/>
      <c r="G59" s="44"/>
      <c r="H59" s="44"/>
      <c r="I59" s="44"/>
      <c r="J59" s="44"/>
      <c r="K59" s="44"/>
      <c r="L59" s="44"/>
      <c r="N59" s="44"/>
      <c r="O59" s="44"/>
      <c r="P59" s="44"/>
      <c r="Q59" s="44"/>
      <c r="R59" s="44"/>
      <c r="S59" s="44"/>
      <c r="X59" s="6"/>
      <c r="Y59" s="79"/>
      <c r="Z59" s="44"/>
      <c r="AA59" s="44"/>
      <c r="AB59" s="44"/>
      <c r="AC59" s="44"/>
      <c r="AD59" s="44"/>
      <c r="AE59" s="44"/>
      <c r="AG59" s="44"/>
      <c r="AH59" s="44"/>
      <c r="AI59" s="44"/>
      <c r="AJ59" s="44"/>
      <c r="AK59" s="44"/>
      <c r="AL59" s="44"/>
    </row>
    <row r="60" spans="4:39" x14ac:dyDescent="0.25">
      <c r="E60" s="6"/>
      <c r="F60" s="79"/>
      <c r="G60" s="44"/>
      <c r="H60" s="44"/>
      <c r="I60" s="44"/>
      <c r="J60" s="44"/>
      <c r="K60" s="44"/>
      <c r="L60" s="44"/>
      <c r="N60" s="44"/>
      <c r="O60" s="44"/>
      <c r="P60" s="44"/>
      <c r="Q60" s="44"/>
      <c r="R60" s="44"/>
      <c r="S60" s="44"/>
      <c r="X60" s="6"/>
      <c r="Y60" s="79"/>
      <c r="Z60" s="44"/>
      <c r="AA60" s="44"/>
      <c r="AB60" s="44"/>
      <c r="AC60" s="44"/>
      <c r="AD60" s="44"/>
      <c r="AE60" s="44"/>
      <c r="AG60" s="44"/>
      <c r="AH60" s="44"/>
      <c r="AI60" s="44"/>
      <c r="AJ60" s="44"/>
      <c r="AK60" s="44"/>
      <c r="AL60" s="44"/>
    </row>
    <row r="61" spans="4:39" x14ac:dyDescent="0.25">
      <c r="E61" s="6"/>
      <c r="F61" s="79"/>
      <c r="G61" s="44"/>
      <c r="H61" s="44"/>
      <c r="I61" s="44"/>
      <c r="J61" s="44"/>
      <c r="K61" s="44"/>
      <c r="L61" s="44"/>
      <c r="N61" s="44"/>
      <c r="O61" s="44"/>
      <c r="P61" s="44"/>
      <c r="Q61" s="44"/>
      <c r="R61" s="44"/>
      <c r="S61" s="44"/>
      <c r="X61" s="6"/>
      <c r="Y61" s="79"/>
      <c r="Z61" s="44"/>
      <c r="AA61" s="44"/>
      <c r="AB61" s="44"/>
      <c r="AC61" s="44"/>
      <c r="AD61" s="44"/>
      <c r="AE61" s="44"/>
      <c r="AG61" s="44"/>
      <c r="AH61" s="44"/>
      <c r="AI61" s="44"/>
      <c r="AJ61" s="44"/>
      <c r="AK61" s="44"/>
      <c r="AL61" s="44"/>
    </row>
    <row r="62" spans="4:39" x14ac:dyDescent="0.25">
      <c r="E62" s="6"/>
      <c r="F62" s="79"/>
      <c r="G62" s="44"/>
      <c r="H62" s="44"/>
      <c r="I62" s="44"/>
      <c r="J62" s="44"/>
      <c r="K62" s="44"/>
      <c r="L62" s="44"/>
      <c r="N62" s="44"/>
      <c r="O62" s="44"/>
      <c r="P62" s="44"/>
      <c r="Q62" s="44"/>
      <c r="R62" s="44"/>
      <c r="S62" s="44"/>
      <c r="X62" s="6"/>
      <c r="Y62" s="79"/>
      <c r="Z62" s="44"/>
      <c r="AA62" s="44"/>
      <c r="AB62" s="44"/>
      <c r="AC62" s="44"/>
      <c r="AD62" s="44"/>
      <c r="AE62" s="44"/>
      <c r="AG62" s="44"/>
      <c r="AH62" s="44"/>
      <c r="AI62" s="44"/>
      <c r="AJ62" s="44"/>
      <c r="AK62" s="44"/>
      <c r="AL62" s="44"/>
    </row>
    <row r="63" spans="4:39" x14ac:dyDescent="0.25">
      <c r="E63" s="6"/>
      <c r="F63" s="79"/>
      <c r="G63" s="44"/>
      <c r="H63" s="44"/>
      <c r="I63" s="44"/>
      <c r="J63" s="44"/>
      <c r="K63" s="44"/>
      <c r="L63" s="44"/>
      <c r="N63" s="44"/>
      <c r="O63" s="44"/>
      <c r="P63" s="44"/>
      <c r="Q63" s="44"/>
      <c r="R63" s="44"/>
      <c r="S63" s="44"/>
      <c r="X63" s="6"/>
      <c r="Y63" s="79"/>
      <c r="Z63" s="44"/>
      <c r="AA63" s="44"/>
      <c r="AB63" s="44"/>
      <c r="AC63" s="44"/>
      <c r="AD63" s="44"/>
      <c r="AE63" s="44"/>
      <c r="AG63" s="44"/>
      <c r="AH63" s="44"/>
      <c r="AI63" s="44"/>
      <c r="AJ63" s="44"/>
      <c r="AK63" s="44"/>
      <c r="AL63" s="44"/>
    </row>
    <row r="64" spans="4:39" x14ac:dyDescent="0.25">
      <c r="E64" s="6"/>
      <c r="F64" s="79"/>
      <c r="G64" s="44"/>
      <c r="H64" s="44"/>
      <c r="I64" s="44"/>
      <c r="J64" s="44"/>
      <c r="K64" s="44"/>
      <c r="L64" s="44"/>
      <c r="N64" s="44"/>
      <c r="O64" s="44"/>
      <c r="P64" s="44"/>
      <c r="Q64" s="44"/>
      <c r="R64" s="44"/>
      <c r="S64" s="44"/>
      <c r="X64" s="6"/>
      <c r="Y64" s="79"/>
      <c r="Z64" s="44"/>
      <c r="AA64" s="44"/>
      <c r="AB64" s="44"/>
      <c r="AC64" s="44"/>
      <c r="AD64" s="44"/>
      <c r="AE64" s="44"/>
      <c r="AG64" s="44"/>
      <c r="AH64" s="44"/>
      <c r="AI64" s="44"/>
      <c r="AJ64" s="44"/>
      <c r="AK64" s="44"/>
      <c r="AL64" s="44"/>
    </row>
    <row r="65" spans="5:38" x14ac:dyDescent="0.25">
      <c r="E65" s="6"/>
      <c r="F65" s="79"/>
      <c r="G65" s="44"/>
      <c r="H65" s="44"/>
      <c r="I65" s="44"/>
      <c r="J65" s="44"/>
      <c r="K65" s="44"/>
      <c r="L65" s="44"/>
      <c r="N65" s="44"/>
      <c r="O65" s="44"/>
      <c r="P65" s="44"/>
      <c r="Q65" s="44"/>
      <c r="R65" s="44"/>
      <c r="S65" s="44"/>
      <c r="X65" s="6"/>
      <c r="Y65" s="79"/>
      <c r="Z65" s="44"/>
      <c r="AA65" s="44"/>
      <c r="AB65" s="44"/>
      <c r="AC65" s="44"/>
      <c r="AD65" s="44"/>
      <c r="AE65" s="44"/>
      <c r="AG65" s="44"/>
      <c r="AH65" s="44"/>
      <c r="AI65" s="44"/>
      <c r="AJ65" s="44"/>
      <c r="AK65" s="44"/>
      <c r="AL65" s="44"/>
    </row>
    <row r="66" spans="5:38" x14ac:dyDescent="0.25">
      <c r="E66" s="6"/>
      <c r="F66" s="79"/>
      <c r="G66" s="44"/>
      <c r="H66" s="44"/>
      <c r="I66" s="44"/>
      <c r="J66" s="44"/>
      <c r="K66" s="44"/>
      <c r="L66" s="44"/>
      <c r="N66" s="44"/>
      <c r="O66" s="44"/>
      <c r="P66" s="44"/>
      <c r="Q66" s="44"/>
      <c r="R66" s="44"/>
      <c r="S66" s="44"/>
      <c r="X66" s="6"/>
      <c r="Y66" s="79"/>
      <c r="Z66" s="44"/>
      <c r="AA66" s="44"/>
      <c r="AB66" s="44"/>
      <c r="AC66" s="44"/>
      <c r="AD66" s="44"/>
      <c r="AE66" s="44"/>
      <c r="AG66" s="44"/>
      <c r="AH66" s="44"/>
      <c r="AI66" s="44"/>
      <c r="AJ66" s="44"/>
      <c r="AK66" s="44"/>
      <c r="AL66" s="44"/>
    </row>
    <row r="67" spans="5:38" x14ac:dyDescent="0.25">
      <c r="E67" s="6"/>
      <c r="F67" s="79"/>
      <c r="G67" s="44"/>
      <c r="H67" s="44"/>
      <c r="I67" s="44"/>
      <c r="J67" s="44"/>
      <c r="K67" s="44"/>
      <c r="L67" s="44"/>
      <c r="N67" s="44"/>
      <c r="O67" s="44"/>
      <c r="P67" s="44"/>
      <c r="Q67" s="44"/>
      <c r="R67" s="44"/>
      <c r="S67" s="44"/>
      <c r="X67" s="6"/>
      <c r="Y67" s="79"/>
      <c r="Z67" s="44"/>
      <c r="AA67" s="44"/>
      <c r="AB67" s="44"/>
      <c r="AC67" s="44"/>
      <c r="AD67" s="44"/>
      <c r="AE67" s="44"/>
      <c r="AG67" s="44"/>
      <c r="AH67" s="44"/>
      <c r="AI67" s="44"/>
      <c r="AJ67" s="44"/>
      <c r="AK67" s="44"/>
      <c r="AL67" s="44"/>
    </row>
    <row r="68" spans="5:38" x14ac:dyDescent="0.25">
      <c r="E68" s="6"/>
      <c r="F68" s="79"/>
      <c r="G68" s="44"/>
      <c r="H68" s="44"/>
      <c r="I68" s="44"/>
      <c r="J68" s="44"/>
      <c r="K68" s="44"/>
      <c r="L68" s="44"/>
      <c r="N68" s="44"/>
      <c r="O68" s="44"/>
      <c r="P68" s="44"/>
      <c r="Q68" s="44"/>
      <c r="R68" s="44"/>
      <c r="S68" s="44"/>
      <c r="X68" s="6"/>
      <c r="Y68" s="79"/>
      <c r="Z68" s="44"/>
      <c r="AA68" s="44"/>
      <c r="AB68" s="44"/>
      <c r="AC68" s="44"/>
      <c r="AD68" s="44"/>
      <c r="AE68" s="44"/>
      <c r="AG68" s="44"/>
      <c r="AH68" s="44"/>
      <c r="AI68" s="44"/>
      <c r="AJ68" s="44"/>
      <c r="AK68" s="44"/>
      <c r="AL68" s="44"/>
    </row>
    <row r="69" spans="5:38" x14ac:dyDescent="0.25">
      <c r="E69" s="6"/>
      <c r="F69" s="79"/>
      <c r="G69" s="44"/>
      <c r="H69" s="44"/>
      <c r="I69" s="44"/>
      <c r="J69" s="44"/>
      <c r="K69" s="44"/>
      <c r="L69" s="44"/>
      <c r="N69" s="44"/>
      <c r="O69" s="44"/>
      <c r="P69" s="44"/>
      <c r="Q69" s="44"/>
      <c r="R69" s="44"/>
      <c r="S69" s="44"/>
      <c r="X69" s="6"/>
      <c r="Y69" s="79"/>
      <c r="Z69" s="44"/>
      <c r="AA69" s="44"/>
      <c r="AB69" s="44"/>
      <c r="AC69" s="44"/>
      <c r="AD69" s="44"/>
      <c r="AE69" s="44"/>
      <c r="AG69" s="44"/>
      <c r="AH69" s="44"/>
      <c r="AI69" s="44"/>
      <c r="AJ69" s="44"/>
      <c r="AK69" s="44"/>
      <c r="AL69" s="44"/>
    </row>
    <row r="70" spans="5:38" x14ac:dyDescent="0.25">
      <c r="E70" s="6"/>
      <c r="F70" s="79"/>
      <c r="G70" s="44"/>
      <c r="H70" s="44"/>
      <c r="I70" s="44"/>
      <c r="J70" s="44"/>
      <c r="K70" s="44"/>
      <c r="L70" s="44"/>
      <c r="N70" s="44"/>
      <c r="O70" s="44"/>
      <c r="P70" s="44"/>
      <c r="Q70" s="44"/>
      <c r="R70" s="44"/>
      <c r="S70" s="44"/>
      <c r="X70" s="6"/>
      <c r="Y70" s="79"/>
      <c r="Z70" s="44"/>
      <c r="AA70" s="44"/>
      <c r="AB70" s="44"/>
      <c r="AC70" s="44"/>
      <c r="AD70" s="44"/>
      <c r="AE70" s="44"/>
      <c r="AG70" s="44"/>
      <c r="AH70" s="44"/>
      <c r="AI70" s="44"/>
      <c r="AJ70" s="44"/>
      <c r="AK70" s="44"/>
      <c r="AL70" s="44"/>
    </row>
    <row r="71" spans="5:38" x14ac:dyDescent="0.25">
      <c r="E71" s="6"/>
      <c r="F71" s="79"/>
      <c r="G71" s="44"/>
      <c r="H71" s="44"/>
      <c r="I71" s="44"/>
      <c r="J71" s="44"/>
      <c r="K71" s="44"/>
      <c r="L71" s="44"/>
      <c r="N71" s="44"/>
      <c r="O71" s="44"/>
      <c r="P71" s="44"/>
      <c r="Q71" s="44"/>
      <c r="R71" s="44"/>
      <c r="S71" s="44"/>
      <c r="X71" s="6"/>
      <c r="Y71" s="79"/>
      <c r="Z71" s="44"/>
      <c r="AA71" s="44"/>
      <c r="AB71" s="44"/>
      <c r="AC71" s="44"/>
      <c r="AD71" s="44"/>
      <c r="AE71" s="44"/>
      <c r="AG71" s="44"/>
      <c r="AH71" s="44"/>
      <c r="AI71" s="44"/>
      <c r="AJ71" s="44"/>
      <c r="AK71" s="44"/>
      <c r="AL71" s="44"/>
    </row>
    <row r="72" spans="5:38" x14ac:dyDescent="0.25">
      <c r="E72" s="6"/>
      <c r="F72" s="79"/>
      <c r="G72" s="44"/>
      <c r="H72" s="44"/>
      <c r="I72" s="44"/>
      <c r="J72" s="44"/>
      <c r="K72" s="44"/>
      <c r="L72" s="44"/>
      <c r="N72" s="44"/>
      <c r="O72" s="44"/>
      <c r="P72" s="44"/>
      <c r="Q72" s="44"/>
      <c r="R72" s="44"/>
      <c r="S72" s="44"/>
      <c r="X72" s="6"/>
      <c r="Y72" s="79"/>
      <c r="Z72" s="44"/>
      <c r="AA72" s="44"/>
      <c r="AB72" s="44"/>
      <c r="AC72" s="44"/>
      <c r="AD72" s="44"/>
      <c r="AE72" s="44"/>
      <c r="AG72" s="44"/>
      <c r="AH72" s="44"/>
      <c r="AI72" s="44"/>
      <c r="AJ72" s="44"/>
      <c r="AK72" s="44"/>
      <c r="AL72" s="44"/>
    </row>
    <row r="73" spans="5:38" x14ac:dyDescent="0.25">
      <c r="E73" s="6"/>
      <c r="F73" s="79"/>
      <c r="G73" s="44"/>
      <c r="H73" s="44"/>
      <c r="I73" s="44"/>
      <c r="J73" s="44"/>
      <c r="K73" s="44"/>
      <c r="L73" s="44"/>
      <c r="N73" s="44"/>
      <c r="O73" s="44"/>
      <c r="P73" s="44"/>
      <c r="Q73" s="44"/>
      <c r="R73" s="44"/>
      <c r="S73" s="44"/>
      <c r="X73" s="6"/>
      <c r="Y73" s="79"/>
      <c r="Z73" s="44"/>
      <c r="AA73" s="44"/>
      <c r="AB73" s="44"/>
      <c r="AC73" s="44"/>
      <c r="AD73" s="44"/>
      <c r="AE73" s="44"/>
      <c r="AG73" s="44"/>
      <c r="AH73" s="44"/>
      <c r="AI73" s="44"/>
      <c r="AJ73" s="44"/>
      <c r="AK73" s="44"/>
      <c r="AL73" s="44"/>
    </row>
    <row r="74" spans="5:38" x14ac:dyDescent="0.25">
      <c r="E74" s="6"/>
      <c r="F74" s="79"/>
      <c r="G74" s="44"/>
      <c r="H74" s="44"/>
      <c r="I74" s="44"/>
      <c r="J74" s="44"/>
      <c r="K74" s="44"/>
      <c r="L74" s="44"/>
      <c r="N74" s="44"/>
      <c r="O74" s="44"/>
      <c r="P74" s="44"/>
      <c r="Q74" s="44"/>
      <c r="R74" s="44"/>
      <c r="S74" s="44"/>
      <c r="X74" s="6"/>
      <c r="Y74" s="79"/>
      <c r="Z74" s="44"/>
      <c r="AA74" s="44"/>
      <c r="AB74" s="44"/>
      <c r="AC74" s="44"/>
      <c r="AD74" s="44"/>
      <c r="AE74" s="44"/>
      <c r="AG74" s="44"/>
      <c r="AH74" s="44"/>
      <c r="AI74" s="44"/>
      <c r="AJ74" s="44"/>
      <c r="AK74" s="44"/>
      <c r="AL74" s="44"/>
    </row>
    <row r="75" spans="5:38" x14ac:dyDescent="0.25">
      <c r="E75" s="6"/>
      <c r="F75" s="79"/>
      <c r="G75" s="44"/>
      <c r="H75" s="44"/>
      <c r="I75" s="44"/>
      <c r="J75" s="44"/>
      <c r="K75" s="44"/>
      <c r="L75" s="44"/>
      <c r="N75" s="44"/>
      <c r="O75" s="44"/>
      <c r="P75" s="44"/>
      <c r="Q75" s="44"/>
      <c r="R75" s="44"/>
      <c r="S75" s="44"/>
      <c r="X75" s="6"/>
      <c r="Y75" s="79"/>
      <c r="Z75" s="44"/>
      <c r="AA75" s="44"/>
      <c r="AB75" s="44"/>
      <c r="AC75" s="44"/>
      <c r="AD75" s="44"/>
      <c r="AE75" s="44"/>
      <c r="AG75" s="44"/>
      <c r="AH75" s="44"/>
      <c r="AI75" s="44"/>
      <c r="AJ75" s="44"/>
      <c r="AK75" s="44"/>
      <c r="AL75" s="44"/>
    </row>
    <row r="76" spans="5:38" x14ac:dyDescent="0.25">
      <c r="E76" s="6"/>
      <c r="F76" s="79"/>
      <c r="G76" s="44"/>
      <c r="H76" s="44"/>
      <c r="I76" s="44"/>
      <c r="J76" s="44"/>
      <c r="K76" s="44"/>
      <c r="L76" s="44"/>
      <c r="N76" s="44"/>
      <c r="O76" s="44"/>
      <c r="P76" s="44"/>
      <c r="Q76" s="44"/>
      <c r="R76" s="44"/>
      <c r="S76" s="44"/>
      <c r="X76" s="6"/>
      <c r="Y76" s="79"/>
      <c r="Z76" s="44"/>
      <c r="AA76" s="44"/>
      <c r="AB76" s="44"/>
      <c r="AC76" s="44"/>
      <c r="AD76" s="44"/>
      <c r="AE76" s="44"/>
      <c r="AG76" s="44"/>
      <c r="AH76" s="44"/>
      <c r="AI76" s="44"/>
      <c r="AJ76" s="44"/>
      <c r="AK76" s="44"/>
      <c r="AL76" s="44"/>
    </row>
    <row r="77" spans="5:38" x14ac:dyDescent="0.25">
      <c r="E77" s="6"/>
      <c r="F77" s="79"/>
      <c r="G77" s="44"/>
      <c r="H77" s="44"/>
      <c r="I77" s="44"/>
      <c r="J77" s="44"/>
      <c r="K77" s="44"/>
      <c r="L77" s="44"/>
      <c r="N77" s="44"/>
      <c r="O77" s="44"/>
      <c r="P77" s="44"/>
      <c r="Q77" s="44"/>
      <c r="R77" s="44"/>
      <c r="S77" s="44"/>
      <c r="X77" s="6"/>
      <c r="Y77" s="79"/>
      <c r="Z77" s="44"/>
      <c r="AA77" s="44"/>
      <c r="AB77" s="44"/>
      <c r="AC77" s="44"/>
      <c r="AD77" s="44"/>
      <c r="AE77" s="44"/>
      <c r="AG77" s="44"/>
      <c r="AH77" s="44"/>
      <c r="AI77" s="44"/>
      <c r="AJ77" s="44"/>
      <c r="AK77" s="44"/>
      <c r="AL77" s="44"/>
    </row>
    <row r="78" spans="5:38" x14ac:dyDescent="0.25">
      <c r="E78" s="6"/>
      <c r="F78" s="79"/>
      <c r="G78" s="44"/>
      <c r="H78" s="44"/>
      <c r="I78" s="44"/>
      <c r="J78" s="44"/>
      <c r="K78" s="44"/>
      <c r="L78" s="44"/>
      <c r="N78" s="44"/>
      <c r="O78" s="44"/>
      <c r="P78" s="44"/>
      <c r="Q78" s="44"/>
      <c r="R78" s="44"/>
      <c r="S78" s="44"/>
      <c r="X78" s="6"/>
      <c r="Y78" s="79"/>
      <c r="Z78" s="44"/>
      <c r="AA78" s="44"/>
      <c r="AB78" s="44"/>
      <c r="AC78" s="44"/>
      <c r="AD78" s="44"/>
      <c r="AE78" s="44"/>
      <c r="AG78" s="44"/>
      <c r="AH78" s="44"/>
      <c r="AI78" s="44"/>
      <c r="AJ78" s="44"/>
      <c r="AK78" s="44"/>
      <c r="AL78" s="44"/>
    </row>
    <row r="79" spans="5:38" x14ac:dyDescent="0.25">
      <c r="E79" s="6"/>
      <c r="F79" s="79"/>
      <c r="G79" s="44"/>
      <c r="H79" s="44"/>
      <c r="I79" s="44"/>
      <c r="J79" s="44"/>
      <c r="K79" s="44"/>
      <c r="L79" s="44"/>
      <c r="N79" s="44"/>
      <c r="O79" s="44"/>
      <c r="P79" s="44"/>
      <c r="Q79" s="44"/>
      <c r="R79" s="44"/>
      <c r="S79" s="44"/>
      <c r="X79" s="6"/>
      <c r="Y79" s="79"/>
      <c r="Z79" s="44"/>
      <c r="AA79" s="44"/>
      <c r="AB79" s="44"/>
      <c r="AC79" s="44"/>
      <c r="AD79" s="44"/>
      <c r="AE79" s="44"/>
      <c r="AG79" s="44"/>
      <c r="AH79" s="44"/>
      <c r="AI79" s="44"/>
      <c r="AJ79" s="44"/>
      <c r="AK79" s="44"/>
      <c r="AL79" s="44"/>
    </row>
    <row r="80" spans="5:38" x14ac:dyDescent="0.25">
      <c r="E80" s="6"/>
      <c r="F80" s="79"/>
      <c r="G80" s="44"/>
      <c r="H80" s="44"/>
      <c r="I80" s="44"/>
      <c r="J80" s="44"/>
      <c r="K80" s="44"/>
      <c r="L80" s="44"/>
      <c r="N80" s="44"/>
      <c r="O80" s="44"/>
      <c r="P80" s="44"/>
      <c r="Q80" s="44"/>
      <c r="R80" s="44"/>
      <c r="S80" s="44"/>
      <c r="X80" s="6"/>
      <c r="Y80" s="79"/>
      <c r="Z80" s="44"/>
      <c r="AA80" s="44"/>
      <c r="AB80" s="44"/>
      <c r="AC80" s="44"/>
      <c r="AD80" s="44"/>
      <c r="AE80" s="44"/>
      <c r="AG80" s="44"/>
      <c r="AH80" s="44"/>
      <c r="AI80" s="44"/>
      <c r="AJ80" s="44"/>
      <c r="AK80" s="44"/>
      <c r="AL80" s="44"/>
    </row>
    <row r="81" spans="5:38" x14ac:dyDescent="0.25">
      <c r="E81" s="6"/>
      <c r="F81" s="79"/>
      <c r="G81" s="44"/>
      <c r="H81" s="44"/>
      <c r="I81" s="44"/>
      <c r="J81" s="44"/>
      <c r="K81" s="44"/>
      <c r="L81" s="44"/>
      <c r="N81" s="44"/>
      <c r="O81" s="44"/>
      <c r="P81" s="44"/>
      <c r="Q81" s="44"/>
      <c r="R81" s="44"/>
      <c r="S81" s="44"/>
      <c r="X81" s="6"/>
      <c r="Y81" s="79"/>
      <c r="Z81" s="44"/>
      <c r="AA81" s="44"/>
      <c r="AB81" s="44"/>
      <c r="AC81" s="44"/>
      <c r="AD81" s="44"/>
      <c r="AE81" s="44"/>
      <c r="AG81" s="44"/>
      <c r="AH81" s="44"/>
      <c r="AI81" s="44"/>
      <c r="AJ81" s="44"/>
      <c r="AK81" s="44"/>
      <c r="AL81" s="44"/>
    </row>
    <row r="82" spans="5:38" x14ac:dyDescent="0.25">
      <c r="E82" s="6"/>
      <c r="F82" s="79"/>
      <c r="G82" s="44"/>
      <c r="H82" s="44"/>
      <c r="I82" s="44"/>
      <c r="J82" s="44"/>
      <c r="K82" s="44"/>
      <c r="L82" s="44"/>
      <c r="N82" s="44"/>
      <c r="O82" s="44"/>
      <c r="P82" s="44"/>
      <c r="Q82" s="44"/>
      <c r="R82" s="44"/>
      <c r="S82" s="44"/>
      <c r="X82" s="6"/>
      <c r="Y82" s="79"/>
      <c r="Z82" s="44"/>
      <c r="AA82" s="44"/>
      <c r="AB82" s="44"/>
      <c r="AC82" s="44"/>
      <c r="AD82" s="44"/>
      <c r="AE82" s="44"/>
      <c r="AG82" s="44"/>
      <c r="AH82" s="44"/>
      <c r="AI82" s="44"/>
      <c r="AJ82" s="44"/>
      <c r="AK82" s="44"/>
      <c r="AL82" s="44"/>
    </row>
    <row r="83" spans="5:38" x14ac:dyDescent="0.25">
      <c r="E83" s="6"/>
      <c r="F83" s="79"/>
      <c r="G83" s="44"/>
      <c r="H83" s="44"/>
      <c r="I83" s="44"/>
      <c r="J83" s="44"/>
      <c r="K83" s="44"/>
      <c r="L83" s="44"/>
      <c r="N83" s="44"/>
      <c r="O83" s="44"/>
      <c r="P83" s="44"/>
      <c r="Q83" s="44"/>
      <c r="R83" s="44"/>
      <c r="S83" s="44"/>
      <c r="X83" s="6"/>
      <c r="Y83" s="79"/>
      <c r="Z83" s="44"/>
      <c r="AA83" s="44"/>
      <c r="AB83" s="44"/>
      <c r="AC83" s="44"/>
      <c r="AD83" s="44"/>
      <c r="AE83" s="44"/>
      <c r="AG83" s="44"/>
      <c r="AH83" s="44"/>
      <c r="AI83" s="44"/>
      <c r="AJ83" s="44"/>
      <c r="AK83" s="44"/>
      <c r="AL83" s="44"/>
    </row>
    <row r="84" spans="5:38" x14ac:dyDescent="0.25">
      <c r="E84" s="6"/>
      <c r="F84" s="79"/>
      <c r="G84" s="44"/>
      <c r="H84" s="44"/>
      <c r="I84" s="44"/>
      <c r="J84" s="44"/>
      <c r="K84" s="44"/>
      <c r="L84" s="44"/>
      <c r="N84" s="44"/>
      <c r="O84" s="44"/>
      <c r="P84" s="44"/>
      <c r="Q84" s="44"/>
      <c r="R84" s="44"/>
      <c r="S84" s="44"/>
      <c r="X84" s="6"/>
      <c r="Y84" s="79"/>
      <c r="Z84" s="44"/>
      <c r="AA84" s="44"/>
      <c r="AB84" s="44"/>
      <c r="AC84" s="44"/>
      <c r="AD84" s="44"/>
      <c r="AE84" s="44"/>
      <c r="AG84" s="44"/>
      <c r="AH84" s="44"/>
      <c r="AI84" s="44"/>
      <c r="AJ84" s="44"/>
      <c r="AK84" s="44"/>
      <c r="AL84" s="44"/>
    </row>
    <row r="85" spans="5:38" x14ac:dyDescent="0.25">
      <c r="E85" s="6"/>
      <c r="F85" s="79"/>
      <c r="G85" s="44"/>
      <c r="H85" s="44"/>
      <c r="I85" s="44"/>
      <c r="J85" s="44"/>
      <c r="K85" s="44"/>
      <c r="L85" s="44"/>
      <c r="N85" s="44"/>
      <c r="O85" s="44"/>
      <c r="P85" s="44"/>
      <c r="Q85" s="44"/>
      <c r="R85" s="44"/>
      <c r="S85" s="44"/>
      <c r="X85" s="6"/>
      <c r="Y85" s="79"/>
      <c r="Z85" s="44"/>
      <c r="AA85" s="44"/>
      <c r="AB85" s="44"/>
      <c r="AC85" s="44"/>
      <c r="AD85" s="44"/>
      <c r="AE85" s="44"/>
      <c r="AG85" s="44"/>
      <c r="AH85" s="44"/>
      <c r="AI85" s="44"/>
      <c r="AJ85" s="44"/>
      <c r="AK85" s="44"/>
      <c r="AL85" s="44"/>
    </row>
    <row r="86" spans="5:38" x14ac:dyDescent="0.25">
      <c r="E86" s="6"/>
      <c r="F86" s="79"/>
      <c r="G86" s="44"/>
      <c r="H86" s="44"/>
      <c r="I86" s="44"/>
      <c r="J86" s="44"/>
      <c r="K86" s="44"/>
      <c r="L86" s="44"/>
      <c r="N86" s="44"/>
      <c r="O86" s="44"/>
      <c r="P86" s="44"/>
      <c r="Q86" s="44"/>
      <c r="R86" s="44"/>
      <c r="S86" s="44"/>
      <c r="X86" s="6"/>
      <c r="Y86" s="79"/>
      <c r="Z86" s="44"/>
      <c r="AA86" s="44"/>
      <c r="AB86" s="44"/>
      <c r="AC86" s="44"/>
      <c r="AD86" s="44"/>
      <c r="AE86" s="44"/>
      <c r="AG86" s="44"/>
      <c r="AH86" s="44"/>
      <c r="AI86" s="44"/>
      <c r="AJ86" s="44"/>
      <c r="AK86" s="44"/>
      <c r="AL86" s="44"/>
    </row>
    <row r="87" spans="5:38" x14ac:dyDescent="0.25">
      <c r="E87" s="6"/>
      <c r="F87" s="79"/>
      <c r="G87" s="44"/>
      <c r="H87" s="44"/>
      <c r="I87" s="44"/>
      <c r="J87" s="44"/>
      <c r="K87" s="44"/>
      <c r="L87" s="44"/>
      <c r="N87" s="44"/>
      <c r="O87" s="44"/>
      <c r="P87" s="44"/>
      <c r="Q87" s="44"/>
      <c r="R87" s="44"/>
      <c r="S87" s="44"/>
      <c r="X87" s="6"/>
      <c r="Y87" s="79"/>
      <c r="Z87" s="44"/>
      <c r="AA87" s="44"/>
      <c r="AB87" s="44"/>
      <c r="AC87" s="44"/>
      <c r="AD87" s="44"/>
      <c r="AE87" s="44"/>
      <c r="AG87" s="44"/>
      <c r="AH87" s="44"/>
      <c r="AI87" s="44"/>
      <c r="AJ87" s="44"/>
      <c r="AK87" s="44"/>
      <c r="AL87" s="44"/>
    </row>
    <row r="88" spans="5:38" x14ac:dyDescent="0.25">
      <c r="E88" s="6"/>
      <c r="F88" s="79"/>
      <c r="G88" s="44"/>
      <c r="H88" s="44"/>
      <c r="I88" s="44"/>
      <c r="J88" s="44"/>
      <c r="K88" s="44"/>
      <c r="L88" s="44"/>
      <c r="N88" s="44"/>
      <c r="O88" s="44"/>
      <c r="P88" s="44"/>
      <c r="Q88" s="44"/>
      <c r="R88" s="44"/>
      <c r="S88" s="44"/>
      <c r="X88" s="6"/>
      <c r="Y88" s="79"/>
      <c r="Z88" s="44"/>
      <c r="AA88" s="44"/>
      <c r="AB88" s="44"/>
      <c r="AC88" s="44"/>
      <c r="AD88" s="44"/>
      <c r="AE88" s="44"/>
      <c r="AG88" s="44"/>
      <c r="AH88" s="44"/>
      <c r="AI88" s="44"/>
      <c r="AJ88" s="44"/>
      <c r="AK88" s="44"/>
      <c r="AL88" s="44"/>
    </row>
    <row r="89" spans="5:38" x14ac:dyDescent="0.25">
      <c r="E89" s="6"/>
      <c r="F89" s="79"/>
      <c r="G89" s="44"/>
      <c r="H89" s="44"/>
      <c r="I89" s="44"/>
      <c r="J89" s="44"/>
      <c r="K89" s="44"/>
      <c r="L89" s="44"/>
      <c r="N89" s="44"/>
      <c r="O89" s="44"/>
      <c r="P89" s="44"/>
      <c r="Q89" s="44"/>
      <c r="R89" s="44"/>
      <c r="S89" s="44"/>
      <c r="X89" s="6"/>
      <c r="Y89" s="79"/>
      <c r="Z89" s="44"/>
      <c r="AA89" s="44"/>
      <c r="AB89" s="44"/>
      <c r="AC89" s="44"/>
      <c r="AD89" s="44"/>
      <c r="AE89" s="44"/>
      <c r="AG89" s="44"/>
      <c r="AH89" s="44"/>
      <c r="AI89" s="44"/>
      <c r="AJ89" s="44"/>
      <c r="AK89" s="44"/>
      <c r="AL89" s="44"/>
    </row>
    <row r="90" spans="5:38" x14ac:dyDescent="0.25">
      <c r="E90" s="6"/>
      <c r="F90" s="79"/>
      <c r="G90" s="44"/>
      <c r="H90" s="44"/>
      <c r="I90" s="44"/>
      <c r="J90" s="44"/>
      <c r="K90" s="44"/>
      <c r="L90" s="44"/>
      <c r="N90" s="44"/>
      <c r="O90" s="44"/>
      <c r="P90" s="44"/>
      <c r="Q90" s="44"/>
      <c r="R90" s="44"/>
      <c r="S90" s="44"/>
      <c r="X90" s="6"/>
      <c r="Y90" s="79"/>
      <c r="Z90" s="44"/>
      <c r="AA90" s="44"/>
      <c r="AB90" s="44"/>
      <c r="AC90" s="44"/>
      <c r="AD90" s="44"/>
      <c r="AE90" s="44"/>
      <c r="AG90" s="44"/>
      <c r="AH90" s="44"/>
      <c r="AI90" s="44"/>
      <c r="AJ90" s="44"/>
      <c r="AK90" s="44"/>
      <c r="AL90" s="44"/>
    </row>
    <row r="91" spans="5:38" x14ac:dyDescent="0.25">
      <c r="E91" s="6"/>
      <c r="F91" s="79"/>
      <c r="G91" s="44"/>
      <c r="H91" s="44"/>
      <c r="I91" s="44"/>
      <c r="J91" s="44"/>
      <c r="K91" s="44"/>
      <c r="L91" s="44"/>
      <c r="N91" s="44"/>
      <c r="O91" s="44"/>
      <c r="P91" s="44"/>
      <c r="Q91" s="44"/>
      <c r="R91" s="44"/>
      <c r="S91" s="44"/>
      <c r="X91" s="6"/>
      <c r="Y91" s="79"/>
      <c r="Z91" s="44"/>
      <c r="AA91" s="44"/>
      <c r="AB91" s="44"/>
      <c r="AC91" s="44"/>
      <c r="AD91" s="44"/>
      <c r="AE91" s="44"/>
      <c r="AG91" s="44"/>
      <c r="AH91" s="44"/>
      <c r="AI91" s="44"/>
      <c r="AJ91" s="44"/>
      <c r="AK91" s="44"/>
      <c r="AL91" s="44"/>
    </row>
    <row r="92" spans="5:38" x14ac:dyDescent="0.25">
      <c r="E92" s="6"/>
      <c r="F92" s="79"/>
      <c r="G92" s="44"/>
      <c r="H92" s="44"/>
      <c r="I92" s="44"/>
      <c r="J92" s="44"/>
      <c r="K92" s="44"/>
      <c r="L92" s="44"/>
      <c r="N92" s="44"/>
      <c r="O92" s="44"/>
      <c r="P92" s="44"/>
      <c r="Q92" s="44"/>
      <c r="R92" s="44"/>
      <c r="S92" s="44"/>
      <c r="X92" s="6"/>
      <c r="Y92" s="79"/>
      <c r="Z92" s="44"/>
      <c r="AA92" s="44"/>
      <c r="AB92" s="44"/>
      <c r="AC92" s="44"/>
      <c r="AD92" s="44"/>
      <c r="AE92" s="44"/>
      <c r="AG92" s="44"/>
      <c r="AH92" s="44"/>
      <c r="AI92" s="44"/>
      <c r="AJ92" s="44"/>
      <c r="AK92" s="44"/>
      <c r="AL92" s="44"/>
    </row>
    <row r="93" spans="5:38" x14ac:dyDescent="0.25">
      <c r="E93" s="6"/>
      <c r="F93" s="79"/>
      <c r="G93" s="44"/>
      <c r="H93" s="44"/>
      <c r="I93" s="44"/>
      <c r="J93" s="44"/>
      <c r="K93" s="44"/>
      <c r="L93" s="44"/>
      <c r="N93" s="44"/>
      <c r="O93" s="44"/>
      <c r="P93" s="44"/>
      <c r="Q93" s="44"/>
      <c r="R93" s="44"/>
      <c r="S93" s="44"/>
      <c r="X93" s="6"/>
      <c r="Y93" s="79"/>
      <c r="Z93" s="44"/>
      <c r="AA93" s="44"/>
      <c r="AB93" s="44"/>
      <c r="AC93" s="44"/>
      <c r="AD93" s="44"/>
      <c r="AE93" s="44"/>
      <c r="AG93" s="44"/>
      <c r="AH93" s="44"/>
      <c r="AI93" s="44"/>
      <c r="AJ93" s="44"/>
      <c r="AK93" s="44"/>
      <c r="AL93" s="44"/>
    </row>
    <row r="94" spans="5:38" x14ac:dyDescent="0.25">
      <c r="E94" s="6"/>
      <c r="F94" s="79"/>
      <c r="G94" s="44"/>
      <c r="H94" s="44"/>
      <c r="I94" s="44"/>
      <c r="J94" s="44"/>
      <c r="K94" s="44"/>
      <c r="L94" s="44"/>
      <c r="N94" s="44"/>
      <c r="O94" s="44"/>
      <c r="P94" s="44"/>
      <c r="Q94" s="44"/>
      <c r="R94" s="44"/>
      <c r="S94" s="44"/>
      <c r="X94" s="6"/>
      <c r="Y94" s="79"/>
      <c r="Z94" s="44"/>
      <c r="AA94" s="44"/>
      <c r="AB94" s="44"/>
      <c r="AC94" s="44"/>
      <c r="AD94" s="44"/>
      <c r="AE94" s="44"/>
      <c r="AG94" s="44"/>
      <c r="AH94" s="44"/>
      <c r="AI94" s="44"/>
      <c r="AJ94" s="44"/>
      <c r="AK94" s="44"/>
      <c r="AL94" s="44"/>
    </row>
    <row r="95" spans="5:38" x14ac:dyDescent="0.25">
      <c r="E95" s="6"/>
      <c r="F95" s="79"/>
      <c r="G95" s="44"/>
      <c r="H95" s="44"/>
      <c r="I95" s="44"/>
      <c r="J95" s="44"/>
      <c r="K95" s="44"/>
      <c r="L95" s="44"/>
      <c r="N95" s="44"/>
      <c r="O95" s="44"/>
      <c r="P95" s="44"/>
      <c r="Q95" s="44"/>
      <c r="R95" s="44"/>
      <c r="S95" s="44"/>
      <c r="X95" s="6"/>
      <c r="Y95" s="79"/>
      <c r="Z95" s="44"/>
      <c r="AA95" s="44"/>
      <c r="AB95" s="44"/>
      <c r="AC95" s="44"/>
      <c r="AD95" s="44"/>
      <c r="AE95" s="44"/>
      <c r="AG95" s="44"/>
      <c r="AH95" s="44"/>
      <c r="AI95" s="44"/>
      <c r="AJ95" s="44"/>
      <c r="AK95" s="44"/>
      <c r="AL95" s="44"/>
    </row>
    <row r="96" spans="5:38" x14ac:dyDescent="0.25">
      <c r="E96" s="6"/>
      <c r="F96" s="79"/>
      <c r="G96" s="44"/>
      <c r="H96" s="44"/>
      <c r="I96" s="44"/>
      <c r="J96" s="44"/>
      <c r="K96" s="44"/>
      <c r="L96" s="44"/>
      <c r="N96" s="44"/>
      <c r="O96" s="44"/>
      <c r="P96" s="44"/>
      <c r="Q96" s="44"/>
      <c r="R96" s="44"/>
      <c r="S96" s="44"/>
      <c r="X96" s="6"/>
      <c r="Y96" s="79"/>
      <c r="Z96" s="44"/>
      <c r="AA96" s="44"/>
      <c r="AB96" s="44"/>
      <c r="AC96" s="44"/>
      <c r="AD96" s="44"/>
      <c r="AE96" s="44"/>
      <c r="AG96" s="44"/>
      <c r="AH96" s="44"/>
      <c r="AI96" s="44"/>
      <c r="AJ96" s="44"/>
      <c r="AK96" s="44"/>
      <c r="AL96" s="44"/>
    </row>
    <row r="97" spans="5:38" x14ac:dyDescent="0.25">
      <c r="E97" s="6"/>
      <c r="F97" s="79"/>
      <c r="G97" s="44"/>
      <c r="H97" s="44"/>
      <c r="I97" s="44"/>
      <c r="J97" s="44"/>
      <c r="K97" s="44"/>
      <c r="L97" s="44"/>
      <c r="N97" s="44"/>
      <c r="O97" s="44"/>
      <c r="P97" s="44"/>
      <c r="Q97" s="44"/>
      <c r="R97" s="44"/>
      <c r="S97" s="44"/>
      <c r="X97" s="6"/>
      <c r="Y97" s="79"/>
      <c r="Z97" s="44"/>
      <c r="AA97" s="44"/>
      <c r="AB97" s="44"/>
      <c r="AC97" s="44"/>
      <c r="AD97" s="44"/>
      <c r="AE97" s="44"/>
      <c r="AG97" s="44"/>
      <c r="AH97" s="44"/>
      <c r="AI97" s="44"/>
      <c r="AJ97" s="44"/>
      <c r="AK97" s="44"/>
      <c r="AL97" s="44"/>
    </row>
    <row r="98" spans="5:38" x14ac:dyDescent="0.25">
      <c r="E98" s="6"/>
      <c r="F98" s="79"/>
      <c r="G98" s="44"/>
      <c r="H98" s="44"/>
      <c r="I98" s="44"/>
      <c r="J98" s="44"/>
      <c r="K98" s="44"/>
      <c r="L98" s="44"/>
      <c r="N98" s="44"/>
      <c r="O98" s="44"/>
      <c r="P98" s="44"/>
      <c r="Q98" s="44"/>
      <c r="R98" s="44"/>
      <c r="S98" s="44"/>
      <c r="X98" s="6"/>
      <c r="Y98" s="79"/>
      <c r="Z98" s="44"/>
      <c r="AA98" s="44"/>
      <c r="AB98" s="44"/>
      <c r="AC98" s="44"/>
      <c r="AD98" s="44"/>
      <c r="AE98" s="44"/>
      <c r="AG98" s="44"/>
      <c r="AH98" s="44"/>
      <c r="AI98" s="44"/>
      <c r="AJ98" s="44"/>
      <c r="AK98" s="44"/>
      <c r="AL98" s="44"/>
    </row>
    <row r="99" spans="5:38" x14ac:dyDescent="0.25">
      <c r="E99" s="6"/>
      <c r="F99" s="79"/>
      <c r="G99" s="44"/>
      <c r="H99" s="44"/>
      <c r="I99" s="44"/>
      <c r="J99" s="44"/>
      <c r="K99" s="44"/>
      <c r="L99" s="44"/>
      <c r="N99" s="44"/>
      <c r="O99" s="44"/>
      <c r="P99" s="44"/>
      <c r="Q99" s="44"/>
      <c r="R99" s="44"/>
      <c r="S99" s="44"/>
      <c r="X99" s="6"/>
      <c r="Y99" s="79"/>
      <c r="Z99" s="44"/>
      <c r="AA99" s="44"/>
      <c r="AB99" s="44"/>
      <c r="AC99" s="44"/>
      <c r="AD99" s="44"/>
      <c r="AE99" s="44"/>
      <c r="AG99" s="44"/>
      <c r="AH99" s="44"/>
      <c r="AI99" s="44"/>
      <c r="AJ99" s="44"/>
      <c r="AK99" s="44"/>
      <c r="AL99" s="44"/>
    </row>
    <row r="100" spans="5:38" x14ac:dyDescent="0.25">
      <c r="E100" s="6"/>
      <c r="F100" s="79"/>
      <c r="G100" s="44"/>
      <c r="H100" s="44"/>
      <c r="I100" s="44"/>
      <c r="J100" s="44"/>
      <c r="K100" s="44"/>
      <c r="L100" s="44"/>
      <c r="N100" s="44"/>
      <c r="O100" s="44"/>
      <c r="P100" s="44"/>
      <c r="Q100" s="44"/>
      <c r="R100" s="44"/>
      <c r="S100" s="44"/>
      <c r="X100" s="6"/>
      <c r="Y100" s="79"/>
      <c r="Z100" s="44"/>
      <c r="AA100" s="44"/>
      <c r="AB100" s="44"/>
      <c r="AC100" s="44"/>
      <c r="AD100" s="44"/>
      <c r="AE100" s="44"/>
      <c r="AG100" s="44"/>
      <c r="AH100" s="44"/>
      <c r="AI100" s="44"/>
      <c r="AJ100" s="44"/>
      <c r="AK100" s="44"/>
      <c r="AL100" s="44"/>
    </row>
    <row r="101" spans="5:38" x14ac:dyDescent="0.25">
      <c r="E101" s="6"/>
      <c r="F101" s="79"/>
      <c r="G101" s="44"/>
      <c r="H101" s="44"/>
      <c r="I101" s="44"/>
      <c r="J101" s="44"/>
      <c r="K101" s="44"/>
      <c r="L101" s="44"/>
      <c r="N101" s="44"/>
      <c r="O101" s="44"/>
      <c r="P101" s="44"/>
      <c r="Q101" s="44"/>
      <c r="R101" s="44"/>
      <c r="S101" s="44"/>
      <c r="X101" s="6"/>
      <c r="Y101" s="79"/>
      <c r="Z101" s="44"/>
      <c r="AA101" s="44"/>
      <c r="AB101" s="44"/>
      <c r="AC101" s="44"/>
      <c r="AD101" s="44"/>
      <c r="AE101" s="44"/>
      <c r="AG101" s="44"/>
      <c r="AH101" s="44"/>
      <c r="AI101" s="44"/>
      <c r="AJ101" s="44"/>
      <c r="AK101" s="44"/>
      <c r="AL101" s="44"/>
    </row>
    <row r="102" spans="5:38" x14ac:dyDescent="0.25">
      <c r="E102" s="6"/>
      <c r="F102" s="79"/>
      <c r="G102" s="44"/>
      <c r="H102" s="44"/>
      <c r="I102" s="44"/>
      <c r="J102" s="44"/>
      <c r="K102" s="44"/>
      <c r="L102" s="44"/>
      <c r="N102" s="44"/>
      <c r="O102" s="44"/>
      <c r="P102" s="44"/>
      <c r="Q102" s="44"/>
      <c r="R102" s="44"/>
      <c r="S102" s="44"/>
      <c r="X102" s="6"/>
      <c r="Y102" s="79"/>
      <c r="Z102" s="44"/>
      <c r="AA102" s="44"/>
      <c r="AB102" s="44"/>
      <c r="AC102" s="44"/>
      <c r="AD102" s="44"/>
      <c r="AE102" s="44"/>
      <c r="AG102" s="44"/>
      <c r="AH102" s="44"/>
      <c r="AI102" s="44"/>
      <c r="AJ102" s="44"/>
      <c r="AK102" s="44"/>
      <c r="AL102" s="44"/>
    </row>
    <row r="103" spans="5:38" x14ac:dyDescent="0.25">
      <c r="E103" s="6"/>
      <c r="F103" s="79"/>
      <c r="G103" s="44"/>
      <c r="H103" s="44"/>
      <c r="I103" s="44"/>
      <c r="J103" s="44"/>
      <c r="K103" s="44"/>
      <c r="L103" s="44"/>
      <c r="N103" s="44"/>
      <c r="O103" s="44"/>
      <c r="P103" s="44"/>
      <c r="Q103" s="44"/>
      <c r="R103" s="44"/>
      <c r="S103" s="44"/>
      <c r="X103" s="6"/>
      <c r="Y103" s="79"/>
      <c r="Z103" s="44"/>
      <c r="AA103" s="44"/>
      <c r="AB103" s="44"/>
      <c r="AC103" s="44"/>
      <c r="AD103" s="44"/>
      <c r="AE103" s="44"/>
      <c r="AG103" s="44"/>
      <c r="AH103" s="44"/>
      <c r="AI103" s="44"/>
      <c r="AJ103" s="44"/>
      <c r="AK103" s="44"/>
      <c r="AL103" s="44"/>
    </row>
    <row r="104" spans="5:38" x14ac:dyDescent="0.25">
      <c r="E104" s="6"/>
      <c r="F104" s="79"/>
      <c r="G104" s="44"/>
      <c r="H104" s="44"/>
      <c r="I104" s="44"/>
      <c r="J104" s="44"/>
      <c r="K104" s="44"/>
      <c r="L104" s="44"/>
      <c r="N104" s="44"/>
      <c r="O104" s="44"/>
      <c r="P104" s="44"/>
      <c r="Q104" s="44"/>
      <c r="R104" s="44"/>
      <c r="S104" s="44"/>
      <c r="X104" s="6"/>
      <c r="Y104" s="79"/>
      <c r="Z104" s="44"/>
      <c r="AA104" s="44"/>
      <c r="AB104" s="44"/>
      <c r="AC104" s="44"/>
      <c r="AD104" s="44"/>
      <c r="AE104" s="44"/>
      <c r="AG104" s="44"/>
      <c r="AH104" s="44"/>
      <c r="AI104" s="44"/>
      <c r="AJ104" s="44"/>
      <c r="AK104" s="44"/>
      <c r="AL104" s="44"/>
    </row>
    <row r="105" spans="5:38" x14ac:dyDescent="0.25">
      <c r="E105" s="6"/>
      <c r="F105" s="79"/>
      <c r="G105" s="44"/>
      <c r="H105" s="44"/>
      <c r="I105" s="44"/>
      <c r="J105" s="44"/>
      <c r="K105" s="44"/>
      <c r="L105" s="44"/>
      <c r="N105" s="44"/>
      <c r="O105" s="44"/>
      <c r="P105" s="44"/>
      <c r="Q105" s="44"/>
      <c r="R105" s="44"/>
      <c r="S105" s="44"/>
      <c r="X105" s="6"/>
      <c r="Y105" s="79"/>
      <c r="Z105" s="44"/>
      <c r="AA105" s="44"/>
      <c r="AB105" s="44"/>
      <c r="AC105" s="44"/>
      <c r="AD105" s="44"/>
      <c r="AE105" s="44"/>
      <c r="AG105" s="44"/>
      <c r="AH105" s="44"/>
      <c r="AI105" s="44"/>
      <c r="AJ105" s="44"/>
      <c r="AK105" s="44"/>
      <c r="AL105" s="44"/>
    </row>
    <row r="106" spans="5:38" x14ac:dyDescent="0.25">
      <c r="E106" s="6"/>
      <c r="F106" s="79"/>
      <c r="G106" s="44"/>
      <c r="H106" s="44"/>
      <c r="I106" s="44"/>
      <c r="J106" s="44"/>
      <c r="K106" s="44"/>
      <c r="L106" s="44"/>
      <c r="N106" s="44"/>
      <c r="O106" s="44"/>
      <c r="P106" s="44"/>
      <c r="Q106" s="44"/>
      <c r="R106" s="44"/>
      <c r="S106" s="44"/>
      <c r="X106" s="6"/>
      <c r="Y106" s="79"/>
      <c r="Z106" s="44"/>
      <c r="AA106" s="44"/>
      <c r="AB106" s="44"/>
      <c r="AC106" s="44"/>
      <c r="AD106" s="44"/>
      <c r="AE106" s="44"/>
      <c r="AG106" s="44"/>
      <c r="AH106" s="44"/>
      <c r="AI106" s="44"/>
      <c r="AJ106" s="44"/>
      <c r="AK106" s="44"/>
      <c r="AL106" s="44"/>
    </row>
    <row r="107" spans="5:38" x14ac:dyDescent="0.25">
      <c r="E107" s="6"/>
      <c r="F107" s="79"/>
      <c r="G107" s="44"/>
      <c r="H107" s="44"/>
      <c r="I107" s="44"/>
      <c r="J107" s="44"/>
      <c r="K107" s="44"/>
      <c r="L107" s="44"/>
      <c r="N107" s="44"/>
      <c r="O107" s="44"/>
      <c r="P107" s="44"/>
      <c r="Q107" s="44"/>
      <c r="R107" s="44"/>
      <c r="S107" s="44"/>
      <c r="X107" s="6"/>
      <c r="Y107" s="79"/>
      <c r="Z107" s="44"/>
      <c r="AA107" s="44"/>
      <c r="AB107" s="44"/>
      <c r="AC107" s="44"/>
      <c r="AD107" s="44"/>
      <c r="AE107" s="44"/>
      <c r="AG107" s="44"/>
      <c r="AH107" s="44"/>
      <c r="AI107" s="44"/>
      <c r="AJ107" s="44"/>
      <c r="AK107" s="44"/>
      <c r="AL107" s="44"/>
    </row>
    <row r="108" spans="5:38" x14ac:dyDescent="0.25">
      <c r="E108" s="6"/>
      <c r="F108" s="79"/>
      <c r="G108" s="44"/>
      <c r="H108" s="44"/>
      <c r="I108" s="44"/>
      <c r="J108" s="44"/>
      <c r="K108" s="44"/>
      <c r="L108" s="44"/>
      <c r="N108" s="44"/>
      <c r="O108" s="44"/>
      <c r="P108" s="44"/>
      <c r="Q108" s="44"/>
      <c r="R108" s="44"/>
      <c r="S108" s="44"/>
      <c r="X108" s="6"/>
      <c r="Y108" s="79"/>
      <c r="Z108" s="44"/>
      <c r="AA108" s="44"/>
      <c r="AB108" s="44"/>
      <c r="AC108" s="44"/>
      <c r="AD108" s="44"/>
      <c r="AE108" s="44"/>
      <c r="AG108" s="44"/>
      <c r="AH108" s="44"/>
      <c r="AI108" s="44"/>
      <c r="AJ108" s="44"/>
      <c r="AK108" s="44"/>
      <c r="AL108" s="44"/>
    </row>
    <row r="109" spans="5:38" x14ac:dyDescent="0.25">
      <c r="E109" s="6"/>
      <c r="F109" s="79"/>
      <c r="G109" s="44"/>
      <c r="H109" s="44"/>
      <c r="I109" s="44"/>
      <c r="J109" s="44"/>
      <c r="K109" s="44"/>
      <c r="L109" s="44"/>
      <c r="N109" s="44"/>
      <c r="O109" s="44"/>
      <c r="P109" s="44"/>
      <c r="Q109" s="44"/>
      <c r="R109" s="44"/>
      <c r="S109" s="44"/>
      <c r="X109" s="6"/>
      <c r="Y109" s="79"/>
      <c r="Z109" s="44"/>
      <c r="AA109" s="44"/>
      <c r="AB109" s="44"/>
      <c r="AC109" s="44"/>
      <c r="AD109" s="44"/>
      <c r="AE109" s="44"/>
      <c r="AG109" s="44"/>
      <c r="AH109" s="44"/>
      <c r="AI109" s="44"/>
      <c r="AJ109" s="44"/>
      <c r="AK109" s="44"/>
      <c r="AL109" s="44"/>
    </row>
    <row r="110" spans="5:38" x14ac:dyDescent="0.25">
      <c r="E110" s="6"/>
      <c r="F110" s="79"/>
      <c r="G110" s="44"/>
      <c r="H110" s="44"/>
      <c r="I110" s="44"/>
      <c r="J110" s="44"/>
      <c r="K110" s="44"/>
      <c r="L110" s="44"/>
      <c r="N110" s="44"/>
      <c r="O110" s="44"/>
      <c r="P110" s="44"/>
      <c r="Q110" s="44"/>
      <c r="R110" s="44"/>
      <c r="S110" s="44"/>
      <c r="X110" s="6"/>
      <c r="Y110" s="79"/>
      <c r="Z110" s="44"/>
      <c r="AA110" s="44"/>
      <c r="AB110" s="44"/>
      <c r="AC110" s="44"/>
      <c r="AD110" s="44"/>
      <c r="AE110" s="44"/>
      <c r="AG110" s="44"/>
      <c r="AH110" s="44"/>
      <c r="AI110" s="44"/>
      <c r="AJ110" s="44"/>
      <c r="AK110" s="44"/>
      <c r="AL110" s="44"/>
    </row>
    <row r="111" spans="5:38" x14ac:dyDescent="0.25">
      <c r="E111" s="6"/>
      <c r="F111" s="79"/>
      <c r="G111" s="44"/>
      <c r="H111" s="44"/>
      <c r="I111" s="44"/>
      <c r="J111" s="44"/>
      <c r="K111" s="44"/>
      <c r="L111" s="44"/>
      <c r="N111" s="44"/>
      <c r="O111" s="44"/>
      <c r="P111" s="44"/>
      <c r="Q111" s="44"/>
      <c r="R111" s="44"/>
      <c r="S111" s="44"/>
      <c r="X111" s="6"/>
      <c r="Y111" s="79"/>
      <c r="Z111" s="44"/>
      <c r="AA111" s="44"/>
      <c r="AB111" s="44"/>
      <c r="AC111" s="44"/>
      <c r="AD111" s="44"/>
      <c r="AE111" s="44"/>
      <c r="AG111" s="44"/>
      <c r="AH111" s="44"/>
      <c r="AI111" s="44"/>
      <c r="AJ111" s="44"/>
      <c r="AK111" s="44"/>
      <c r="AL111" s="44"/>
    </row>
    <row r="112" spans="5:38" x14ac:dyDescent="0.25">
      <c r="E112" s="6"/>
      <c r="F112" s="79"/>
      <c r="G112" s="44"/>
      <c r="H112" s="44"/>
      <c r="I112" s="44"/>
      <c r="J112" s="44"/>
      <c r="K112" s="44"/>
      <c r="L112" s="44"/>
      <c r="N112" s="44"/>
      <c r="O112" s="44"/>
      <c r="P112" s="44"/>
      <c r="Q112" s="44"/>
      <c r="R112" s="44"/>
      <c r="S112" s="44"/>
      <c r="X112" s="6"/>
      <c r="Y112" s="79"/>
      <c r="Z112" s="44"/>
      <c r="AA112" s="44"/>
      <c r="AB112" s="44"/>
      <c r="AC112" s="44"/>
      <c r="AD112" s="44"/>
      <c r="AE112" s="44"/>
      <c r="AG112" s="44"/>
      <c r="AH112" s="44"/>
      <c r="AI112" s="44"/>
      <c r="AJ112" s="44"/>
      <c r="AK112" s="44"/>
      <c r="AL112" s="44"/>
    </row>
    <row r="113" spans="5:38" x14ac:dyDescent="0.25">
      <c r="E113" s="6"/>
      <c r="F113" s="79"/>
      <c r="G113" s="44"/>
      <c r="H113" s="44"/>
      <c r="I113" s="44"/>
      <c r="J113" s="44"/>
      <c r="K113" s="44"/>
      <c r="L113" s="44"/>
      <c r="N113" s="44"/>
      <c r="O113" s="44"/>
      <c r="P113" s="44"/>
      <c r="Q113" s="44"/>
      <c r="R113" s="44"/>
      <c r="S113" s="44"/>
      <c r="X113" s="6"/>
      <c r="Y113" s="79"/>
      <c r="Z113" s="44"/>
      <c r="AA113" s="44"/>
      <c r="AB113" s="44"/>
      <c r="AC113" s="44"/>
      <c r="AD113" s="44"/>
      <c r="AE113" s="44"/>
      <c r="AG113" s="44"/>
      <c r="AH113" s="44"/>
      <c r="AI113" s="44"/>
      <c r="AJ113" s="44"/>
      <c r="AK113" s="44"/>
      <c r="AL113" s="44"/>
    </row>
    <row r="114" spans="5:38" x14ac:dyDescent="0.25">
      <c r="E114" s="6"/>
      <c r="F114" s="79"/>
      <c r="G114" s="44"/>
      <c r="H114" s="44"/>
      <c r="I114" s="44"/>
      <c r="J114" s="44"/>
      <c r="K114" s="44"/>
      <c r="L114" s="44"/>
      <c r="N114" s="44"/>
      <c r="O114" s="44"/>
      <c r="P114" s="44"/>
      <c r="Q114" s="44"/>
      <c r="R114" s="44"/>
      <c r="S114" s="44"/>
      <c r="X114" s="6"/>
      <c r="Y114" s="79"/>
      <c r="Z114" s="44"/>
      <c r="AA114" s="44"/>
      <c r="AB114" s="44"/>
      <c r="AC114" s="44"/>
      <c r="AD114" s="44"/>
      <c r="AE114" s="44"/>
      <c r="AG114" s="44"/>
      <c r="AH114" s="44"/>
      <c r="AI114" s="44"/>
      <c r="AJ114" s="44"/>
      <c r="AK114" s="44"/>
      <c r="AL114" s="44"/>
    </row>
    <row r="115" spans="5:38" x14ac:dyDescent="0.25">
      <c r="E115" s="6"/>
      <c r="F115" s="79"/>
      <c r="G115" s="44"/>
      <c r="H115" s="44"/>
      <c r="I115" s="44"/>
      <c r="J115" s="44"/>
      <c r="K115" s="44"/>
      <c r="L115" s="44"/>
      <c r="N115" s="44"/>
      <c r="O115" s="44"/>
      <c r="P115" s="44"/>
      <c r="Q115" s="44"/>
      <c r="R115" s="44"/>
      <c r="S115" s="44"/>
      <c r="X115" s="6"/>
      <c r="Y115" s="79"/>
      <c r="Z115" s="44"/>
      <c r="AA115" s="44"/>
      <c r="AB115" s="44"/>
      <c r="AC115" s="44"/>
      <c r="AD115" s="44"/>
      <c r="AE115" s="44"/>
      <c r="AG115" s="44"/>
      <c r="AH115" s="44"/>
      <c r="AI115" s="44"/>
      <c r="AJ115" s="44"/>
      <c r="AK115" s="44"/>
      <c r="AL115" s="44"/>
    </row>
    <row r="116" spans="5:38" x14ac:dyDescent="0.25">
      <c r="E116" s="6"/>
      <c r="F116" s="79"/>
      <c r="G116" s="44"/>
      <c r="H116" s="44"/>
      <c r="I116" s="44"/>
      <c r="J116" s="44"/>
      <c r="K116" s="44"/>
      <c r="L116" s="44"/>
      <c r="N116" s="44"/>
      <c r="O116" s="44"/>
      <c r="P116" s="44"/>
      <c r="Q116" s="44"/>
      <c r="R116" s="44"/>
      <c r="S116" s="44"/>
      <c r="X116" s="6"/>
      <c r="Y116" s="79"/>
      <c r="Z116" s="44"/>
      <c r="AA116" s="44"/>
      <c r="AB116" s="44"/>
      <c r="AC116" s="44"/>
      <c r="AD116" s="44"/>
      <c r="AE116" s="44"/>
      <c r="AG116" s="44"/>
      <c r="AH116" s="44"/>
      <c r="AI116" s="44"/>
      <c r="AJ116" s="44"/>
      <c r="AK116" s="44"/>
      <c r="AL116" s="44"/>
    </row>
    <row r="117" spans="5:38" x14ac:dyDescent="0.25">
      <c r="E117" s="6"/>
      <c r="F117" s="79"/>
      <c r="G117" s="44"/>
      <c r="H117" s="44"/>
      <c r="I117" s="44"/>
      <c r="J117" s="44"/>
      <c r="K117" s="44"/>
      <c r="L117" s="44"/>
      <c r="N117" s="44"/>
      <c r="O117" s="44"/>
      <c r="P117" s="44"/>
      <c r="Q117" s="44"/>
      <c r="R117" s="44"/>
      <c r="S117" s="44"/>
      <c r="X117" s="6"/>
      <c r="Y117" s="79"/>
      <c r="Z117" s="44"/>
      <c r="AA117" s="44"/>
      <c r="AB117" s="44"/>
      <c r="AC117" s="44"/>
      <c r="AD117" s="44"/>
      <c r="AE117" s="44"/>
      <c r="AG117" s="44"/>
      <c r="AH117" s="44"/>
      <c r="AI117" s="44"/>
      <c r="AJ117" s="44"/>
      <c r="AK117" s="44"/>
      <c r="AL117" s="44"/>
    </row>
    <row r="118" spans="5:38" x14ac:dyDescent="0.25">
      <c r="E118" s="6"/>
      <c r="F118" s="79"/>
      <c r="G118" s="44"/>
      <c r="H118" s="44"/>
      <c r="I118" s="44"/>
      <c r="J118" s="44"/>
      <c r="K118" s="44"/>
      <c r="L118" s="44"/>
      <c r="N118" s="44"/>
      <c r="O118" s="44"/>
      <c r="P118" s="44"/>
      <c r="Q118" s="44"/>
      <c r="R118" s="44"/>
      <c r="S118" s="44"/>
      <c r="X118" s="6"/>
      <c r="Y118" s="79"/>
      <c r="Z118" s="44"/>
      <c r="AA118" s="44"/>
      <c r="AB118" s="44"/>
      <c r="AC118" s="44"/>
      <c r="AD118" s="44"/>
      <c r="AE118" s="44"/>
      <c r="AG118" s="44"/>
      <c r="AH118" s="44"/>
      <c r="AI118" s="44"/>
      <c r="AJ118" s="44"/>
      <c r="AK118" s="44"/>
      <c r="AL118" s="44"/>
    </row>
    <row r="119" spans="5:38" x14ac:dyDescent="0.25">
      <c r="E119" s="6"/>
      <c r="F119" s="79"/>
      <c r="G119" s="44"/>
      <c r="H119" s="44"/>
      <c r="I119" s="44"/>
      <c r="J119" s="44"/>
      <c r="K119" s="44"/>
      <c r="L119" s="44"/>
      <c r="N119" s="44"/>
      <c r="O119" s="44"/>
      <c r="P119" s="44"/>
      <c r="Q119" s="44"/>
      <c r="R119" s="44"/>
      <c r="S119" s="44"/>
      <c r="X119" s="6"/>
      <c r="Y119" s="79"/>
      <c r="Z119" s="44"/>
      <c r="AA119" s="44"/>
      <c r="AB119" s="44"/>
      <c r="AC119" s="44"/>
      <c r="AD119" s="44"/>
      <c r="AE119" s="44"/>
      <c r="AG119" s="44"/>
      <c r="AH119" s="44"/>
      <c r="AI119" s="44"/>
      <c r="AJ119" s="44"/>
      <c r="AK119" s="44"/>
      <c r="AL119" s="44"/>
    </row>
    <row r="120" spans="5:38" x14ac:dyDescent="0.25">
      <c r="E120" s="6"/>
      <c r="F120" s="79"/>
      <c r="G120" s="44"/>
      <c r="H120" s="44"/>
      <c r="I120" s="44"/>
      <c r="J120" s="44"/>
      <c r="K120" s="44"/>
      <c r="L120" s="44"/>
      <c r="N120" s="44"/>
      <c r="O120" s="44"/>
      <c r="P120" s="44"/>
      <c r="Q120" s="44"/>
      <c r="R120" s="44"/>
      <c r="S120" s="44"/>
      <c r="X120" s="6"/>
      <c r="Y120" s="79"/>
      <c r="Z120" s="44"/>
      <c r="AA120" s="44"/>
      <c r="AB120" s="44"/>
      <c r="AC120" s="44"/>
      <c r="AD120" s="44"/>
      <c r="AE120" s="44"/>
      <c r="AG120" s="44"/>
      <c r="AH120" s="44"/>
      <c r="AI120" s="44"/>
      <c r="AJ120" s="44"/>
      <c r="AK120" s="44"/>
      <c r="AL120" s="44"/>
    </row>
    <row r="121" spans="5:38" x14ac:dyDescent="0.25">
      <c r="E121" s="6"/>
      <c r="F121" s="79"/>
      <c r="G121" s="44"/>
      <c r="H121" s="44"/>
      <c r="I121" s="44"/>
      <c r="J121" s="44"/>
      <c r="K121" s="44"/>
      <c r="L121" s="44"/>
      <c r="N121" s="44"/>
      <c r="O121" s="44"/>
      <c r="P121" s="44"/>
      <c r="Q121" s="44"/>
      <c r="R121" s="44"/>
      <c r="S121" s="44"/>
      <c r="X121" s="6"/>
      <c r="Y121" s="79"/>
      <c r="Z121" s="44"/>
      <c r="AA121" s="44"/>
      <c r="AB121" s="44"/>
      <c r="AC121" s="44"/>
      <c r="AD121" s="44"/>
      <c r="AE121" s="44"/>
      <c r="AG121" s="44"/>
      <c r="AH121" s="44"/>
      <c r="AI121" s="44"/>
      <c r="AJ121" s="44"/>
      <c r="AK121" s="44"/>
      <c r="AL121" s="44"/>
    </row>
    <row r="122" spans="5:38" x14ac:dyDescent="0.25">
      <c r="E122" s="6"/>
      <c r="F122" s="79"/>
      <c r="G122" s="44"/>
      <c r="H122" s="44"/>
      <c r="I122" s="44"/>
      <c r="J122" s="44"/>
      <c r="K122" s="44"/>
      <c r="L122" s="44"/>
      <c r="N122" s="44"/>
      <c r="O122" s="44"/>
      <c r="P122" s="44"/>
      <c r="Q122" s="44"/>
      <c r="R122" s="44"/>
      <c r="S122" s="44"/>
      <c r="X122" s="6"/>
      <c r="Y122" s="79"/>
      <c r="Z122" s="44"/>
      <c r="AA122" s="44"/>
      <c r="AB122" s="44"/>
      <c r="AC122" s="44"/>
      <c r="AD122" s="44"/>
      <c r="AE122" s="44"/>
      <c r="AG122" s="44"/>
      <c r="AH122" s="44"/>
      <c r="AI122" s="44"/>
      <c r="AJ122" s="44"/>
      <c r="AK122" s="44"/>
      <c r="AL122" s="44"/>
    </row>
    <row r="123" spans="5:38" x14ac:dyDescent="0.25">
      <c r="E123" s="6"/>
      <c r="F123" s="79"/>
      <c r="G123" s="44"/>
      <c r="H123" s="44"/>
      <c r="I123" s="44"/>
      <c r="J123" s="44"/>
      <c r="K123" s="44"/>
      <c r="L123" s="44"/>
      <c r="N123" s="44"/>
      <c r="O123" s="44"/>
      <c r="P123" s="44"/>
      <c r="Q123" s="44"/>
      <c r="R123" s="44"/>
      <c r="S123" s="44"/>
      <c r="X123" s="6"/>
      <c r="Y123" s="79"/>
      <c r="Z123" s="44"/>
      <c r="AA123" s="44"/>
      <c r="AB123" s="44"/>
      <c r="AC123" s="44"/>
      <c r="AD123" s="44"/>
      <c r="AE123" s="44"/>
      <c r="AG123" s="44"/>
      <c r="AH123" s="44"/>
      <c r="AI123" s="44"/>
      <c r="AJ123" s="44"/>
      <c r="AK123" s="44"/>
      <c r="AL123" s="44"/>
    </row>
    <row r="124" spans="5:38" x14ac:dyDescent="0.25">
      <c r="E124" s="6"/>
      <c r="F124" s="79"/>
      <c r="G124" s="44"/>
      <c r="H124" s="44"/>
      <c r="I124" s="44"/>
      <c r="J124" s="44"/>
      <c r="K124" s="44"/>
      <c r="L124" s="44"/>
      <c r="N124" s="44"/>
      <c r="O124" s="44"/>
      <c r="P124" s="44"/>
      <c r="Q124" s="44"/>
      <c r="R124" s="44"/>
      <c r="S124" s="44"/>
      <c r="X124" s="6"/>
      <c r="Y124" s="79"/>
      <c r="Z124" s="44"/>
      <c r="AA124" s="44"/>
      <c r="AB124" s="44"/>
      <c r="AC124" s="44"/>
      <c r="AD124" s="44"/>
      <c r="AE124" s="44"/>
      <c r="AG124" s="44"/>
      <c r="AH124" s="44"/>
      <c r="AI124" s="44"/>
      <c r="AJ124" s="44"/>
      <c r="AK124" s="44"/>
      <c r="AL124" s="44"/>
    </row>
    <row r="125" spans="5:38" x14ac:dyDescent="0.25">
      <c r="E125" s="6"/>
      <c r="F125" s="79"/>
      <c r="G125" s="44"/>
      <c r="H125" s="44"/>
      <c r="I125" s="44"/>
      <c r="J125" s="44"/>
      <c r="K125" s="44"/>
      <c r="L125" s="44"/>
      <c r="N125" s="44"/>
      <c r="O125" s="44"/>
      <c r="P125" s="44"/>
      <c r="Q125" s="44"/>
      <c r="R125" s="44"/>
      <c r="S125" s="44"/>
      <c r="X125" s="6"/>
      <c r="Y125" s="79"/>
      <c r="Z125" s="44"/>
      <c r="AA125" s="44"/>
      <c r="AB125" s="44"/>
      <c r="AC125" s="44"/>
      <c r="AD125" s="44"/>
      <c r="AE125" s="44"/>
      <c r="AG125" s="44"/>
      <c r="AH125" s="44"/>
      <c r="AI125" s="44"/>
      <c r="AJ125" s="44"/>
      <c r="AK125" s="44"/>
      <c r="AL125" s="44"/>
    </row>
    <row r="126" spans="5:38" x14ac:dyDescent="0.25">
      <c r="E126" s="6"/>
      <c r="F126" s="79"/>
      <c r="G126" s="44"/>
      <c r="H126" s="44"/>
      <c r="I126" s="44"/>
      <c r="J126" s="44"/>
      <c r="K126" s="44"/>
      <c r="L126" s="44"/>
      <c r="N126" s="44"/>
      <c r="O126" s="44"/>
      <c r="P126" s="44"/>
      <c r="Q126" s="44"/>
      <c r="R126" s="44"/>
      <c r="S126" s="44"/>
      <c r="X126" s="6"/>
      <c r="Y126" s="79"/>
      <c r="Z126" s="44"/>
      <c r="AA126" s="44"/>
      <c r="AB126" s="44"/>
      <c r="AC126" s="44"/>
      <c r="AD126" s="44"/>
      <c r="AE126" s="44"/>
      <c r="AG126" s="44"/>
      <c r="AH126" s="44"/>
      <c r="AI126" s="44"/>
      <c r="AJ126" s="44"/>
      <c r="AK126" s="44"/>
      <c r="AL126" s="44"/>
    </row>
    <row r="127" spans="5:38" x14ac:dyDescent="0.25">
      <c r="E127" s="6"/>
      <c r="F127" s="79"/>
      <c r="G127" s="44"/>
      <c r="H127" s="44"/>
      <c r="I127" s="44"/>
      <c r="J127" s="44"/>
      <c r="K127" s="44"/>
      <c r="L127" s="44"/>
      <c r="N127" s="44"/>
      <c r="O127" s="44"/>
      <c r="P127" s="44"/>
      <c r="Q127" s="44"/>
      <c r="R127" s="44"/>
      <c r="S127" s="44"/>
      <c r="X127" s="6"/>
      <c r="Y127" s="79"/>
      <c r="Z127" s="44"/>
      <c r="AA127" s="44"/>
      <c r="AB127" s="44"/>
      <c r="AC127" s="44"/>
      <c r="AD127" s="44"/>
      <c r="AE127" s="44"/>
      <c r="AG127" s="44"/>
      <c r="AH127" s="44"/>
      <c r="AI127" s="44"/>
      <c r="AJ127" s="44"/>
      <c r="AK127" s="44"/>
      <c r="AL127" s="44"/>
    </row>
    <row r="128" spans="5:38" x14ac:dyDescent="0.25">
      <c r="E128" s="6"/>
      <c r="F128" s="79"/>
      <c r="G128" s="44"/>
      <c r="H128" s="44"/>
      <c r="I128" s="44"/>
      <c r="J128" s="44"/>
      <c r="K128" s="44"/>
      <c r="L128" s="44"/>
      <c r="N128" s="44"/>
      <c r="O128" s="44"/>
      <c r="P128" s="44"/>
      <c r="Q128" s="44"/>
      <c r="R128" s="44"/>
      <c r="S128" s="44"/>
      <c r="X128" s="6"/>
      <c r="Y128" s="79"/>
      <c r="Z128" s="44"/>
      <c r="AA128" s="44"/>
      <c r="AB128" s="44"/>
      <c r="AC128" s="44"/>
      <c r="AD128" s="44"/>
      <c r="AE128" s="44"/>
      <c r="AG128" s="44"/>
      <c r="AH128" s="44"/>
      <c r="AI128" s="44"/>
      <c r="AJ128" s="44"/>
      <c r="AK128" s="44"/>
      <c r="AL128" s="44"/>
    </row>
    <row r="129" spans="5:38" x14ac:dyDescent="0.25">
      <c r="E129" s="6"/>
      <c r="F129" s="79"/>
      <c r="G129" s="44"/>
      <c r="H129" s="44"/>
      <c r="I129" s="44"/>
      <c r="J129" s="44"/>
      <c r="K129" s="44"/>
      <c r="L129" s="44"/>
      <c r="N129" s="44"/>
      <c r="O129" s="44"/>
      <c r="P129" s="44"/>
      <c r="Q129" s="44"/>
      <c r="R129" s="44"/>
      <c r="S129" s="44"/>
      <c r="X129" s="6"/>
      <c r="Y129" s="79"/>
      <c r="Z129" s="44"/>
      <c r="AA129" s="44"/>
      <c r="AB129" s="44"/>
      <c r="AC129" s="44"/>
      <c r="AD129" s="44"/>
      <c r="AE129" s="44"/>
      <c r="AG129" s="44"/>
      <c r="AH129" s="44"/>
      <c r="AI129" s="44"/>
      <c r="AJ129" s="44"/>
      <c r="AK129" s="44"/>
      <c r="AL129" s="44"/>
    </row>
    <row r="130" spans="5:38" x14ac:dyDescent="0.25">
      <c r="E130" s="6"/>
      <c r="F130" s="79"/>
      <c r="G130" s="44"/>
      <c r="H130" s="44"/>
      <c r="I130" s="44"/>
      <c r="J130" s="44"/>
      <c r="K130" s="44"/>
      <c r="L130" s="44"/>
      <c r="N130" s="44"/>
      <c r="O130" s="44"/>
      <c r="P130" s="44"/>
      <c r="Q130" s="44"/>
      <c r="R130" s="44"/>
      <c r="S130" s="44"/>
      <c r="X130" s="6"/>
      <c r="Y130" s="79"/>
      <c r="Z130" s="44"/>
      <c r="AA130" s="44"/>
      <c r="AB130" s="44"/>
      <c r="AC130" s="44"/>
      <c r="AD130" s="44"/>
      <c r="AE130" s="44"/>
      <c r="AG130" s="44"/>
      <c r="AH130" s="44"/>
      <c r="AI130" s="44"/>
      <c r="AJ130" s="44"/>
      <c r="AK130" s="44"/>
      <c r="AL130" s="44"/>
    </row>
    <row r="131" spans="5:38" x14ac:dyDescent="0.25">
      <c r="E131" s="6"/>
      <c r="F131" s="79"/>
      <c r="G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S131" s="44"/>
      <c r="X131" s="6"/>
      <c r="Y131" s="79"/>
      <c r="Z131" s="44"/>
      <c r="AA131" s="44"/>
      <c r="AB131" s="44"/>
      <c r="AC131" s="44"/>
      <c r="AD131" s="44"/>
      <c r="AE131" s="44"/>
      <c r="AG131" s="44"/>
      <c r="AH131" s="44"/>
      <c r="AI131" s="44"/>
      <c r="AJ131" s="44"/>
      <c r="AK131" s="44"/>
      <c r="AL131" s="44"/>
    </row>
    <row r="132" spans="5:38" x14ac:dyDescent="0.25">
      <c r="E132" s="6"/>
      <c r="F132" s="79"/>
      <c r="G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S132" s="44"/>
      <c r="X132" s="6"/>
      <c r="Y132" s="79"/>
      <c r="Z132" s="44"/>
      <c r="AA132" s="44"/>
      <c r="AB132" s="44"/>
      <c r="AC132" s="44"/>
      <c r="AD132" s="44"/>
      <c r="AE132" s="44"/>
      <c r="AG132" s="44"/>
      <c r="AH132" s="44"/>
      <c r="AI132" s="44"/>
      <c r="AJ132" s="44"/>
      <c r="AK132" s="44"/>
      <c r="AL132" s="44"/>
    </row>
    <row r="133" spans="5:38" x14ac:dyDescent="0.25">
      <c r="E133" s="6"/>
      <c r="F133" s="79"/>
      <c r="G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S133" s="44"/>
      <c r="X133" s="6"/>
      <c r="Y133" s="79"/>
      <c r="Z133" s="44"/>
      <c r="AA133" s="44"/>
      <c r="AB133" s="44"/>
      <c r="AC133" s="44"/>
      <c r="AD133" s="44"/>
      <c r="AE133" s="44"/>
      <c r="AG133" s="44"/>
      <c r="AH133" s="44"/>
      <c r="AI133" s="44"/>
      <c r="AJ133" s="44"/>
      <c r="AK133" s="44"/>
      <c r="AL133" s="44"/>
    </row>
    <row r="134" spans="5:38" x14ac:dyDescent="0.25">
      <c r="E134" s="6"/>
      <c r="F134" s="79"/>
      <c r="G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S134" s="44"/>
      <c r="X134" s="6"/>
      <c r="Y134" s="79"/>
      <c r="Z134" s="44"/>
      <c r="AA134" s="44"/>
      <c r="AB134" s="44"/>
      <c r="AC134" s="44"/>
      <c r="AD134" s="44"/>
      <c r="AE134" s="44"/>
      <c r="AG134" s="44"/>
      <c r="AH134" s="44"/>
      <c r="AI134" s="44"/>
      <c r="AJ134" s="44"/>
      <c r="AK134" s="44"/>
      <c r="AL134" s="44"/>
    </row>
    <row r="135" spans="5:38" x14ac:dyDescent="0.25">
      <c r="E135" s="6"/>
      <c r="F135" s="79"/>
      <c r="G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S135" s="44"/>
      <c r="X135" s="6"/>
      <c r="Y135" s="79"/>
      <c r="Z135" s="44"/>
      <c r="AA135" s="44"/>
      <c r="AB135" s="44"/>
      <c r="AC135" s="44"/>
      <c r="AD135" s="44"/>
      <c r="AE135" s="44"/>
      <c r="AG135" s="44"/>
      <c r="AH135" s="44"/>
      <c r="AI135" s="44"/>
      <c r="AJ135" s="44"/>
      <c r="AK135" s="44"/>
      <c r="AL135" s="44"/>
    </row>
    <row r="136" spans="5:38" x14ac:dyDescent="0.25">
      <c r="E136" s="6"/>
      <c r="F136" s="79"/>
      <c r="G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S136" s="44"/>
      <c r="X136" s="6"/>
      <c r="Y136" s="79"/>
      <c r="Z136" s="44"/>
      <c r="AA136" s="44"/>
      <c r="AB136" s="44"/>
      <c r="AC136" s="44"/>
      <c r="AD136" s="44"/>
      <c r="AE136" s="44"/>
      <c r="AG136" s="44"/>
      <c r="AH136" s="44"/>
      <c r="AI136" s="44"/>
      <c r="AJ136" s="44"/>
      <c r="AK136" s="44"/>
      <c r="AL136" s="44"/>
    </row>
    <row r="137" spans="5:38" x14ac:dyDescent="0.25">
      <c r="E137" s="6"/>
      <c r="F137" s="79"/>
      <c r="G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S137" s="44"/>
      <c r="X137" s="6"/>
      <c r="Y137" s="79"/>
      <c r="Z137" s="44"/>
      <c r="AA137" s="44"/>
      <c r="AB137" s="44"/>
      <c r="AC137" s="44"/>
      <c r="AD137" s="44"/>
      <c r="AE137" s="44"/>
      <c r="AG137" s="44"/>
      <c r="AH137" s="44"/>
      <c r="AI137" s="44"/>
      <c r="AJ137" s="44"/>
      <c r="AK137" s="44"/>
      <c r="AL137" s="44"/>
    </row>
    <row r="138" spans="5:38" x14ac:dyDescent="0.25">
      <c r="E138" s="6"/>
      <c r="F138" s="79"/>
      <c r="G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S138" s="44"/>
      <c r="X138" s="6"/>
      <c r="Y138" s="79"/>
      <c r="Z138" s="44"/>
      <c r="AA138" s="44"/>
      <c r="AB138" s="44"/>
      <c r="AC138" s="44"/>
      <c r="AD138" s="44"/>
      <c r="AE138" s="44"/>
      <c r="AG138" s="44"/>
      <c r="AH138" s="44"/>
      <c r="AI138" s="44"/>
      <c r="AJ138" s="44"/>
      <c r="AK138" s="44"/>
      <c r="AL138" s="44"/>
    </row>
    <row r="139" spans="5:38" x14ac:dyDescent="0.25">
      <c r="E139" s="6"/>
      <c r="F139" s="79"/>
      <c r="G139" s="44"/>
      <c r="H139" s="44"/>
      <c r="I139" s="44"/>
      <c r="J139" s="44"/>
      <c r="K139" s="44"/>
      <c r="L139" s="44"/>
      <c r="N139" s="44"/>
      <c r="O139" s="44"/>
      <c r="P139" s="44"/>
      <c r="Q139" s="44"/>
      <c r="R139" s="44"/>
      <c r="S139" s="44"/>
      <c r="X139" s="6"/>
      <c r="Y139" s="79"/>
      <c r="Z139" s="44"/>
      <c r="AA139" s="44"/>
      <c r="AB139" s="44"/>
      <c r="AC139" s="44"/>
      <c r="AD139" s="44"/>
      <c r="AE139" s="44"/>
      <c r="AG139" s="44"/>
      <c r="AH139" s="44"/>
      <c r="AI139" s="44"/>
      <c r="AJ139" s="44"/>
      <c r="AK139" s="44"/>
      <c r="AL139" s="44"/>
    </row>
    <row r="140" spans="5:38" x14ac:dyDescent="0.25">
      <c r="E140" s="6"/>
      <c r="F140" s="79"/>
      <c r="G140" s="44"/>
      <c r="H140" s="44"/>
      <c r="I140" s="44"/>
      <c r="J140" s="44"/>
      <c r="K140" s="44"/>
      <c r="L140" s="44"/>
      <c r="N140" s="44"/>
      <c r="O140" s="44"/>
      <c r="P140" s="44"/>
      <c r="Q140" s="44"/>
      <c r="R140" s="44"/>
      <c r="S140" s="44"/>
      <c r="X140" s="6"/>
      <c r="Y140" s="79"/>
      <c r="Z140" s="44"/>
      <c r="AA140" s="44"/>
      <c r="AB140" s="44"/>
      <c r="AC140" s="44"/>
      <c r="AD140" s="44"/>
      <c r="AE140" s="44"/>
      <c r="AG140" s="44"/>
      <c r="AH140" s="44"/>
      <c r="AI140" s="44"/>
      <c r="AJ140" s="44"/>
      <c r="AK140" s="44"/>
      <c r="AL140" s="44"/>
    </row>
    <row r="141" spans="5:38" x14ac:dyDescent="0.25">
      <c r="E141" s="6"/>
      <c r="F141" s="79"/>
      <c r="G141" s="44"/>
      <c r="H141" s="44"/>
      <c r="I141" s="44"/>
      <c r="J141" s="44"/>
      <c r="K141" s="44"/>
      <c r="L141" s="44"/>
      <c r="N141" s="44"/>
      <c r="O141" s="44"/>
      <c r="P141" s="44"/>
      <c r="Q141" s="44"/>
      <c r="R141" s="44"/>
      <c r="S141" s="44"/>
      <c r="X141" s="6"/>
      <c r="Y141" s="79"/>
      <c r="Z141" s="44"/>
      <c r="AA141" s="44"/>
      <c r="AB141" s="44"/>
      <c r="AC141" s="44"/>
      <c r="AD141" s="44"/>
      <c r="AE141" s="44"/>
      <c r="AG141" s="44"/>
      <c r="AH141" s="44"/>
      <c r="AI141" s="44"/>
      <c r="AJ141" s="44"/>
      <c r="AK141" s="44"/>
      <c r="AL141" s="44"/>
    </row>
    <row r="142" spans="5:38" x14ac:dyDescent="0.25">
      <c r="E142" s="6"/>
      <c r="F142" s="79"/>
      <c r="G142" s="44"/>
      <c r="H142" s="44"/>
      <c r="I142" s="44"/>
      <c r="J142" s="44"/>
      <c r="K142" s="44"/>
      <c r="L142" s="44"/>
      <c r="N142" s="44"/>
      <c r="O142" s="44"/>
      <c r="P142" s="44"/>
      <c r="Q142" s="44"/>
      <c r="R142" s="44"/>
      <c r="S142" s="44"/>
      <c r="X142" s="6"/>
      <c r="Y142" s="79"/>
      <c r="Z142" s="44"/>
      <c r="AA142" s="44"/>
      <c r="AB142" s="44"/>
      <c r="AC142" s="44"/>
      <c r="AD142" s="44"/>
      <c r="AE142" s="44"/>
      <c r="AG142" s="44"/>
      <c r="AH142" s="44"/>
      <c r="AI142" s="44"/>
      <c r="AJ142" s="44"/>
      <c r="AK142" s="44"/>
      <c r="AL142" s="44"/>
    </row>
    <row r="143" spans="5:38" x14ac:dyDescent="0.25">
      <c r="E143" s="6"/>
      <c r="F143" s="79"/>
      <c r="G143" s="44"/>
      <c r="H143" s="44"/>
      <c r="I143" s="44"/>
      <c r="J143" s="44"/>
      <c r="K143" s="44"/>
      <c r="L143" s="44"/>
      <c r="N143" s="44"/>
      <c r="O143" s="44"/>
      <c r="P143" s="44"/>
      <c r="Q143" s="44"/>
      <c r="R143" s="44"/>
      <c r="S143" s="44"/>
      <c r="X143" s="6"/>
      <c r="Y143" s="79"/>
      <c r="Z143" s="44"/>
      <c r="AA143" s="44"/>
      <c r="AB143" s="44"/>
      <c r="AC143" s="44"/>
      <c r="AD143" s="44"/>
      <c r="AE143" s="44"/>
      <c r="AG143" s="44"/>
      <c r="AH143" s="44"/>
      <c r="AI143" s="44"/>
      <c r="AJ143" s="44"/>
      <c r="AK143" s="44"/>
      <c r="AL143" s="44"/>
    </row>
    <row r="144" spans="5:38" x14ac:dyDescent="0.25">
      <c r="E144" s="6"/>
      <c r="F144" s="79"/>
      <c r="G144" s="44"/>
      <c r="H144" s="44"/>
      <c r="I144" s="44"/>
      <c r="J144" s="44"/>
      <c r="K144" s="44"/>
      <c r="L144" s="44"/>
      <c r="N144" s="44"/>
      <c r="O144" s="44"/>
      <c r="P144" s="44"/>
      <c r="Q144" s="44"/>
      <c r="R144" s="44"/>
      <c r="S144" s="44"/>
      <c r="X144" s="6"/>
      <c r="Y144" s="79"/>
      <c r="Z144" s="44"/>
      <c r="AA144" s="44"/>
      <c r="AB144" s="44"/>
      <c r="AC144" s="44"/>
      <c r="AD144" s="44"/>
      <c r="AE144" s="44"/>
      <c r="AG144" s="44"/>
      <c r="AH144" s="44"/>
      <c r="AI144" s="44"/>
      <c r="AJ144" s="44"/>
      <c r="AK144" s="44"/>
      <c r="AL144" s="44"/>
    </row>
    <row r="145" spans="5:38" x14ac:dyDescent="0.25">
      <c r="E145" s="6"/>
      <c r="F145" s="79"/>
      <c r="G145" s="44"/>
      <c r="H145" s="44"/>
      <c r="I145" s="44"/>
      <c r="J145" s="44"/>
      <c r="K145" s="44"/>
      <c r="L145" s="44"/>
      <c r="N145" s="44"/>
      <c r="O145" s="44"/>
      <c r="P145" s="44"/>
      <c r="Q145" s="44"/>
      <c r="R145" s="44"/>
      <c r="S145" s="44"/>
      <c r="X145" s="6"/>
      <c r="Y145" s="79"/>
      <c r="Z145" s="44"/>
      <c r="AA145" s="44"/>
      <c r="AB145" s="44"/>
      <c r="AC145" s="44"/>
      <c r="AD145" s="44"/>
      <c r="AE145" s="44"/>
      <c r="AG145" s="44"/>
      <c r="AH145" s="44"/>
      <c r="AI145" s="44"/>
      <c r="AJ145" s="44"/>
      <c r="AK145" s="44"/>
      <c r="AL145" s="44"/>
    </row>
    <row r="146" spans="5:38" x14ac:dyDescent="0.25">
      <c r="E146" s="6"/>
      <c r="F146" s="79"/>
      <c r="G146" s="44"/>
      <c r="H146" s="44"/>
      <c r="I146" s="44"/>
      <c r="J146" s="44"/>
      <c r="K146" s="44"/>
      <c r="L146" s="44"/>
      <c r="N146" s="44"/>
      <c r="O146" s="44"/>
      <c r="P146" s="44"/>
      <c r="Q146" s="44"/>
      <c r="R146" s="44"/>
      <c r="S146" s="44"/>
      <c r="X146" s="6"/>
      <c r="Y146" s="79"/>
      <c r="Z146" s="44"/>
      <c r="AA146" s="44"/>
      <c r="AB146" s="44"/>
      <c r="AC146" s="44"/>
      <c r="AD146" s="44"/>
      <c r="AE146" s="44"/>
      <c r="AG146" s="44"/>
      <c r="AH146" s="44"/>
      <c r="AI146" s="44"/>
      <c r="AJ146" s="44"/>
      <c r="AK146" s="44"/>
      <c r="AL146" s="44"/>
    </row>
    <row r="147" spans="5:38" x14ac:dyDescent="0.25">
      <c r="E147" s="6"/>
      <c r="F147" s="79"/>
      <c r="G147" s="44"/>
      <c r="H147" s="44"/>
      <c r="I147" s="44"/>
      <c r="J147" s="44"/>
      <c r="K147" s="44"/>
      <c r="L147" s="44"/>
      <c r="N147" s="44"/>
      <c r="O147" s="44"/>
      <c r="P147" s="44"/>
      <c r="Q147" s="44"/>
      <c r="R147" s="44"/>
      <c r="S147" s="44"/>
      <c r="X147" s="6"/>
      <c r="Y147" s="79"/>
      <c r="Z147" s="44"/>
      <c r="AA147" s="44"/>
      <c r="AB147" s="44"/>
      <c r="AC147" s="44"/>
      <c r="AD147" s="44"/>
      <c r="AE147" s="44"/>
      <c r="AG147" s="44"/>
      <c r="AH147" s="44"/>
      <c r="AI147" s="44"/>
      <c r="AJ147" s="44"/>
      <c r="AK147" s="44"/>
      <c r="AL147" s="44"/>
    </row>
    <row r="148" spans="5:38" x14ac:dyDescent="0.25">
      <c r="E148" s="6"/>
      <c r="F148" s="79"/>
      <c r="G148" s="44"/>
      <c r="H148" s="44"/>
      <c r="I148" s="44"/>
      <c r="J148" s="44"/>
      <c r="K148" s="44"/>
      <c r="L148" s="44"/>
      <c r="N148" s="44"/>
      <c r="O148" s="44"/>
      <c r="P148" s="44"/>
      <c r="Q148" s="44"/>
      <c r="R148" s="44"/>
      <c r="S148" s="44"/>
      <c r="X148" s="6"/>
      <c r="Y148" s="79"/>
      <c r="Z148" s="44"/>
      <c r="AA148" s="44"/>
      <c r="AB148" s="44"/>
      <c r="AC148" s="44"/>
      <c r="AD148" s="44"/>
      <c r="AE148" s="44"/>
      <c r="AG148" s="44"/>
      <c r="AH148" s="44"/>
      <c r="AI148" s="44"/>
      <c r="AJ148" s="44"/>
      <c r="AK148" s="44"/>
      <c r="AL148" s="44"/>
    </row>
    <row r="149" spans="5:38" x14ac:dyDescent="0.25">
      <c r="E149" s="6"/>
      <c r="F149" s="79"/>
      <c r="G149" s="44"/>
      <c r="H149" s="44"/>
      <c r="I149" s="44"/>
      <c r="J149" s="44"/>
      <c r="K149" s="44"/>
      <c r="L149" s="44"/>
      <c r="N149" s="44"/>
      <c r="O149" s="44"/>
      <c r="P149" s="44"/>
      <c r="Q149" s="44"/>
      <c r="R149" s="44"/>
      <c r="S149" s="44"/>
      <c r="X149" s="6"/>
      <c r="Y149" s="79"/>
      <c r="Z149" s="44"/>
      <c r="AA149" s="44"/>
      <c r="AB149" s="44"/>
      <c r="AC149" s="44"/>
      <c r="AD149" s="44"/>
      <c r="AE149" s="44"/>
      <c r="AG149" s="44"/>
      <c r="AH149" s="44"/>
      <c r="AI149" s="44"/>
      <c r="AJ149" s="44"/>
      <c r="AK149" s="44"/>
      <c r="AL149" s="44"/>
    </row>
    <row r="150" spans="5:38" x14ac:dyDescent="0.25">
      <c r="E150" s="6"/>
      <c r="F150" s="79"/>
      <c r="G150" s="44"/>
      <c r="H150" s="44"/>
      <c r="I150" s="44"/>
      <c r="J150" s="44"/>
      <c r="K150" s="44"/>
      <c r="L150" s="44"/>
      <c r="N150" s="44"/>
      <c r="O150" s="44"/>
      <c r="P150" s="44"/>
      <c r="Q150" s="44"/>
      <c r="R150" s="44"/>
      <c r="S150" s="44"/>
      <c r="X150" s="6"/>
      <c r="Y150" s="79"/>
      <c r="Z150" s="44"/>
      <c r="AA150" s="44"/>
      <c r="AB150" s="44"/>
      <c r="AC150" s="44"/>
      <c r="AD150" s="44"/>
      <c r="AE150" s="44"/>
      <c r="AG150" s="44"/>
      <c r="AH150" s="44"/>
      <c r="AI150" s="44"/>
      <c r="AJ150" s="44"/>
      <c r="AK150" s="44"/>
      <c r="AL150" s="44"/>
    </row>
    <row r="151" spans="5:38" x14ac:dyDescent="0.25">
      <c r="E151" s="6"/>
      <c r="F151" s="79"/>
      <c r="G151" s="44"/>
      <c r="H151" s="44"/>
      <c r="I151" s="44"/>
      <c r="J151" s="44"/>
      <c r="K151" s="44"/>
      <c r="L151" s="44"/>
      <c r="N151" s="44"/>
      <c r="O151" s="44"/>
      <c r="P151" s="44"/>
      <c r="Q151" s="44"/>
      <c r="R151" s="44"/>
      <c r="S151" s="44"/>
      <c r="X151" s="6"/>
      <c r="Y151" s="79"/>
      <c r="Z151" s="44"/>
      <c r="AA151" s="44"/>
      <c r="AB151" s="44"/>
      <c r="AC151" s="44"/>
      <c r="AD151" s="44"/>
      <c r="AE151" s="44"/>
      <c r="AG151" s="44"/>
      <c r="AH151" s="44"/>
      <c r="AI151" s="44"/>
      <c r="AJ151" s="44"/>
      <c r="AK151" s="44"/>
      <c r="AL151" s="44"/>
    </row>
    <row r="152" spans="5:38" x14ac:dyDescent="0.25">
      <c r="E152" s="6"/>
      <c r="F152" s="79"/>
      <c r="G152" s="44"/>
      <c r="H152" s="44"/>
      <c r="I152" s="44"/>
      <c r="J152" s="44"/>
      <c r="K152" s="44"/>
      <c r="L152" s="44"/>
      <c r="N152" s="44"/>
      <c r="O152" s="44"/>
      <c r="P152" s="44"/>
      <c r="Q152" s="44"/>
      <c r="R152" s="44"/>
      <c r="S152" s="44"/>
      <c r="X152" s="6"/>
      <c r="Y152" s="79"/>
      <c r="Z152" s="44"/>
      <c r="AA152" s="44"/>
      <c r="AB152" s="44"/>
      <c r="AC152" s="44"/>
      <c r="AD152" s="44"/>
      <c r="AE152" s="44"/>
      <c r="AG152" s="44"/>
      <c r="AH152" s="44"/>
      <c r="AI152" s="44"/>
      <c r="AJ152" s="44"/>
      <c r="AK152" s="44"/>
      <c r="AL152" s="44"/>
    </row>
    <row r="153" spans="5:38" x14ac:dyDescent="0.25">
      <c r="E153" s="6"/>
      <c r="F153" s="79"/>
      <c r="G153" s="44"/>
      <c r="H153" s="44"/>
      <c r="I153" s="44"/>
      <c r="J153" s="44"/>
      <c r="K153" s="44"/>
      <c r="L153" s="44"/>
      <c r="N153" s="44"/>
      <c r="O153" s="44"/>
      <c r="P153" s="44"/>
      <c r="Q153" s="44"/>
      <c r="R153" s="44"/>
      <c r="S153" s="44"/>
      <c r="X153" s="6"/>
      <c r="Y153" s="79"/>
      <c r="Z153" s="44"/>
      <c r="AA153" s="44"/>
      <c r="AB153" s="44"/>
      <c r="AC153" s="44"/>
      <c r="AD153" s="44"/>
      <c r="AE153" s="44"/>
      <c r="AG153" s="44"/>
      <c r="AH153" s="44"/>
      <c r="AI153" s="44"/>
      <c r="AJ153" s="44"/>
      <c r="AK153" s="44"/>
      <c r="AL153" s="44"/>
    </row>
    <row r="154" spans="5:38" x14ac:dyDescent="0.25">
      <c r="E154" s="6"/>
      <c r="F154" s="79"/>
      <c r="G154" s="44"/>
      <c r="H154" s="44"/>
      <c r="I154" s="44"/>
      <c r="J154" s="44"/>
      <c r="K154" s="44"/>
      <c r="L154" s="44"/>
      <c r="N154" s="44"/>
      <c r="O154" s="44"/>
      <c r="P154" s="44"/>
      <c r="Q154" s="44"/>
      <c r="R154" s="44"/>
      <c r="S154" s="44"/>
      <c r="X154" s="6"/>
      <c r="Y154" s="79"/>
      <c r="Z154" s="44"/>
      <c r="AA154" s="44"/>
      <c r="AB154" s="44"/>
      <c r="AC154" s="44"/>
      <c r="AD154" s="44"/>
      <c r="AE154" s="44"/>
      <c r="AG154" s="44"/>
      <c r="AH154" s="44"/>
      <c r="AI154" s="44"/>
      <c r="AJ154" s="44"/>
      <c r="AK154" s="44"/>
      <c r="AL154" s="44"/>
    </row>
    <row r="155" spans="5:38" x14ac:dyDescent="0.25">
      <c r="E155" s="6"/>
      <c r="F155" s="79"/>
      <c r="G155" s="44"/>
      <c r="H155" s="44"/>
      <c r="I155" s="44"/>
      <c r="J155" s="44"/>
      <c r="K155" s="44"/>
      <c r="L155" s="44"/>
      <c r="N155" s="44"/>
      <c r="O155" s="44"/>
      <c r="P155" s="44"/>
      <c r="Q155" s="44"/>
      <c r="R155" s="44"/>
      <c r="S155" s="44"/>
      <c r="X155" s="6"/>
      <c r="Y155" s="79"/>
      <c r="Z155" s="44"/>
      <c r="AA155" s="44"/>
      <c r="AB155" s="44"/>
      <c r="AC155" s="44"/>
      <c r="AD155" s="44"/>
      <c r="AE155" s="44"/>
      <c r="AG155" s="44"/>
      <c r="AH155" s="44"/>
      <c r="AI155" s="44"/>
      <c r="AJ155" s="44"/>
      <c r="AK155" s="44"/>
      <c r="AL155" s="44"/>
    </row>
    <row r="156" spans="5:38" x14ac:dyDescent="0.25">
      <c r="E156" s="6"/>
      <c r="F156" s="79"/>
      <c r="G156" s="44"/>
      <c r="H156" s="44"/>
      <c r="I156" s="44"/>
      <c r="J156" s="44"/>
      <c r="K156" s="44"/>
      <c r="L156" s="44"/>
      <c r="N156" s="44"/>
      <c r="O156" s="44"/>
      <c r="P156" s="44"/>
      <c r="Q156" s="44"/>
      <c r="R156" s="44"/>
      <c r="S156" s="44"/>
      <c r="X156" s="6"/>
      <c r="Y156" s="79"/>
      <c r="Z156" s="44"/>
      <c r="AA156" s="44"/>
      <c r="AB156" s="44"/>
      <c r="AC156" s="44"/>
      <c r="AD156" s="44"/>
      <c r="AE156" s="44"/>
      <c r="AG156" s="44"/>
      <c r="AH156" s="44"/>
      <c r="AI156" s="44"/>
      <c r="AJ156" s="44"/>
      <c r="AK156" s="44"/>
      <c r="AL156" s="44"/>
    </row>
    <row r="157" spans="5:38" x14ac:dyDescent="0.25">
      <c r="E157" s="6"/>
      <c r="F157" s="79"/>
      <c r="G157" s="44"/>
      <c r="H157" s="44"/>
      <c r="I157" s="44"/>
      <c r="J157" s="44"/>
      <c r="K157" s="44"/>
      <c r="L157" s="44"/>
      <c r="N157" s="44"/>
      <c r="O157" s="44"/>
      <c r="P157" s="44"/>
      <c r="Q157" s="44"/>
      <c r="R157" s="44"/>
      <c r="S157" s="44"/>
      <c r="X157" s="6"/>
      <c r="Y157" s="79"/>
      <c r="Z157" s="44"/>
      <c r="AA157" s="44"/>
      <c r="AB157" s="44"/>
      <c r="AC157" s="44"/>
      <c r="AD157" s="44"/>
      <c r="AE157" s="44"/>
      <c r="AG157" s="44"/>
      <c r="AH157" s="44"/>
      <c r="AI157" s="44"/>
      <c r="AJ157" s="44"/>
      <c r="AK157" s="44"/>
      <c r="AL157" s="44"/>
    </row>
    <row r="158" spans="5:38" x14ac:dyDescent="0.25">
      <c r="E158" s="6"/>
      <c r="F158" s="79"/>
      <c r="G158" s="44"/>
      <c r="H158" s="44"/>
      <c r="I158" s="44"/>
      <c r="J158" s="44"/>
      <c r="K158" s="44"/>
      <c r="L158" s="44"/>
      <c r="N158" s="44"/>
      <c r="O158" s="44"/>
      <c r="P158" s="44"/>
      <c r="Q158" s="44"/>
      <c r="R158" s="44"/>
      <c r="S158" s="44"/>
      <c r="X158" s="6"/>
      <c r="Y158" s="79"/>
      <c r="Z158" s="44"/>
      <c r="AA158" s="44"/>
      <c r="AB158" s="44"/>
      <c r="AC158" s="44"/>
      <c r="AD158" s="44"/>
      <c r="AE158" s="44"/>
      <c r="AG158" s="44"/>
      <c r="AH158" s="44"/>
      <c r="AI158" s="44"/>
      <c r="AJ158" s="44"/>
      <c r="AK158" s="44"/>
      <c r="AL158" s="44"/>
    </row>
    <row r="159" spans="5:38" x14ac:dyDescent="0.25">
      <c r="E159" s="6"/>
      <c r="F159" s="79"/>
      <c r="G159" s="44"/>
      <c r="H159" s="44"/>
      <c r="I159" s="44"/>
      <c r="J159" s="44"/>
      <c r="K159" s="44"/>
      <c r="L159" s="44"/>
      <c r="N159" s="44"/>
      <c r="O159" s="44"/>
      <c r="P159" s="44"/>
      <c r="Q159" s="44"/>
      <c r="R159" s="44"/>
      <c r="S159" s="44"/>
      <c r="X159" s="6"/>
      <c r="Y159" s="79"/>
      <c r="Z159" s="44"/>
      <c r="AA159" s="44"/>
      <c r="AB159" s="44"/>
      <c r="AC159" s="44"/>
      <c r="AD159" s="44"/>
      <c r="AE159" s="44"/>
      <c r="AG159" s="44"/>
      <c r="AH159" s="44"/>
      <c r="AI159" s="44"/>
      <c r="AJ159" s="44"/>
      <c r="AK159" s="44"/>
      <c r="AL159" s="44"/>
    </row>
    <row r="160" spans="5:38" x14ac:dyDescent="0.25">
      <c r="E160" s="6"/>
      <c r="F160" s="79"/>
      <c r="G160" s="44"/>
      <c r="H160" s="44"/>
      <c r="I160" s="44"/>
      <c r="J160" s="44"/>
      <c r="K160" s="44"/>
      <c r="L160" s="44"/>
      <c r="N160" s="44"/>
      <c r="O160" s="44"/>
      <c r="P160" s="44"/>
      <c r="Q160" s="44"/>
      <c r="R160" s="44"/>
      <c r="S160" s="44"/>
      <c r="X160" s="6"/>
      <c r="Y160" s="79"/>
      <c r="Z160" s="44"/>
      <c r="AA160" s="44"/>
      <c r="AB160" s="44"/>
      <c r="AC160" s="44"/>
      <c r="AD160" s="44"/>
      <c r="AE160" s="44"/>
      <c r="AG160" s="44"/>
      <c r="AH160" s="44"/>
      <c r="AI160" s="44"/>
      <c r="AJ160" s="44"/>
      <c r="AK160" s="44"/>
      <c r="AL160" s="44"/>
    </row>
    <row r="161" spans="5:38" x14ac:dyDescent="0.25">
      <c r="E161" s="6"/>
      <c r="F161" s="79"/>
      <c r="G161" s="44"/>
      <c r="H161" s="44"/>
      <c r="I161" s="44"/>
      <c r="J161" s="44"/>
      <c r="K161" s="44"/>
      <c r="L161" s="44"/>
      <c r="N161" s="44"/>
      <c r="O161" s="44"/>
      <c r="P161" s="44"/>
      <c r="Q161" s="44"/>
      <c r="R161" s="44"/>
      <c r="S161" s="44"/>
      <c r="X161" s="6"/>
      <c r="Y161" s="79"/>
      <c r="Z161" s="44"/>
      <c r="AA161" s="44"/>
      <c r="AB161" s="44"/>
      <c r="AC161" s="44"/>
      <c r="AD161" s="44"/>
      <c r="AE161" s="44"/>
      <c r="AG161" s="44"/>
      <c r="AH161" s="44"/>
      <c r="AI161" s="44"/>
      <c r="AJ161" s="44"/>
      <c r="AK161" s="44"/>
      <c r="AL161" s="44"/>
    </row>
    <row r="162" spans="5:38" x14ac:dyDescent="0.25">
      <c r="E162" s="6"/>
      <c r="F162" s="79"/>
      <c r="G162" s="44"/>
      <c r="H162" s="44"/>
      <c r="I162" s="44"/>
      <c r="J162" s="44"/>
      <c r="K162" s="44"/>
      <c r="L162" s="44"/>
      <c r="N162" s="44"/>
      <c r="O162" s="44"/>
      <c r="P162" s="44"/>
      <c r="Q162" s="44"/>
      <c r="R162" s="44"/>
      <c r="S162" s="44"/>
      <c r="X162" s="6"/>
      <c r="Y162" s="79"/>
      <c r="Z162" s="44"/>
      <c r="AA162" s="44"/>
      <c r="AB162" s="44"/>
      <c r="AC162" s="44"/>
      <c r="AD162" s="44"/>
      <c r="AE162" s="44"/>
      <c r="AG162" s="44"/>
      <c r="AH162" s="44"/>
      <c r="AI162" s="44"/>
      <c r="AJ162" s="44"/>
      <c r="AK162" s="44"/>
      <c r="AL162" s="44"/>
    </row>
    <row r="163" spans="5:38" x14ac:dyDescent="0.25">
      <c r="E163" s="6"/>
      <c r="F163" s="79"/>
      <c r="G163" s="44"/>
      <c r="H163" s="44"/>
      <c r="I163" s="44"/>
      <c r="J163" s="44"/>
      <c r="K163" s="44"/>
      <c r="L163" s="44"/>
      <c r="N163" s="44"/>
      <c r="O163" s="44"/>
      <c r="P163" s="44"/>
      <c r="Q163" s="44"/>
      <c r="R163" s="44"/>
      <c r="S163" s="44"/>
      <c r="X163" s="6"/>
      <c r="Y163" s="79"/>
      <c r="Z163" s="44"/>
      <c r="AA163" s="44"/>
      <c r="AB163" s="44"/>
      <c r="AC163" s="44"/>
      <c r="AD163" s="44"/>
      <c r="AE163" s="44"/>
      <c r="AG163" s="44"/>
      <c r="AH163" s="44"/>
      <c r="AI163" s="44"/>
      <c r="AJ163" s="44"/>
      <c r="AK163" s="44"/>
      <c r="AL163" s="44"/>
    </row>
    <row r="164" spans="5:38" x14ac:dyDescent="0.25">
      <c r="E164" s="6"/>
      <c r="F164" s="79"/>
      <c r="G164" s="44"/>
      <c r="H164" s="44"/>
      <c r="I164" s="44"/>
      <c r="J164" s="44"/>
      <c r="K164" s="44"/>
      <c r="L164" s="44"/>
      <c r="N164" s="44"/>
      <c r="O164" s="44"/>
      <c r="P164" s="44"/>
      <c r="Q164" s="44"/>
      <c r="R164" s="44"/>
      <c r="S164" s="44"/>
      <c r="X164" s="6"/>
      <c r="Y164" s="79"/>
      <c r="Z164" s="44"/>
      <c r="AA164" s="44"/>
      <c r="AB164" s="44"/>
      <c r="AC164" s="44"/>
      <c r="AD164" s="44"/>
      <c r="AE164" s="44"/>
      <c r="AG164" s="44"/>
      <c r="AH164" s="44"/>
      <c r="AI164" s="44"/>
      <c r="AJ164" s="44"/>
      <c r="AK164" s="44"/>
      <c r="AL164" s="44"/>
    </row>
    <row r="165" spans="5:38" x14ac:dyDescent="0.25">
      <c r="E165" s="6"/>
      <c r="F165" s="79"/>
      <c r="G165" s="44"/>
      <c r="H165" s="44"/>
      <c r="I165" s="44"/>
      <c r="J165" s="44"/>
      <c r="K165" s="44"/>
      <c r="L165" s="44"/>
      <c r="N165" s="44"/>
      <c r="O165" s="44"/>
      <c r="P165" s="44"/>
      <c r="Q165" s="44"/>
      <c r="R165" s="44"/>
      <c r="S165" s="44"/>
      <c r="X165" s="6"/>
      <c r="Y165" s="79"/>
      <c r="Z165" s="44"/>
      <c r="AA165" s="44"/>
      <c r="AB165" s="44"/>
      <c r="AC165" s="44"/>
      <c r="AD165" s="44"/>
      <c r="AE165" s="44"/>
      <c r="AG165" s="44"/>
      <c r="AH165" s="44"/>
      <c r="AI165" s="44"/>
      <c r="AJ165" s="44"/>
      <c r="AK165" s="44"/>
      <c r="AL165" s="44"/>
    </row>
    <row r="166" spans="5:38" x14ac:dyDescent="0.25">
      <c r="E166" s="6"/>
      <c r="F166" s="79"/>
      <c r="G166" s="44"/>
      <c r="H166" s="44"/>
      <c r="I166" s="44"/>
      <c r="J166" s="44"/>
      <c r="K166" s="44"/>
      <c r="L166" s="44"/>
      <c r="N166" s="44"/>
      <c r="O166" s="44"/>
      <c r="P166" s="44"/>
      <c r="Q166" s="44"/>
      <c r="R166" s="44"/>
      <c r="S166" s="44"/>
      <c r="X166" s="6"/>
      <c r="Y166" s="79"/>
      <c r="Z166" s="44"/>
      <c r="AA166" s="44"/>
      <c r="AB166" s="44"/>
      <c r="AC166" s="44"/>
      <c r="AD166" s="44"/>
      <c r="AE166" s="44"/>
      <c r="AG166" s="44"/>
      <c r="AH166" s="44"/>
      <c r="AI166" s="44"/>
      <c r="AJ166" s="44"/>
      <c r="AK166" s="44"/>
      <c r="AL166" s="44"/>
    </row>
    <row r="167" spans="5:38" x14ac:dyDescent="0.25">
      <c r="E167" s="6"/>
      <c r="F167" s="79"/>
      <c r="G167" s="44"/>
      <c r="H167" s="44"/>
      <c r="I167" s="44"/>
      <c r="J167" s="44"/>
      <c r="K167" s="44"/>
      <c r="L167" s="44"/>
      <c r="N167" s="44"/>
      <c r="O167" s="44"/>
      <c r="P167" s="44"/>
      <c r="Q167" s="44"/>
      <c r="R167" s="44"/>
      <c r="S167" s="44"/>
      <c r="X167" s="6"/>
      <c r="Y167" s="79"/>
      <c r="Z167" s="44"/>
      <c r="AA167" s="44"/>
      <c r="AB167" s="44"/>
      <c r="AC167" s="44"/>
      <c r="AD167" s="44"/>
      <c r="AE167" s="44"/>
      <c r="AG167" s="44"/>
      <c r="AH167" s="44"/>
      <c r="AI167" s="44"/>
      <c r="AJ167" s="44"/>
      <c r="AK167" s="44"/>
      <c r="AL167" s="44"/>
    </row>
    <row r="168" spans="5:38" x14ac:dyDescent="0.25">
      <c r="E168" s="6"/>
      <c r="G168" s="44"/>
      <c r="H168" s="44"/>
      <c r="I168" s="44"/>
      <c r="J168" s="44"/>
      <c r="K168" s="44"/>
      <c r="L168" s="44"/>
      <c r="N168" s="44"/>
      <c r="O168" s="44"/>
      <c r="P168" s="44"/>
      <c r="Q168" s="44"/>
      <c r="R168" s="44"/>
      <c r="S168" s="44"/>
      <c r="X168" s="6"/>
      <c r="Y168" s="79"/>
      <c r="Z168" s="44"/>
      <c r="AA168" s="44"/>
      <c r="AB168" s="44"/>
      <c r="AC168" s="44"/>
      <c r="AD168" s="44"/>
      <c r="AE168" s="44"/>
      <c r="AG168" s="44"/>
      <c r="AH168" s="44"/>
      <c r="AI168" s="44"/>
      <c r="AJ168" s="44"/>
      <c r="AK168" s="44"/>
      <c r="AL168" s="44"/>
    </row>
    <row r="169" spans="5:38" x14ac:dyDescent="0.25">
      <c r="E169" s="6"/>
      <c r="G169" s="44"/>
      <c r="H169" s="44"/>
      <c r="I169" s="44"/>
      <c r="J169" s="44"/>
      <c r="K169" s="44"/>
      <c r="L169" s="44"/>
      <c r="N169" s="44"/>
      <c r="O169" s="44"/>
      <c r="P169" s="44"/>
      <c r="Q169" s="44"/>
      <c r="R169" s="44"/>
      <c r="S169" s="44"/>
      <c r="X169" s="6"/>
      <c r="Y169" s="79"/>
      <c r="Z169" s="44"/>
      <c r="AA169" s="44"/>
      <c r="AB169" s="44"/>
      <c r="AC169" s="44"/>
      <c r="AD169" s="44"/>
      <c r="AE169" s="44"/>
      <c r="AG169" s="44"/>
      <c r="AH169" s="44"/>
      <c r="AI169" s="44"/>
      <c r="AJ169" s="44"/>
      <c r="AK169" s="44"/>
      <c r="AL169" s="44"/>
    </row>
    <row r="170" spans="5:38" x14ac:dyDescent="0.25">
      <c r="E170" s="6"/>
      <c r="G170" s="44"/>
      <c r="H170" s="44"/>
      <c r="I170" s="44"/>
      <c r="J170" s="44"/>
      <c r="K170" s="44"/>
      <c r="L170" s="44"/>
      <c r="N170" s="44"/>
      <c r="O170" s="44"/>
      <c r="P170" s="44"/>
      <c r="Q170" s="44"/>
      <c r="R170" s="44"/>
      <c r="S170" s="44"/>
      <c r="X170" s="6"/>
      <c r="Y170" s="79"/>
      <c r="Z170" s="44"/>
      <c r="AA170" s="44"/>
      <c r="AB170" s="44"/>
      <c r="AC170" s="44"/>
      <c r="AD170" s="44"/>
      <c r="AE170" s="44"/>
      <c r="AG170" s="44"/>
      <c r="AH170" s="44"/>
      <c r="AI170" s="44"/>
      <c r="AJ170" s="44"/>
      <c r="AK170" s="44"/>
      <c r="AL170" s="44"/>
    </row>
    <row r="171" spans="5:38" x14ac:dyDescent="0.25">
      <c r="E171" s="6"/>
      <c r="G171" s="44"/>
      <c r="H171" s="44"/>
      <c r="I171" s="44"/>
      <c r="J171" s="44"/>
      <c r="K171" s="44"/>
      <c r="L171" s="44"/>
      <c r="N171" s="44"/>
      <c r="O171" s="44"/>
      <c r="P171" s="44"/>
      <c r="Q171" s="44"/>
      <c r="R171" s="44"/>
      <c r="S171" s="44"/>
      <c r="X171" s="6"/>
      <c r="Y171" s="79"/>
      <c r="Z171" s="44"/>
      <c r="AA171" s="44"/>
      <c r="AB171" s="44"/>
      <c r="AC171" s="44"/>
      <c r="AD171" s="44"/>
      <c r="AE171" s="44"/>
      <c r="AG171" s="44"/>
      <c r="AH171" s="44"/>
      <c r="AI171" s="44"/>
      <c r="AJ171" s="44"/>
      <c r="AK171" s="44"/>
      <c r="AL171" s="44"/>
    </row>
    <row r="172" spans="5:38" x14ac:dyDescent="0.25">
      <c r="E172" s="6"/>
      <c r="G172" s="44"/>
      <c r="H172" s="44"/>
      <c r="I172" s="44"/>
      <c r="J172" s="44"/>
      <c r="K172" s="44"/>
      <c r="L172" s="44"/>
      <c r="N172" s="44"/>
      <c r="O172" s="44"/>
      <c r="P172" s="44"/>
      <c r="Q172" s="44"/>
      <c r="R172" s="44"/>
      <c r="S172" s="44"/>
      <c r="X172" s="6"/>
      <c r="Y172" s="79"/>
      <c r="Z172" s="44"/>
      <c r="AA172" s="44"/>
      <c r="AB172" s="44"/>
      <c r="AC172" s="44"/>
      <c r="AD172" s="44"/>
      <c r="AE172" s="44"/>
      <c r="AG172" s="44"/>
      <c r="AH172" s="44"/>
      <c r="AI172" s="44"/>
      <c r="AJ172" s="44"/>
      <c r="AK172" s="44"/>
      <c r="AL172" s="44"/>
    </row>
    <row r="173" spans="5:38" x14ac:dyDescent="0.25">
      <c r="E173" s="6"/>
      <c r="G173" s="44"/>
      <c r="H173" s="44"/>
      <c r="I173" s="44"/>
      <c r="J173" s="44"/>
      <c r="K173" s="44"/>
      <c r="L173" s="44"/>
      <c r="N173" s="44"/>
      <c r="O173" s="44"/>
      <c r="P173" s="44"/>
      <c r="Q173" s="44"/>
      <c r="R173" s="44"/>
      <c r="S173" s="44"/>
      <c r="X173" s="6"/>
      <c r="Y173" s="79"/>
      <c r="Z173" s="44"/>
      <c r="AA173" s="44"/>
      <c r="AB173" s="44"/>
      <c r="AC173" s="44"/>
      <c r="AD173" s="44"/>
      <c r="AE173" s="44"/>
      <c r="AG173" s="44"/>
      <c r="AH173" s="44"/>
      <c r="AI173" s="44"/>
      <c r="AJ173" s="44"/>
      <c r="AK173" s="44"/>
      <c r="AL173" s="44"/>
    </row>
    <row r="174" spans="5:38" x14ac:dyDescent="0.25">
      <c r="E174" s="6"/>
      <c r="G174" s="44"/>
      <c r="H174" s="44"/>
      <c r="I174" s="44"/>
      <c r="J174" s="44"/>
      <c r="K174" s="44"/>
      <c r="L174" s="44"/>
      <c r="N174" s="44"/>
      <c r="O174" s="44"/>
      <c r="P174" s="44"/>
      <c r="Q174" s="44"/>
      <c r="R174" s="44"/>
      <c r="S174" s="44"/>
      <c r="X174" s="6"/>
      <c r="Y174" s="79"/>
      <c r="Z174" s="44"/>
      <c r="AA174" s="44"/>
      <c r="AB174" s="44"/>
      <c r="AC174" s="44"/>
      <c r="AD174" s="44"/>
      <c r="AE174" s="44"/>
      <c r="AG174" s="44"/>
      <c r="AH174" s="44"/>
      <c r="AI174" s="44"/>
      <c r="AJ174" s="44"/>
      <c r="AK174" s="44"/>
      <c r="AL174" s="44"/>
    </row>
    <row r="175" spans="5:38" x14ac:dyDescent="0.25">
      <c r="E175" s="6"/>
      <c r="G175" s="44"/>
      <c r="H175" s="44"/>
      <c r="I175" s="44"/>
      <c r="J175" s="44"/>
      <c r="K175" s="44"/>
      <c r="L175" s="44"/>
      <c r="N175" s="44"/>
      <c r="O175" s="44"/>
      <c r="P175" s="44"/>
      <c r="Q175" s="44"/>
      <c r="R175" s="44"/>
      <c r="S175" s="44"/>
      <c r="X175" s="6"/>
      <c r="Y175" s="79"/>
      <c r="Z175" s="44"/>
      <c r="AA175" s="44"/>
      <c r="AB175" s="44"/>
      <c r="AC175" s="44"/>
      <c r="AD175" s="44"/>
      <c r="AE175" s="44"/>
      <c r="AG175" s="44"/>
      <c r="AH175" s="44"/>
      <c r="AI175" s="44"/>
      <c r="AJ175" s="44"/>
      <c r="AK175" s="44"/>
      <c r="AL175" s="44"/>
    </row>
    <row r="176" spans="5:38" x14ac:dyDescent="0.25">
      <c r="E176" s="6"/>
      <c r="G176" s="44"/>
      <c r="H176" s="44"/>
      <c r="I176" s="44"/>
      <c r="J176" s="44"/>
      <c r="K176" s="44"/>
      <c r="L176" s="44"/>
      <c r="N176" s="44"/>
      <c r="O176" s="44"/>
      <c r="P176" s="44"/>
      <c r="Q176" s="44"/>
      <c r="R176" s="44"/>
      <c r="S176" s="44"/>
      <c r="X176" s="6"/>
      <c r="Y176" s="79"/>
      <c r="Z176" s="44"/>
      <c r="AA176" s="44"/>
      <c r="AB176" s="44"/>
      <c r="AC176" s="44"/>
      <c r="AD176" s="44"/>
      <c r="AE176" s="44"/>
      <c r="AG176" s="44"/>
      <c r="AH176" s="44"/>
      <c r="AI176" s="44"/>
      <c r="AJ176" s="44"/>
      <c r="AK176" s="44"/>
      <c r="AL176" s="44"/>
    </row>
    <row r="177" spans="5:38" x14ac:dyDescent="0.25">
      <c r="E177" s="6"/>
      <c r="G177" s="44"/>
      <c r="H177" s="44"/>
      <c r="I177" s="44"/>
      <c r="J177" s="44"/>
      <c r="K177" s="44"/>
      <c r="L177" s="44"/>
      <c r="N177" s="44"/>
      <c r="O177" s="44"/>
      <c r="P177" s="44"/>
      <c r="Q177" s="44"/>
      <c r="R177" s="44"/>
      <c r="S177" s="44"/>
      <c r="X177" s="6"/>
      <c r="Y177" s="79"/>
      <c r="Z177" s="44"/>
      <c r="AA177" s="44"/>
      <c r="AB177" s="44"/>
      <c r="AC177" s="44"/>
      <c r="AD177" s="44"/>
      <c r="AE177" s="44"/>
      <c r="AG177" s="44"/>
      <c r="AH177" s="44"/>
      <c r="AI177" s="44"/>
      <c r="AJ177" s="44"/>
      <c r="AK177" s="44"/>
      <c r="AL177" s="44"/>
    </row>
    <row r="178" spans="5:38" x14ac:dyDescent="0.25">
      <c r="E178" s="6"/>
      <c r="G178" s="44"/>
      <c r="H178" s="44"/>
      <c r="I178" s="44"/>
      <c r="J178" s="44"/>
      <c r="K178" s="44"/>
      <c r="L178" s="44"/>
      <c r="N178" s="44"/>
      <c r="O178" s="44"/>
      <c r="P178" s="44"/>
      <c r="Q178" s="44"/>
      <c r="R178" s="44"/>
      <c r="S178" s="44"/>
      <c r="X178" s="6"/>
      <c r="Y178" s="79"/>
      <c r="Z178" s="44"/>
      <c r="AA178" s="44"/>
      <c r="AB178" s="44"/>
      <c r="AC178" s="44"/>
      <c r="AD178" s="44"/>
      <c r="AE178" s="44"/>
      <c r="AG178" s="44"/>
      <c r="AH178" s="44"/>
      <c r="AI178" s="44"/>
      <c r="AJ178" s="44"/>
      <c r="AK178" s="44"/>
      <c r="AL178" s="44"/>
    </row>
    <row r="179" spans="5:38" x14ac:dyDescent="0.25">
      <c r="E179" s="6"/>
      <c r="G179" s="44"/>
      <c r="H179" s="44"/>
      <c r="I179" s="44"/>
      <c r="J179" s="44"/>
      <c r="K179" s="44"/>
      <c r="L179" s="44"/>
      <c r="N179" s="44"/>
      <c r="O179" s="44"/>
      <c r="P179" s="44"/>
      <c r="Q179" s="44"/>
      <c r="R179" s="44"/>
      <c r="S179" s="44"/>
      <c r="X179" s="6"/>
      <c r="Y179" s="79"/>
      <c r="Z179" s="44"/>
      <c r="AA179" s="44"/>
      <c r="AB179" s="44"/>
      <c r="AC179" s="44"/>
      <c r="AD179" s="44"/>
      <c r="AE179" s="44"/>
      <c r="AG179" s="44"/>
      <c r="AH179" s="44"/>
      <c r="AI179" s="44"/>
      <c r="AJ179" s="44"/>
      <c r="AK179" s="44"/>
      <c r="AL179" s="44"/>
    </row>
    <row r="180" spans="5:38" x14ac:dyDescent="0.25">
      <c r="E180" s="6"/>
      <c r="G180" s="44"/>
      <c r="H180" s="44"/>
      <c r="I180" s="44"/>
      <c r="J180" s="44"/>
      <c r="K180" s="44"/>
      <c r="L180" s="44"/>
      <c r="N180" s="44"/>
      <c r="O180" s="44"/>
      <c r="P180" s="44"/>
      <c r="Q180" s="44"/>
      <c r="R180" s="44"/>
      <c r="S180" s="44"/>
      <c r="X180" s="6"/>
      <c r="Y180" s="79"/>
      <c r="Z180" s="44"/>
      <c r="AA180" s="44"/>
      <c r="AB180" s="44"/>
      <c r="AC180" s="44"/>
      <c r="AD180" s="44"/>
      <c r="AE180" s="44"/>
      <c r="AG180" s="44"/>
      <c r="AH180" s="44"/>
      <c r="AI180" s="44"/>
      <c r="AJ180" s="44"/>
      <c r="AK180" s="44"/>
      <c r="AL180" s="44"/>
    </row>
    <row r="181" spans="5:38" x14ac:dyDescent="0.25">
      <c r="E181" s="6"/>
      <c r="G181" s="44"/>
      <c r="H181" s="44"/>
      <c r="I181" s="44"/>
      <c r="J181" s="44"/>
      <c r="K181" s="44"/>
      <c r="L181" s="44"/>
      <c r="N181" s="44"/>
      <c r="O181" s="44"/>
      <c r="P181" s="44"/>
      <c r="Q181" s="44"/>
      <c r="R181" s="44"/>
      <c r="S181" s="44"/>
      <c r="X181" s="6"/>
      <c r="Y181" s="79"/>
      <c r="Z181" s="44"/>
      <c r="AA181" s="44"/>
      <c r="AB181" s="44"/>
      <c r="AC181" s="44"/>
      <c r="AD181" s="44"/>
      <c r="AE181" s="44"/>
      <c r="AG181" s="44"/>
      <c r="AH181" s="44"/>
      <c r="AI181" s="44"/>
      <c r="AJ181" s="44"/>
      <c r="AK181" s="44"/>
      <c r="AL181" s="44"/>
    </row>
    <row r="182" spans="5:38" x14ac:dyDescent="0.25">
      <c r="E182" s="6"/>
      <c r="G182" s="44"/>
      <c r="H182" s="44"/>
      <c r="I182" s="44"/>
      <c r="J182" s="44"/>
      <c r="K182" s="44"/>
      <c r="L182" s="44"/>
      <c r="N182" s="44"/>
      <c r="O182" s="44"/>
      <c r="P182" s="44"/>
      <c r="Q182" s="44"/>
      <c r="R182" s="44"/>
      <c r="S182" s="44"/>
      <c r="X182" s="6"/>
      <c r="Y182" s="79"/>
      <c r="Z182" s="44"/>
      <c r="AA182" s="44"/>
      <c r="AB182" s="44"/>
      <c r="AC182" s="44"/>
      <c r="AD182" s="44"/>
      <c r="AE182" s="44"/>
      <c r="AG182" s="44"/>
      <c r="AH182" s="44"/>
      <c r="AI182" s="44"/>
      <c r="AJ182" s="44"/>
      <c r="AK182" s="44"/>
      <c r="AL182" s="44"/>
    </row>
    <row r="183" spans="5:38" x14ac:dyDescent="0.25">
      <c r="E183" s="6"/>
      <c r="G183" s="44"/>
      <c r="H183" s="44"/>
      <c r="I183" s="44"/>
      <c r="J183" s="44"/>
      <c r="K183" s="44"/>
      <c r="L183" s="44"/>
      <c r="N183" s="44"/>
      <c r="O183" s="44"/>
      <c r="P183" s="44"/>
      <c r="Q183" s="44"/>
      <c r="R183" s="44"/>
      <c r="S183" s="44"/>
      <c r="X183" s="6"/>
      <c r="Y183" s="79"/>
      <c r="Z183" s="44"/>
      <c r="AA183" s="44"/>
      <c r="AB183" s="44"/>
      <c r="AC183" s="44"/>
      <c r="AD183" s="44"/>
      <c r="AE183" s="44"/>
      <c r="AG183" s="44"/>
      <c r="AH183" s="44"/>
      <c r="AI183" s="44"/>
      <c r="AJ183" s="44"/>
      <c r="AK183" s="44"/>
      <c r="AL183" s="44"/>
    </row>
    <row r="184" spans="5:38" x14ac:dyDescent="0.25">
      <c r="E184" s="6"/>
      <c r="G184" s="44"/>
      <c r="H184" s="44"/>
      <c r="I184" s="44"/>
      <c r="J184" s="44"/>
      <c r="K184" s="44"/>
      <c r="L184" s="44"/>
      <c r="N184" s="44"/>
      <c r="O184" s="44"/>
      <c r="P184" s="44"/>
      <c r="Q184" s="44"/>
      <c r="R184" s="44"/>
      <c r="S184" s="44"/>
      <c r="X184" s="6"/>
      <c r="Y184" s="79"/>
      <c r="Z184" s="44"/>
      <c r="AA184" s="44"/>
      <c r="AB184" s="44"/>
      <c r="AC184" s="44"/>
      <c r="AD184" s="44"/>
      <c r="AE184" s="44"/>
      <c r="AG184" s="44"/>
      <c r="AH184" s="44"/>
      <c r="AI184" s="44"/>
      <c r="AJ184" s="44"/>
      <c r="AK184" s="44"/>
      <c r="AL184" s="44"/>
    </row>
    <row r="185" spans="5:38" x14ac:dyDescent="0.25">
      <c r="E185" s="6"/>
      <c r="G185" s="44"/>
      <c r="H185" s="44"/>
      <c r="I185" s="44"/>
      <c r="J185" s="44"/>
      <c r="K185" s="44"/>
      <c r="L185" s="44"/>
      <c r="N185" s="44"/>
      <c r="O185" s="44"/>
      <c r="P185" s="44"/>
      <c r="Q185" s="44"/>
      <c r="R185" s="44"/>
      <c r="S185" s="44"/>
      <c r="X185" s="6"/>
      <c r="Y185" s="79"/>
      <c r="Z185" s="44"/>
      <c r="AA185" s="44"/>
      <c r="AB185" s="44"/>
      <c r="AC185" s="44"/>
      <c r="AD185" s="44"/>
      <c r="AE185" s="44"/>
      <c r="AG185" s="44"/>
      <c r="AH185" s="44"/>
      <c r="AI185" s="44"/>
      <c r="AJ185" s="44"/>
      <c r="AK185" s="44"/>
      <c r="AL185" s="44"/>
    </row>
    <row r="186" spans="5:38" x14ac:dyDescent="0.25">
      <c r="E186" s="6"/>
      <c r="G186" s="44"/>
      <c r="H186" s="44"/>
      <c r="I186" s="44"/>
      <c r="J186" s="44"/>
      <c r="K186" s="44"/>
      <c r="L186" s="44"/>
      <c r="N186" s="44"/>
      <c r="O186" s="44"/>
      <c r="P186" s="44"/>
      <c r="Q186" s="44"/>
      <c r="R186" s="44"/>
      <c r="S186" s="44"/>
      <c r="X186" s="6"/>
      <c r="Y186" s="79"/>
      <c r="Z186" s="44"/>
      <c r="AA186" s="44"/>
      <c r="AB186" s="44"/>
      <c r="AC186" s="44"/>
      <c r="AD186" s="44"/>
      <c r="AE186" s="44"/>
      <c r="AG186" s="44"/>
      <c r="AH186" s="44"/>
      <c r="AI186" s="44"/>
      <c r="AJ186" s="44"/>
      <c r="AK186" s="44"/>
      <c r="AL186" s="44"/>
    </row>
    <row r="187" spans="5:38" x14ac:dyDescent="0.25">
      <c r="E187" s="6"/>
      <c r="G187" s="44"/>
      <c r="H187" s="44"/>
      <c r="I187" s="44"/>
      <c r="J187" s="44"/>
      <c r="K187" s="44"/>
      <c r="L187" s="44"/>
      <c r="N187" s="44"/>
      <c r="O187" s="44"/>
      <c r="P187" s="44"/>
      <c r="Q187" s="44"/>
      <c r="R187" s="44"/>
      <c r="S187" s="44"/>
      <c r="X187" s="6"/>
      <c r="Y187" s="79"/>
      <c r="Z187" s="44"/>
      <c r="AA187" s="44"/>
      <c r="AB187" s="44"/>
      <c r="AC187" s="44"/>
      <c r="AD187" s="44"/>
      <c r="AE187" s="44"/>
      <c r="AG187" s="44"/>
      <c r="AH187" s="44"/>
      <c r="AI187" s="44"/>
      <c r="AJ187" s="44"/>
      <c r="AK187" s="44"/>
      <c r="AL187" s="44"/>
    </row>
    <row r="188" spans="5:38" x14ac:dyDescent="0.25">
      <c r="E188" s="6"/>
      <c r="G188" s="44"/>
      <c r="H188" s="44"/>
      <c r="I188" s="44"/>
      <c r="J188" s="44"/>
      <c r="K188" s="44"/>
      <c r="L188" s="44"/>
      <c r="N188" s="44"/>
      <c r="O188" s="44"/>
      <c r="P188" s="44"/>
      <c r="Q188" s="44"/>
      <c r="R188" s="44"/>
      <c r="S188" s="44"/>
      <c r="X188" s="6"/>
      <c r="Y188" s="79"/>
      <c r="Z188" s="44"/>
      <c r="AA188" s="44"/>
      <c r="AB188" s="44"/>
      <c r="AC188" s="44"/>
      <c r="AD188" s="44"/>
      <c r="AE188" s="44"/>
      <c r="AG188" s="44"/>
      <c r="AH188" s="44"/>
      <c r="AI188" s="44"/>
      <c r="AJ188" s="44"/>
      <c r="AK188" s="44"/>
      <c r="AL188" s="44"/>
    </row>
    <row r="189" spans="5:38" x14ac:dyDescent="0.25">
      <c r="E189" s="6"/>
      <c r="G189" s="44"/>
      <c r="H189" s="44"/>
      <c r="I189" s="44"/>
      <c r="J189" s="44"/>
      <c r="K189" s="44"/>
      <c r="L189" s="44"/>
      <c r="N189" s="44"/>
      <c r="O189" s="44"/>
      <c r="P189" s="44"/>
      <c r="Q189" s="44"/>
      <c r="R189" s="44"/>
      <c r="S189" s="44"/>
      <c r="X189" s="6"/>
      <c r="Y189" s="79"/>
      <c r="Z189" s="44"/>
      <c r="AA189" s="44"/>
      <c r="AB189" s="44"/>
      <c r="AC189" s="44"/>
      <c r="AD189" s="44"/>
      <c r="AE189" s="44"/>
      <c r="AG189" s="44"/>
      <c r="AH189" s="44"/>
      <c r="AI189" s="44"/>
      <c r="AJ189" s="44"/>
      <c r="AK189" s="44"/>
      <c r="AL189" s="44"/>
    </row>
    <row r="190" spans="5:38" x14ac:dyDescent="0.25">
      <c r="E190" s="6"/>
      <c r="G190" s="44"/>
      <c r="H190" s="44"/>
      <c r="I190" s="44"/>
      <c r="J190" s="44"/>
      <c r="K190" s="44"/>
      <c r="L190" s="44"/>
      <c r="N190" s="44"/>
      <c r="O190" s="44"/>
      <c r="P190" s="44"/>
      <c r="Q190" s="44"/>
      <c r="R190" s="44"/>
      <c r="S190" s="44"/>
      <c r="X190" s="6"/>
      <c r="Y190" s="79"/>
      <c r="Z190" s="44"/>
      <c r="AA190" s="44"/>
      <c r="AB190" s="44"/>
      <c r="AC190" s="44"/>
      <c r="AD190" s="44"/>
      <c r="AE190" s="44"/>
      <c r="AG190" s="44"/>
      <c r="AH190" s="44"/>
      <c r="AI190" s="44"/>
      <c r="AJ190" s="44"/>
      <c r="AK190" s="44"/>
      <c r="AL190" s="44"/>
    </row>
    <row r="191" spans="5:38" x14ac:dyDescent="0.25">
      <c r="E191" s="6"/>
      <c r="G191" s="44"/>
      <c r="H191" s="44"/>
      <c r="I191" s="44"/>
      <c r="J191" s="44"/>
      <c r="K191" s="44"/>
      <c r="L191" s="44"/>
      <c r="N191" s="44"/>
      <c r="O191" s="44"/>
      <c r="P191" s="44"/>
      <c r="Q191" s="44"/>
      <c r="R191" s="44"/>
      <c r="S191" s="44"/>
      <c r="X191" s="6"/>
      <c r="Y191" s="79"/>
      <c r="Z191" s="44"/>
      <c r="AA191" s="44"/>
      <c r="AB191" s="44"/>
      <c r="AC191" s="44"/>
      <c r="AD191" s="44"/>
      <c r="AE191" s="44"/>
      <c r="AG191" s="44"/>
      <c r="AH191" s="44"/>
      <c r="AI191" s="44"/>
      <c r="AJ191" s="44"/>
      <c r="AK191" s="44"/>
      <c r="AL191" s="44"/>
    </row>
    <row r="192" spans="5:38" x14ac:dyDescent="0.25">
      <c r="E192" s="6"/>
      <c r="G192" s="44"/>
      <c r="H192" s="44"/>
      <c r="I192" s="44"/>
      <c r="J192" s="44"/>
      <c r="K192" s="44"/>
      <c r="L192" s="44"/>
      <c r="N192" s="44"/>
      <c r="O192" s="44"/>
      <c r="P192" s="44"/>
      <c r="Q192" s="44"/>
      <c r="R192" s="44"/>
      <c r="S192" s="44"/>
      <c r="X192" s="6"/>
      <c r="Y192" s="79"/>
      <c r="Z192" s="44"/>
      <c r="AA192" s="44"/>
      <c r="AB192" s="44"/>
      <c r="AC192" s="44"/>
      <c r="AD192" s="44"/>
      <c r="AE192" s="44"/>
      <c r="AG192" s="44"/>
      <c r="AH192" s="44"/>
      <c r="AI192" s="44"/>
      <c r="AJ192" s="44"/>
      <c r="AK192" s="44"/>
      <c r="AL192" s="44"/>
    </row>
    <row r="193" spans="5:38" x14ac:dyDescent="0.25">
      <c r="E193" s="6"/>
      <c r="G193" s="44"/>
      <c r="H193" s="44"/>
      <c r="I193" s="44"/>
      <c r="J193" s="44"/>
      <c r="K193" s="44"/>
      <c r="L193" s="44"/>
      <c r="N193" s="44"/>
      <c r="O193" s="44"/>
      <c r="P193" s="44"/>
      <c r="Q193" s="44"/>
      <c r="R193" s="44"/>
      <c r="S193" s="44"/>
      <c r="X193" s="6"/>
      <c r="Y193" s="79"/>
      <c r="Z193" s="44"/>
      <c r="AA193" s="44"/>
      <c r="AB193" s="44"/>
      <c r="AC193" s="44"/>
      <c r="AD193" s="44"/>
      <c r="AE193" s="44"/>
      <c r="AG193" s="44"/>
      <c r="AH193" s="44"/>
      <c r="AI193" s="44"/>
      <c r="AJ193" s="44"/>
      <c r="AK193" s="44"/>
      <c r="AL193" s="44"/>
    </row>
    <row r="194" spans="5:38" x14ac:dyDescent="0.25">
      <c r="E194" s="6"/>
      <c r="G194" s="44"/>
      <c r="H194" s="44"/>
      <c r="I194" s="44"/>
      <c r="J194" s="44"/>
      <c r="K194" s="44"/>
      <c r="L194" s="44"/>
      <c r="N194" s="44"/>
      <c r="O194" s="44"/>
      <c r="P194" s="44"/>
      <c r="Q194" s="44"/>
      <c r="R194" s="44"/>
      <c r="S194" s="44"/>
      <c r="X194" s="6"/>
      <c r="Y194" s="79"/>
      <c r="Z194" s="44"/>
      <c r="AA194" s="44"/>
      <c r="AB194" s="44"/>
      <c r="AC194" s="44"/>
      <c r="AD194" s="44"/>
      <c r="AE194" s="44"/>
      <c r="AG194" s="44"/>
      <c r="AH194" s="44"/>
      <c r="AI194" s="44"/>
      <c r="AJ194" s="44"/>
      <c r="AK194" s="44"/>
      <c r="AL194" s="44"/>
    </row>
    <row r="195" spans="5:38" x14ac:dyDescent="0.25">
      <c r="E195" s="6"/>
      <c r="G195" s="44"/>
      <c r="H195" s="44"/>
      <c r="I195" s="44"/>
      <c r="J195" s="44"/>
      <c r="K195" s="44"/>
      <c r="L195" s="44"/>
      <c r="N195" s="44"/>
      <c r="O195" s="44"/>
      <c r="P195" s="44"/>
      <c r="Q195" s="44"/>
      <c r="R195" s="44"/>
      <c r="S195" s="44"/>
      <c r="X195" s="6"/>
      <c r="Y195" s="79"/>
      <c r="Z195" s="44"/>
      <c r="AA195" s="44"/>
      <c r="AB195" s="44"/>
      <c r="AC195" s="44"/>
      <c r="AD195" s="44"/>
      <c r="AE195" s="44"/>
      <c r="AG195" s="44"/>
      <c r="AH195" s="44"/>
      <c r="AI195" s="44"/>
      <c r="AJ195" s="44"/>
      <c r="AK195" s="44"/>
      <c r="AL195" s="44"/>
    </row>
    <row r="196" spans="5:38" x14ac:dyDescent="0.25">
      <c r="E196" s="6"/>
      <c r="G196" s="44"/>
      <c r="H196" s="44"/>
      <c r="I196" s="44"/>
      <c r="J196" s="44"/>
      <c r="K196" s="44"/>
      <c r="L196" s="44"/>
      <c r="N196" s="44"/>
      <c r="O196" s="44"/>
      <c r="P196" s="44"/>
      <c r="Q196" s="44"/>
      <c r="R196" s="44"/>
      <c r="S196" s="44"/>
      <c r="X196" s="6"/>
      <c r="Y196" s="79"/>
      <c r="Z196" s="44"/>
      <c r="AA196" s="44"/>
      <c r="AB196" s="44"/>
      <c r="AC196" s="44"/>
      <c r="AD196" s="44"/>
      <c r="AE196" s="44"/>
      <c r="AG196" s="44"/>
      <c r="AH196" s="44"/>
      <c r="AI196" s="44"/>
      <c r="AJ196" s="44"/>
      <c r="AK196" s="44"/>
      <c r="AL196" s="44"/>
    </row>
    <row r="197" spans="5:38" x14ac:dyDescent="0.25">
      <c r="E197" s="6"/>
      <c r="G197" s="44"/>
      <c r="H197" s="44"/>
      <c r="I197" s="44"/>
      <c r="J197" s="44"/>
      <c r="K197" s="44"/>
      <c r="L197" s="44"/>
      <c r="N197" s="44"/>
      <c r="O197" s="44"/>
      <c r="P197" s="44"/>
      <c r="Q197" s="44"/>
      <c r="R197" s="44"/>
      <c r="S197" s="44"/>
      <c r="X197" s="6"/>
      <c r="Y197" s="79"/>
      <c r="Z197" s="44"/>
      <c r="AA197" s="44"/>
      <c r="AB197" s="44"/>
      <c r="AC197" s="44"/>
      <c r="AD197" s="44"/>
      <c r="AE197" s="44"/>
      <c r="AG197" s="44"/>
      <c r="AH197" s="44"/>
      <c r="AI197" s="44"/>
      <c r="AJ197" s="44"/>
      <c r="AK197" s="44"/>
      <c r="AL197" s="44"/>
    </row>
    <row r="198" spans="5:38" x14ac:dyDescent="0.25">
      <c r="E198" s="6"/>
      <c r="G198" s="44"/>
      <c r="H198" s="44"/>
      <c r="I198" s="44"/>
      <c r="J198" s="44"/>
      <c r="K198" s="44"/>
      <c r="L198" s="44"/>
      <c r="N198" s="44"/>
      <c r="O198" s="44"/>
      <c r="P198" s="44"/>
      <c r="Q198" s="44"/>
      <c r="R198" s="44"/>
      <c r="S198" s="44"/>
      <c r="X198" s="6"/>
      <c r="Y198" s="79"/>
      <c r="Z198" s="44"/>
      <c r="AA198" s="44"/>
      <c r="AB198" s="44"/>
      <c r="AC198" s="44"/>
      <c r="AD198" s="44"/>
      <c r="AE198" s="44"/>
      <c r="AG198" s="44"/>
      <c r="AH198" s="44"/>
      <c r="AI198" s="44"/>
      <c r="AJ198" s="44"/>
      <c r="AK198" s="44"/>
      <c r="AL198" s="44"/>
    </row>
    <row r="199" spans="5:38" x14ac:dyDescent="0.25">
      <c r="E199" s="6"/>
      <c r="G199" s="44"/>
      <c r="H199" s="44"/>
      <c r="I199" s="44"/>
      <c r="J199" s="44"/>
      <c r="K199" s="44"/>
      <c r="L199" s="44"/>
      <c r="N199" s="44"/>
      <c r="O199" s="44"/>
      <c r="P199" s="44"/>
      <c r="Q199" s="44"/>
      <c r="R199" s="44"/>
      <c r="S199" s="44"/>
      <c r="X199" s="6"/>
      <c r="Y199" s="79"/>
      <c r="Z199" s="44"/>
      <c r="AA199" s="44"/>
      <c r="AB199" s="44"/>
      <c r="AC199" s="44"/>
      <c r="AD199" s="44"/>
      <c r="AE199" s="44"/>
      <c r="AG199" s="44"/>
      <c r="AH199" s="44"/>
      <c r="AI199" s="44"/>
      <c r="AJ199" s="44"/>
      <c r="AK199" s="44"/>
      <c r="AL199" s="44"/>
    </row>
    <row r="200" spans="5:38" x14ac:dyDescent="0.25">
      <c r="E200" s="6"/>
      <c r="G200" s="44"/>
      <c r="H200" s="44"/>
      <c r="I200" s="44"/>
      <c r="J200" s="44"/>
      <c r="K200" s="44"/>
      <c r="L200" s="44"/>
      <c r="N200" s="44"/>
      <c r="O200" s="44"/>
      <c r="P200" s="44"/>
      <c r="Q200" s="44"/>
      <c r="R200" s="44"/>
      <c r="S200" s="44"/>
      <c r="X200" s="6"/>
      <c r="Y200" s="79"/>
      <c r="Z200" s="44"/>
      <c r="AA200" s="44"/>
      <c r="AB200" s="44"/>
      <c r="AC200" s="44"/>
      <c r="AD200" s="44"/>
      <c r="AE200" s="44"/>
      <c r="AG200" s="44"/>
      <c r="AH200" s="44"/>
      <c r="AI200" s="44"/>
      <c r="AJ200" s="44"/>
      <c r="AK200" s="44"/>
      <c r="AL200" s="44"/>
    </row>
    <row r="201" spans="5:38" x14ac:dyDescent="0.25">
      <c r="E201" s="6"/>
      <c r="G201" s="44"/>
      <c r="H201" s="44"/>
      <c r="I201" s="44"/>
      <c r="J201" s="44"/>
      <c r="K201" s="44"/>
      <c r="L201" s="44"/>
      <c r="N201" s="44"/>
      <c r="O201" s="44"/>
      <c r="P201" s="44"/>
      <c r="Q201" s="44"/>
      <c r="R201" s="44"/>
      <c r="S201" s="44"/>
      <c r="X201" s="6"/>
      <c r="Y201" s="79"/>
      <c r="Z201" s="44"/>
      <c r="AA201" s="44"/>
      <c r="AB201" s="44"/>
      <c r="AC201" s="44"/>
      <c r="AD201" s="44"/>
      <c r="AE201" s="44"/>
      <c r="AG201" s="44"/>
      <c r="AH201" s="44"/>
      <c r="AI201" s="44"/>
      <c r="AJ201" s="44"/>
      <c r="AK201" s="44"/>
      <c r="AL201" s="44"/>
    </row>
    <row r="202" spans="5:38" x14ac:dyDescent="0.25">
      <c r="E202" s="6"/>
      <c r="G202" s="44"/>
      <c r="H202" s="44"/>
      <c r="I202" s="44"/>
      <c r="J202" s="44"/>
      <c r="K202" s="44"/>
      <c r="L202" s="44"/>
      <c r="N202" s="44"/>
      <c r="O202" s="44"/>
      <c r="P202" s="44"/>
      <c r="Q202" s="44"/>
      <c r="R202" s="44"/>
      <c r="S202" s="44"/>
      <c r="X202" s="6"/>
      <c r="Y202" s="79"/>
      <c r="Z202" s="44"/>
      <c r="AA202" s="44"/>
      <c r="AB202" s="44"/>
      <c r="AC202" s="44"/>
      <c r="AD202" s="44"/>
      <c r="AE202" s="44"/>
      <c r="AG202" s="44"/>
      <c r="AH202" s="44"/>
      <c r="AI202" s="44"/>
      <c r="AJ202" s="44"/>
      <c r="AK202" s="44"/>
      <c r="AL202" s="44"/>
    </row>
    <row r="203" spans="5:38" x14ac:dyDescent="0.25">
      <c r="E203" s="6"/>
      <c r="G203" s="44"/>
      <c r="H203" s="44"/>
      <c r="I203" s="44"/>
      <c r="J203" s="44"/>
      <c r="K203" s="44"/>
      <c r="L203" s="44"/>
      <c r="N203" s="44"/>
      <c r="O203" s="44"/>
      <c r="P203" s="44"/>
      <c r="Q203" s="44"/>
      <c r="R203" s="44"/>
      <c r="S203" s="44"/>
      <c r="X203" s="6"/>
      <c r="Y203" s="79"/>
      <c r="Z203" s="44"/>
      <c r="AA203" s="44"/>
      <c r="AB203" s="44"/>
      <c r="AC203" s="44"/>
      <c r="AD203" s="44"/>
      <c r="AE203" s="44"/>
      <c r="AG203" s="44"/>
      <c r="AH203" s="44"/>
      <c r="AI203" s="44"/>
      <c r="AJ203" s="44"/>
      <c r="AK203" s="44"/>
      <c r="AL203" s="44"/>
    </row>
    <row r="204" spans="5:38" x14ac:dyDescent="0.25">
      <c r="E204" s="6"/>
      <c r="G204" s="44"/>
      <c r="H204" s="44"/>
      <c r="I204" s="44"/>
      <c r="J204" s="44"/>
      <c r="K204" s="44"/>
      <c r="L204" s="44"/>
      <c r="N204" s="44"/>
      <c r="O204" s="44"/>
      <c r="P204" s="44"/>
      <c r="Q204" s="44"/>
      <c r="R204" s="44"/>
      <c r="S204" s="44"/>
      <c r="X204" s="6"/>
      <c r="Y204" s="79"/>
      <c r="Z204" s="44"/>
      <c r="AA204" s="44"/>
      <c r="AB204" s="44"/>
      <c r="AC204" s="44"/>
      <c r="AD204" s="44"/>
      <c r="AE204" s="44"/>
      <c r="AG204" s="44"/>
      <c r="AH204" s="44"/>
      <c r="AI204" s="44"/>
      <c r="AJ204" s="44"/>
      <c r="AK204" s="44"/>
      <c r="AL204" s="44"/>
    </row>
    <row r="205" spans="5:38" x14ac:dyDescent="0.25">
      <c r="E205" s="6"/>
      <c r="G205" s="44"/>
      <c r="H205" s="44"/>
      <c r="I205" s="44"/>
      <c r="J205" s="44"/>
      <c r="K205" s="44"/>
      <c r="L205" s="44"/>
      <c r="N205" s="44"/>
      <c r="O205" s="44"/>
      <c r="P205" s="44"/>
      <c r="Q205" s="44"/>
      <c r="R205" s="44"/>
      <c r="S205" s="44"/>
      <c r="X205" s="6"/>
      <c r="Y205" s="79"/>
      <c r="Z205" s="44"/>
      <c r="AA205" s="44"/>
      <c r="AB205" s="44"/>
      <c r="AC205" s="44"/>
      <c r="AD205" s="44"/>
      <c r="AE205" s="44"/>
      <c r="AG205" s="44"/>
      <c r="AH205" s="44"/>
      <c r="AI205" s="44"/>
      <c r="AJ205" s="44"/>
      <c r="AK205" s="44"/>
      <c r="AL205" s="44"/>
    </row>
    <row r="399" spans="1:20" x14ac:dyDescent="0.25">
      <c r="A399" s="39" t="s">
        <v>243</v>
      </c>
      <c r="T399" s="39" t="s">
        <v>243</v>
      </c>
    </row>
    <row r="1243" spans="1:20" x14ac:dyDescent="0.25">
      <c r="A1243" s="39" t="s">
        <v>228</v>
      </c>
      <c r="T1243" s="39" t="s">
        <v>229</v>
      </c>
    </row>
  </sheetData>
  <mergeCells count="4">
    <mergeCell ref="Y1:AD1"/>
    <mergeCell ref="AG1:AL1"/>
    <mergeCell ref="F1:K1"/>
    <mergeCell ref="N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09"/>
  <sheetViews>
    <sheetView workbookViewId="0">
      <selection activeCell="X7" sqref="X7"/>
    </sheetView>
  </sheetViews>
  <sheetFormatPr defaultRowHeight="15" x14ac:dyDescent="0.25"/>
  <cols>
    <col min="1" max="1" width="13.7109375" style="40" customWidth="1"/>
    <col min="2" max="2" width="10" customWidth="1"/>
    <col min="3" max="3" width="1.7109375" style="19" customWidth="1"/>
    <col min="11" max="11" width="2.140625" style="19" customWidth="1"/>
    <col min="12" max="17" width="10.7109375" style="6" customWidth="1"/>
    <col min="18" max="18" width="13.7109375" style="40" customWidth="1"/>
    <col min="19" max="19" width="10" customWidth="1"/>
    <col min="20" max="20" width="1.7109375" style="19" customWidth="1"/>
    <col min="28" max="28" width="2.140625" style="19" customWidth="1"/>
    <col min="29" max="34" width="10.7109375" style="6" customWidth="1"/>
    <col min="35" max="35" width="1.7109375" style="19" customWidth="1"/>
  </cols>
  <sheetData>
    <row r="1" spans="1:35" x14ac:dyDescent="0.25">
      <c r="D1" s="103" t="s">
        <v>245</v>
      </c>
      <c r="E1" s="103"/>
      <c r="F1" s="103"/>
      <c r="G1" s="103"/>
      <c r="H1" s="103"/>
      <c r="I1" s="103"/>
      <c r="J1" s="103"/>
      <c r="K1" s="42"/>
      <c r="L1" s="103" t="s">
        <v>244</v>
      </c>
      <c r="M1" s="103"/>
      <c r="N1" s="103"/>
      <c r="O1" s="103"/>
      <c r="P1" s="103"/>
      <c r="Q1" s="103"/>
      <c r="U1" s="103" t="s">
        <v>246</v>
      </c>
      <c r="V1" s="103"/>
      <c r="W1" s="103"/>
      <c r="X1" s="103"/>
      <c r="Y1" s="103"/>
      <c r="Z1" s="103"/>
      <c r="AA1" s="87"/>
      <c r="AB1" s="42"/>
      <c r="AC1" s="103" t="s">
        <v>247</v>
      </c>
      <c r="AD1" s="103"/>
      <c r="AE1" s="103"/>
      <c r="AF1" s="103"/>
      <c r="AG1" s="103"/>
      <c r="AH1" s="103"/>
    </row>
    <row r="2" spans="1:35" x14ac:dyDescent="0.25">
      <c r="A2" s="39" t="s">
        <v>111</v>
      </c>
      <c r="B2" t="s">
        <v>235</v>
      </c>
      <c r="D2" s="72">
        <v>17</v>
      </c>
      <c r="E2" s="72">
        <v>15</v>
      </c>
      <c r="F2" s="72">
        <v>13</v>
      </c>
      <c r="G2" s="72">
        <v>11</v>
      </c>
      <c r="H2" s="72">
        <v>9</v>
      </c>
      <c r="I2" s="72">
        <v>7</v>
      </c>
      <c r="J2" s="72">
        <v>5</v>
      </c>
      <c r="L2" s="72">
        <v>25</v>
      </c>
      <c r="M2" s="72">
        <v>22</v>
      </c>
      <c r="N2" s="72">
        <v>19</v>
      </c>
      <c r="O2" s="72">
        <v>16</v>
      </c>
      <c r="P2" s="72">
        <v>13</v>
      </c>
      <c r="Q2" s="72" t="s">
        <v>238</v>
      </c>
      <c r="R2" s="39" t="s">
        <v>112</v>
      </c>
      <c r="U2" s="72">
        <v>17</v>
      </c>
      <c r="V2" s="72">
        <v>15</v>
      </c>
      <c r="W2" s="72">
        <v>13</v>
      </c>
      <c r="X2" s="72">
        <v>11</v>
      </c>
      <c r="Y2" s="72">
        <v>9</v>
      </c>
      <c r="Z2" s="72">
        <v>7</v>
      </c>
      <c r="AA2" s="72">
        <v>5</v>
      </c>
      <c r="AC2" s="72" t="s">
        <v>226</v>
      </c>
      <c r="AD2" s="72" t="s">
        <v>227</v>
      </c>
      <c r="AE2" s="72" t="s">
        <v>219</v>
      </c>
      <c r="AF2" s="72" t="s">
        <v>220</v>
      </c>
      <c r="AG2" s="72" t="s">
        <v>221</v>
      </c>
      <c r="AH2" s="72" t="s">
        <v>222</v>
      </c>
    </row>
    <row r="3" spans="1:35" x14ac:dyDescent="0.25">
      <c r="D3" s="44">
        <f>'P1dB CL'!C8</f>
        <v>0</v>
      </c>
      <c r="E3" s="44">
        <f>'P1dB CL'!C64</f>
        <v>0</v>
      </c>
      <c r="F3" s="44">
        <f>'P1dB CL'!C120</f>
        <v>0</v>
      </c>
      <c r="G3" s="44">
        <f>'P1dB CL'!C176</f>
        <v>0</v>
      </c>
      <c r="H3" s="44">
        <f>'P1dB CL'!C232</f>
        <v>0</v>
      </c>
      <c r="I3" s="44">
        <f>'P1dB CL'!C288</f>
        <v>0</v>
      </c>
      <c r="J3" s="44">
        <f>'P1dB CL'!C344</f>
        <v>0</v>
      </c>
      <c r="L3" s="44">
        <f>'P1dB CL'!C399</f>
        <v>0</v>
      </c>
      <c r="M3" s="44">
        <f>'P1dB CL'!C454</f>
        <v>0</v>
      </c>
      <c r="N3" s="44">
        <f>'P1dB CL'!C509</f>
        <v>0</v>
      </c>
      <c r="O3" s="44">
        <f>'P1dB CL'!C564</f>
        <v>0</v>
      </c>
      <c r="P3" s="44">
        <f>'P1dB CL'!C619</f>
        <v>0</v>
      </c>
      <c r="Q3" s="44">
        <f>'P1dB CL'!C670</f>
        <v>0</v>
      </c>
      <c r="U3" s="44">
        <f>'P1dB CL'!V8</f>
        <v>0</v>
      </c>
      <c r="V3" s="44">
        <f>'P1dB CL'!V64</f>
        <v>0</v>
      </c>
      <c r="W3" s="44">
        <f>'P1dB CL'!V120</f>
        <v>0</v>
      </c>
      <c r="X3" s="44">
        <f>'P1dB CL'!V176</f>
        <v>0</v>
      </c>
      <c r="Y3" s="44">
        <f>'P1dB CL'!V232</f>
        <v>0</v>
      </c>
      <c r="Z3" s="44">
        <f>'P1dB CL'!V288</f>
        <v>0</v>
      </c>
      <c r="AA3" s="44">
        <f>'P1dB CL'!V345</f>
        <v>0</v>
      </c>
      <c r="AC3" s="44">
        <f>'P1dB CL'!V399</f>
        <v>0</v>
      </c>
      <c r="AD3" s="44">
        <f>'P1dB CL'!V454</f>
        <v>0</v>
      </c>
      <c r="AE3" s="44">
        <f>'P1dB CL'!V509</f>
        <v>0</v>
      </c>
      <c r="AF3" s="44">
        <f>'P1dB CL'!V564</f>
        <v>0</v>
      </c>
      <c r="AG3" s="44">
        <f>'P1dB CL'!V621</f>
        <v>0</v>
      </c>
      <c r="AH3" s="44">
        <f>'P1dB CL'!V674</f>
        <v>0</v>
      </c>
    </row>
    <row r="5" spans="1:35" x14ac:dyDescent="0.25">
      <c r="B5" t="s">
        <v>234</v>
      </c>
      <c r="C5" s="20"/>
      <c r="D5" s="44">
        <f>MAX('P1dB CL'!F5:F55)</f>
        <v>0</v>
      </c>
      <c r="E5" s="44">
        <f>MAX('P1dB CL'!G5:G55)</f>
        <v>0</v>
      </c>
      <c r="F5" s="44">
        <f>MAX('P1dB CL'!H5:H55)</f>
        <v>0</v>
      </c>
      <c r="G5" s="44">
        <f>MAX('P1dB CL'!I5:I55)</f>
        <v>0</v>
      </c>
      <c r="H5" s="44">
        <f>MAX('P1dB CL'!J5:J55)</f>
        <v>0</v>
      </c>
      <c r="I5" s="44">
        <f>MAX('P1dB CL'!K5:K55)</f>
        <v>0</v>
      </c>
      <c r="J5" s="44">
        <f>MAX('P1dB CL'!L5:L55)</f>
        <v>0</v>
      </c>
      <c r="K5" s="80"/>
      <c r="L5" s="44">
        <f>MAX('P1dB CL'!N5:N55)</f>
        <v>0</v>
      </c>
      <c r="M5" s="44">
        <f>MAX('P1dB CL'!O5:O55)</f>
        <v>0</v>
      </c>
      <c r="N5" s="44">
        <f>MAX('P1dB CL'!P5:P55)</f>
        <v>0</v>
      </c>
      <c r="O5" s="44">
        <f>MAX('P1dB CL'!Q5:Q55)</f>
        <v>0</v>
      </c>
      <c r="P5" s="44">
        <f>MAX('P1dB CL'!R5:R55)</f>
        <v>0</v>
      </c>
      <c r="Q5" s="44">
        <f>MAX('P1dB CL'!S5:S55)</f>
        <v>0</v>
      </c>
      <c r="S5" t="s">
        <v>234</v>
      </c>
      <c r="T5" s="20"/>
      <c r="U5" s="44">
        <f>MAX('P1dB CL'!Y5:Y55)</f>
        <v>0</v>
      </c>
      <c r="V5" s="44">
        <f>MAX('P1dB CL'!Z5:Z55)</f>
        <v>0</v>
      </c>
      <c r="W5" s="44">
        <f>MAX('P1dB CL'!AA5:AA55)</f>
        <v>0</v>
      </c>
      <c r="X5" s="44">
        <f>MAX('P1dB CL'!AB5:AB55)</f>
        <v>0</v>
      </c>
      <c r="Y5" s="44">
        <f>MAX('P1dB CL'!AC5:AC55)</f>
        <v>0</v>
      </c>
      <c r="Z5" s="44">
        <f>MAX('P1dB CL'!AD5:AD55)</f>
        <v>0</v>
      </c>
      <c r="AA5" s="44">
        <f>MAX('P1dB CL'!AE5:AE55)</f>
        <v>0</v>
      </c>
      <c r="AB5" s="20"/>
      <c r="AC5" s="44">
        <v>-7.5583109999999998</v>
      </c>
      <c r="AD5" s="44">
        <v>-7.6491132000000004</v>
      </c>
      <c r="AE5" s="44">
        <v>-7.9301237999999996</v>
      </c>
      <c r="AF5" s="44">
        <v>-8.5125426999999991</v>
      </c>
      <c r="AG5" s="44">
        <v>-9.7261609999999994</v>
      </c>
      <c r="AH5" s="44">
        <v>0</v>
      </c>
      <c r="AI5" s="20"/>
    </row>
    <row r="6" spans="1:35" x14ac:dyDescent="0.25">
      <c r="B6" t="s">
        <v>236</v>
      </c>
      <c r="C6" s="20"/>
      <c r="D6" s="74" t="e">
        <f>D7+INDEX('P1dB CL'!F5:'P1dB CL'!F55,MATCH(TRUE,INDEX(D9:D59&gt;1,0),))+1</f>
        <v>#N/A</v>
      </c>
      <c r="E6" s="74" t="e">
        <f>E7+INDEX('P1dB CL'!G5:'P1dB CL'!G55,MATCH(TRUE,INDEX(E9:E59&gt;1,0),))+1</f>
        <v>#N/A</v>
      </c>
      <c r="F6" s="74" t="e">
        <f>F7+INDEX('P1dB CL'!H5:'P1dB CL'!H55,MATCH(TRUE,INDEX(F9:F59&gt;1,0),))+1</f>
        <v>#N/A</v>
      </c>
      <c r="G6" s="74" t="e">
        <f>G7+INDEX('P1dB CL'!I5:'P1dB CL'!I55,MATCH(TRUE,INDEX(G9:G59&gt;1,0),))+1</f>
        <v>#N/A</v>
      </c>
      <c r="H6" s="74" t="e">
        <f>H7+INDEX('P1dB CL'!J5:'P1dB CL'!J55,MATCH(TRUE,INDEX(H9:H59&gt;1,0),))+1</f>
        <v>#N/A</v>
      </c>
      <c r="I6" s="74" t="e">
        <f>I7+INDEX('P1dB CL'!K5:'P1dB CL'!K55,MATCH(TRUE,INDEX(I9:I59&gt;1,0),))+1</f>
        <v>#N/A</v>
      </c>
      <c r="J6" s="74" t="e">
        <f>J7+INDEX('P1dB CL'!L5:'P1dB CL'!L55,MATCH(TRUE,INDEX(J9:J59&gt;1,0),))+1</f>
        <v>#N/A</v>
      </c>
      <c r="K6" s="75"/>
      <c r="L6" s="74" t="e">
        <f>L7+INDEX('P1dB CL'!N5:'P1dB CL'!N55,MATCH(TRUE,INDEX(L9:L59&gt;1,0),))+1</f>
        <v>#N/A</v>
      </c>
      <c r="M6" s="74" t="e">
        <f>M7+INDEX('P1dB CL'!O5:'P1dB CL'!O55,MATCH(TRUE,INDEX(M9:M59&gt;1,0),))+1</f>
        <v>#N/A</v>
      </c>
      <c r="N6" s="74" t="e">
        <f>N7+INDEX('P1dB CL'!P5:'P1dB CL'!P55,MATCH(TRUE,INDEX(N9:N59&gt;1,0),))+1</f>
        <v>#N/A</v>
      </c>
      <c r="O6" s="74" t="e">
        <f>O7+INDEX('P1dB CL'!Q5:'P1dB CL'!Q55,MATCH(TRUE,INDEX(O9:O59&gt;1,0),))+1</f>
        <v>#N/A</v>
      </c>
      <c r="P6" s="74" t="e">
        <f>P7+INDEX('P1dB CL'!R5:'P1dB CL'!R55,MATCH(TRUE,INDEX(P9:P59&gt;1,0),))+1</f>
        <v>#N/A</v>
      </c>
      <c r="Q6" s="74" t="e">
        <f>Q7+INDEX('P1dB CL'!S5:'P1dB CL'!S55,MATCH(TRUE,INDEX(Q9:Q59&gt;1,0),))+1</f>
        <v>#N/A</v>
      </c>
      <c r="R6" s="76"/>
      <c r="S6" s="77"/>
      <c r="T6" s="75"/>
      <c r="U6" s="74" t="e">
        <f>U7+INDEX('P1dB CL'!Y5:'P1dB CL'!Y55,MATCH(TRUE,INDEX(U9:U59&gt;1,0),))+1</f>
        <v>#N/A</v>
      </c>
      <c r="V6" s="74" t="e">
        <f>V7+INDEX('P1dB CL'!Z5:'P1dB CL'!Z55,MATCH(TRUE,INDEX(V9:V59&gt;1,0),))+1</f>
        <v>#N/A</v>
      </c>
      <c r="W6" s="74" t="e">
        <f>W7+INDEX('P1dB CL'!AA5:'P1dB CL'!AA55,MATCH(TRUE,INDEX(W9:W59&gt;1,0),))+1</f>
        <v>#N/A</v>
      </c>
      <c r="X6" s="74" t="e">
        <f>X7+INDEX('P1dB CL'!AB5:'P1dB CL'!AB55,MATCH(TRUE,INDEX(X9:X59&gt;1,0),))+1</f>
        <v>#N/A</v>
      </c>
      <c r="Y6" s="74" t="e">
        <f>Y7+INDEX('P1dB CL'!AC5:'P1dB CL'!AC55,MATCH(TRUE,INDEX(Y9:Y59&gt;1,0),))+1</f>
        <v>#N/A</v>
      </c>
      <c r="Z6" s="74" t="e">
        <f>Z7+INDEX('P1dB CL'!AD5:'P1dB CL'!AD55,MATCH(TRUE,INDEX(Z9:Z59&gt;1,0),))+1</f>
        <v>#N/A</v>
      </c>
      <c r="AA6" s="74" t="e">
        <f>AA7+INDEX('P1dB CL'!AE5:'P1dB CL'!AE55,MATCH(TRUE,INDEX(AA9:AA59&gt;1,0),))+1</f>
        <v>#N/A</v>
      </c>
      <c r="AB6" s="75"/>
      <c r="AC6" s="74" t="e">
        <f>AC7+INDEX('P1dB CL'!AG5:'P1dB CL'!AG55,MATCH(TRUE,INDEX(AC9:AC59&gt;1,0),))+1</f>
        <v>#N/A</v>
      </c>
      <c r="AD6" s="74" t="e">
        <f>AD7+INDEX('P1dB CL'!AH5:'P1dB CL'!AH55,MATCH(TRUE,INDEX(AD9:AD59&gt;1,0),))+1</f>
        <v>#N/A</v>
      </c>
      <c r="AE6" s="74" t="e">
        <f>AE7+INDEX('P1dB CL'!AI5:'P1dB CL'!AI55,MATCH(TRUE,INDEX(AE9:AE59&gt;1,0),))+1</f>
        <v>#N/A</v>
      </c>
      <c r="AF6" s="74" t="e">
        <f>AF7+INDEX('P1dB CL'!AJ5:'P1dB CL'!AJ55,MATCH(TRUE,INDEX(AF9:AF59&gt;1,0),))+1</f>
        <v>#N/A</v>
      </c>
      <c r="AG6" s="74" t="e">
        <f>AG7+INDEX('P1dB CL'!AK5:'P1dB CL'!AK55,MATCH(TRUE,INDEX(AG9:AG59&gt;1,0),))+1</f>
        <v>#N/A</v>
      </c>
      <c r="AH6" s="74" t="e">
        <f>AH7+INDEX('P1dB CL'!AL5:'P1dB CL'!AL55,MATCH(TRUE,INDEX(AH9:AH59&gt;1,0),))+1</f>
        <v>#N/A</v>
      </c>
    </row>
    <row r="7" spans="1:35" x14ac:dyDescent="0.25">
      <c r="B7" t="s">
        <v>237</v>
      </c>
      <c r="D7" s="74" t="e">
        <f>INDEX(B9:B59,MATCH(TRUE,INDEX(D9:D59&gt;1,0),))</f>
        <v>#N/A</v>
      </c>
      <c r="E7" s="74" t="e">
        <f>INDEX(B9:B59,MATCH(TRUE,INDEX(E9:E59&gt;1,0),))</f>
        <v>#N/A</v>
      </c>
      <c r="F7" s="74" t="e">
        <f>INDEX(B9:B59,MATCH(TRUE,INDEX(F9:F59&gt;1,0),))</f>
        <v>#N/A</v>
      </c>
      <c r="G7" s="74" t="e">
        <f>INDEX(B9:B59,MATCH(TRUE,INDEX(G9:G59&gt;1,0),))</f>
        <v>#N/A</v>
      </c>
      <c r="H7" s="74" t="e">
        <f>INDEX(B9:B59,MATCH(TRUE,INDEX(H9:H59&gt;1,0),))</f>
        <v>#N/A</v>
      </c>
      <c r="I7" s="74" t="e">
        <f>INDEX(B9:B59,MATCH(TRUE,INDEX(I9:I59&gt;1,0),))</f>
        <v>#N/A</v>
      </c>
      <c r="J7" s="74" t="e">
        <f>INDEX(C9:C59,MATCH(TRUE,INDEX(J9:J59&gt;1,0),))</f>
        <v>#N/A</v>
      </c>
      <c r="K7" s="75"/>
      <c r="L7" s="74" t="e">
        <f>INDEX(B9:B59,MATCH(TRUE,INDEX(L9:L59&gt;1,0),))</f>
        <v>#N/A</v>
      </c>
      <c r="M7" s="74" t="e">
        <f>INDEX(B9:B59,MATCH(TRUE,INDEX(M9:M59&gt;1,0),))</f>
        <v>#N/A</v>
      </c>
      <c r="N7" s="74" t="e">
        <f>INDEX(B9:B59,MATCH(TRUE,INDEX(N9:N59&gt;1,0),))</f>
        <v>#N/A</v>
      </c>
      <c r="O7" s="74" t="e">
        <f>INDEX(B9:B59,MATCH(TRUE,INDEX(O9:O59&gt;1,0),))</f>
        <v>#N/A</v>
      </c>
      <c r="P7" s="74" t="e">
        <f>INDEX(B9:B59,MATCH(TRUE,INDEX(P9:P59&gt;1,0),))</f>
        <v>#N/A</v>
      </c>
      <c r="Q7" s="74" t="e">
        <f>INDEX(B9:B209,MATCH(TRUE,INDEX(Q9:Q209&gt;1,0),))</f>
        <v>#N/A</v>
      </c>
      <c r="R7" s="76"/>
      <c r="S7" s="77"/>
      <c r="T7" s="75"/>
      <c r="U7" s="74" t="e">
        <f>INDEX(S9:S59,MATCH(TRUE,INDEX(U9:U59&gt;1,0),))</f>
        <v>#N/A</v>
      </c>
      <c r="V7" s="74" t="e">
        <f>INDEX(S9:S59,MATCH(TRUE,INDEX(V9:V59&gt;1,0),))</f>
        <v>#N/A</v>
      </c>
      <c r="W7" s="74" t="e">
        <f>INDEX(S9:S59,MATCH(TRUE,INDEX(W9:W59&gt;1,0),))</f>
        <v>#N/A</v>
      </c>
      <c r="X7" s="74" t="e">
        <f>INDEX(S9:S59,MATCH(TRUE,INDEX(X9:X59&gt;1,0),))</f>
        <v>#N/A</v>
      </c>
      <c r="Y7" s="74" t="e">
        <f>INDEX(S9:S59,MATCH(TRUE,INDEX(Y9:Y59&gt;1,0),))</f>
        <v>#N/A</v>
      </c>
      <c r="Z7" s="74" t="e">
        <f>INDEX(S9:S59,MATCH(TRUE,INDEX(Z9:Z59&gt;1,0),))</f>
        <v>#N/A</v>
      </c>
      <c r="AA7" s="74" t="e">
        <f>INDEX(S9:S59,MATCH(TRUE,INDEX(AA9:AA59&gt;1,0),))</f>
        <v>#N/A</v>
      </c>
      <c r="AB7" s="75"/>
      <c r="AC7" s="74" t="e">
        <f>INDEX(S9:S59,MATCH(TRUE,INDEX(AC9:AC59&gt;1,0),))</f>
        <v>#N/A</v>
      </c>
      <c r="AD7" s="74" t="e">
        <f>INDEX(S9:S59,MATCH(TRUE,INDEX(AD9:AD59&gt;1,0),))</f>
        <v>#N/A</v>
      </c>
      <c r="AE7" s="74" t="e">
        <f>INDEX(S9:S59,MATCH(TRUE,INDEX(AE9:AE59&gt;1,0),))</f>
        <v>#N/A</v>
      </c>
      <c r="AF7" s="74" t="e">
        <f>INDEX(S9:S59,MATCH(TRUE,INDEX(AF9:AF59&gt;1,0),))</f>
        <v>#N/A</v>
      </c>
      <c r="AG7" s="74" t="e">
        <f>INDEX(S9:S59,MATCH(TRUE,INDEX(AG9:AG59&gt;1,0),))</f>
        <v>#N/A</v>
      </c>
      <c r="AH7" s="74" t="e">
        <f>INDEX(S9:S59,MATCH(TRUE,INDEX(AH9:AH59&gt;1,0),))</f>
        <v>#N/A</v>
      </c>
    </row>
    <row r="8" spans="1:35" x14ac:dyDescent="0.25">
      <c r="B8" t="s">
        <v>225</v>
      </c>
      <c r="C8" s="20"/>
      <c r="D8" s="74"/>
      <c r="E8" s="44"/>
      <c r="F8" s="44"/>
      <c r="G8" s="44"/>
      <c r="H8" s="44"/>
      <c r="I8" s="44"/>
      <c r="J8" s="44"/>
      <c r="K8" s="20"/>
      <c r="L8" s="44"/>
      <c r="M8" s="44"/>
      <c r="N8" s="44"/>
      <c r="O8" s="44"/>
      <c r="P8" s="44"/>
      <c r="Q8" s="44"/>
      <c r="S8" t="s">
        <v>225</v>
      </c>
      <c r="T8" s="20"/>
      <c r="U8" s="74"/>
      <c r="V8" s="44"/>
      <c r="W8" s="44"/>
      <c r="X8" s="44"/>
      <c r="Y8" s="44"/>
      <c r="Z8" s="44"/>
      <c r="AA8" s="44"/>
      <c r="AB8" s="20"/>
      <c r="AC8" s="44"/>
      <c r="AD8" s="44"/>
      <c r="AE8" s="44"/>
      <c r="AF8" s="44"/>
      <c r="AG8" s="44"/>
      <c r="AH8" s="44"/>
      <c r="AI8" s="20"/>
    </row>
    <row r="9" spans="1:35" x14ac:dyDescent="0.25">
      <c r="B9" s="6">
        <f>'P1dB CL'!E5</f>
        <v>0</v>
      </c>
      <c r="C9" s="20"/>
      <c r="D9" s="79">
        <f>ABS('P1dB CL'!C9-D$5)</f>
        <v>0</v>
      </c>
      <c r="E9" s="44">
        <f>ABS('P1dB CL'!C65-E$5)</f>
        <v>0</v>
      </c>
      <c r="F9" s="44">
        <f>ABS('P1dB CL'!C121-F$5)</f>
        <v>0</v>
      </c>
      <c r="G9" s="44">
        <f>ABS('P1dB CL'!C177-G$5)</f>
        <v>0</v>
      </c>
      <c r="H9" s="44">
        <f>ABS('P1dB CL'!C233-H$5)</f>
        <v>0</v>
      </c>
      <c r="I9" s="44">
        <f>ABS('P1dB CL'!C289-I$5)</f>
        <v>0</v>
      </c>
      <c r="J9" s="44">
        <f>ABS('P1dB CL'!C345-J$5)</f>
        <v>0</v>
      </c>
      <c r="K9" s="20"/>
      <c r="L9" s="44">
        <f>ABS('P1dB CL'!C400-L$5)</f>
        <v>0</v>
      </c>
      <c r="M9" s="44">
        <f>ABS('P1dB CL'!C455-M$5)</f>
        <v>0</v>
      </c>
      <c r="N9" s="44">
        <f>ABS('P1dB CL'!C510-N$5)</f>
        <v>0</v>
      </c>
      <c r="O9" s="44">
        <f>ABS('P1dB CL'!C565-O$5)</f>
        <v>0</v>
      </c>
      <c r="P9" s="44">
        <f>ABS('P1dB CL'!C620-P$5)</f>
        <v>0</v>
      </c>
      <c r="Q9" s="44">
        <f>ABS('P1dB CL'!C671-Q$5)</f>
        <v>0</v>
      </c>
      <c r="S9" s="6">
        <f>'P1dB CL'!E5</f>
        <v>0</v>
      </c>
      <c r="T9" s="20"/>
      <c r="U9" s="87">
        <f>ABS('P1dB CL'!V9-U$5)</f>
        <v>0</v>
      </c>
      <c r="V9" s="44">
        <f>ABS('P1dB CL'!V65-V$5)</f>
        <v>0</v>
      </c>
      <c r="W9" s="44">
        <f>ABS('P1dB CL'!V121-W$5)</f>
        <v>0</v>
      </c>
      <c r="X9" s="44">
        <f>ABS('P1dB CL'!V177-X$5)</f>
        <v>0</v>
      </c>
      <c r="Y9" s="44">
        <f>ABS('P1dB CL'!V233-Y$5)</f>
        <v>0</v>
      </c>
      <c r="Z9" s="44">
        <f>ABS('P1dB CL'!V289-Z$5)</f>
        <v>0</v>
      </c>
      <c r="AA9" s="44">
        <f>ABS('P1dB CL'!V345-AA$5)</f>
        <v>0</v>
      </c>
      <c r="AB9" s="20"/>
      <c r="AC9" s="44">
        <f>ABS('P1dB CL'!V400-0)</f>
        <v>0</v>
      </c>
      <c r="AD9" s="44">
        <f>ABS('P1dB CL'!V455-0)</f>
        <v>0</v>
      </c>
      <c r="AE9" s="44">
        <f>ABS('P1dB CL'!V510-0)</f>
        <v>0</v>
      </c>
      <c r="AF9" s="44">
        <f>ABS('P1dB CL'!V565-0)</f>
        <v>0</v>
      </c>
      <c r="AG9" s="44">
        <f>ABS('P1dB CL'!V620-0)</f>
        <v>0</v>
      </c>
      <c r="AH9" s="44">
        <f>ABS('P1dB CL'!V675-0)</f>
        <v>0</v>
      </c>
      <c r="AI9" s="20"/>
    </row>
    <row r="10" spans="1:35" x14ac:dyDescent="0.25">
      <c r="B10" s="79">
        <f>'P1dB CL'!E6</f>
        <v>0</v>
      </c>
      <c r="C10" s="20"/>
      <c r="D10" s="87">
        <f>ABS('P1dB CL'!C10-D$5)</f>
        <v>0</v>
      </c>
      <c r="E10" s="44">
        <f>ABS('P1dB CL'!C66-E$5)</f>
        <v>0</v>
      </c>
      <c r="F10" s="44">
        <f>ABS('P1dB CL'!C122-F$5)</f>
        <v>0</v>
      </c>
      <c r="G10" s="44">
        <f>ABS('P1dB CL'!C178-G$5)</f>
        <v>0</v>
      </c>
      <c r="H10" s="44">
        <f>ABS('P1dB CL'!C234-H$5)</f>
        <v>0</v>
      </c>
      <c r="I10" s="44">
        <f>ABS('P1dB CL'!C290-I$5)</f>
        <v>0</v>
      </c>
      <c r="J10" s="44">
        <f>ABS('P1dB CL'!C346-J$5)</f>
        <v>0</v>
      </c>
      <c r="K10" s="20"/>
      <c r="L10" s="44">
        <f>ABS('P1dB CL'!C401-L$5)</f>
        <v>0</v>
      </c>
      <c r="M10" s="44">
        <f>ABS('P1dB CL'!C456-M$5)</f>
        <v>0</v>
      </c>
      <c r="N10" s="44">
        <f>ABS('P1dB CL'!C511-N$5)</f>
        <v>0</v>
      </c>
      <c r="O10" s="44">
        <f>ABS('P1dB CL'!C566-O$5)</f>
        <v>0</v>
      </c>
      <c r="P10" s="44">
        <f>ABS('P1dB CL'!C621-P$5)</f>
        <v>0</v>
      </c>
      <c r="Q10" s="44">
        <f>ABS('P1dB CL'!C672-Q$5)</f>
        <v>0</v>
      </c>
      <c r="S10" s="79">
        <f>'P1dB CL'!E6</f>
        <v>0</v>
      </c>
      <c r="T10" s="20"/>
      <c r="U10" s="87">
        <f>ABS('P1dB CL'!V10-U$5)</f>
        <v>0</v>
      </c>
      <c r="V10" s="44">
        <f>ABS('P1dB CL'!V66-V$5)</f>
        <v>0</v>
      </c>
      <c r="W10" s="44">
        <f>ABS('P1dB CL'!V122-W$5)</f>
        <v>0</v>
      </c>
      <c r="X10" s="44">
        <f>ABS('P1dB CL'!V178-X$5)</f>
        <v>0</v>
      </c>
      <c r="Y10" s="44">
        <f>ABS('P1dB CL'!V234-Y$5)</f>
        <v>0</v>
      </c>
      <c r="Z10" s="44">
        <f>ABS('P1dB CL'!V290-Z$5)</f>
        <v>0</v>
      </c>
      <c r="AA10" s="44">
        <f>ABS('P1dB CL'!V346-AA$5)</f>
        <v>0</v>
      </c>
      <c r="AB10" s="20"/>
      <c r="AC10" s="44">
        <f>ABS('P1dB CL'!V401-0)</f>
        <v>0</v>
      </c>
      <c r="AD10" s="44">
        <f>ABS('P1dB CL'!V456-0)</f>
        <v>0</v>
      </c>
      <c r="AE10" s="44">
        <f>ABS('P1dB CL'!V511-0)</f>
        <v>0</v>
      </c>
      <c r="AF10" s="44">
        <f>ABS('P1dB CL'!V566-0)</f>
        <v>0</v>
      </c>
      <c r="AG10" s="44">
        <f>ABS('P1dB CL'!V621-0)</f>
        <v>0</v>
      </c>
      <c r="AH10" s="44">
        <f>ABS('P1dB CL'!V676-0)</f>
        <v>0</v>
      </c>
      <c r="AI10" s="20"/>
    </row>
    <row r="11" spans="1:35" x14ac:dyDescent="0.25">
      <c r="B11" s="79">
        <f>'P1dB CL'!E7</f>
        <v>0</v>
      </c>
      <c r="C11" s="20"/>
      <c r="D11" s="87">
        <f>ABS('P1dB CL'!C11-D$5)</f>
        <v>0</v>
      </c>
      <c r="E11" s="44">
        <f>ABS('P1dB CL'!C67-E$5)</f>
        <v>0</v>
      </c>
      <c r="F11" s="44">
        <f>ABS('P1dB CL'!C123-F$5)</f>
        <v>0</v>
      </c>
      <c r="G11" s="44">
        <f>ABS('P1dB CL'!C179-G$5)</f>
        <v>0</v>
      </c>
      <c r="H11" s="44">
        <f>ABS('P1dB CL'!C235-H$5)</f>
        <v>0</v>
      </c>
      <c r="I11" s="44">
        <f>ABS('P1dB CL'!C291-I$5)</f>
        <v>0</v>
      </c>
      <c r="J11" s="44">
        <f>ABS('P1dB CL'!C347-J$5)</f>
        <v>0</v>
      </c>
      <c r="K11" s="20"/>
      <c r="L11" s="44">
        <f>ABS('P1dB CL'!C402-L$5)</f>
        <v>0</v>
      </c>
      <c r="M11" s="44">
        <f>ABS('P1dB CL'!C457-M$5)</f>
        <v>0</v>
      </c>
      <c r="N11" s="44">
        <f>ABS('P1dB CL'!C512-N$5)</f>
        <v>0</v>
      </c>
      <c r="O11" s="44">
        <f>ABS('P1dB CL'!C567-O$5)</f>
        <v>0</v>
      </c>
      <c r="P11" s="44">
        <f>ABS('P1dB CL'!C622-P$5)</f>
        <v>0</v>
      </c>
      <c r="Q11" s="44">
        <f>ABS('P1dB CL'!C673-Q$5)</f>
        <v>0</v>
      </c>
      <c r="S11" s="79">
        <f>'P1dB CL'!E7</f>
        <v>0</v>
      </c>
      <c r="T11" s="20"/>
      <c r="U11" s="87">
        <f>ABS('P1dB CL'!V11-U$5)</f>
        <v>0</v>
      </c>
      <c r="V11" s="44">
        <f>ABS('P1dB CL'!V67-V$5)</f>
        <v>0</v>
      </c>
      <c r="W11" s="44">
        <f>ABS('P1dB CL'!V123-W$5)</f>
        <v>0</v>
      </c>
      <c r="X11" s="44">
        <f>ABS('P1dB CL'!V179-X$5)</f>
        <v>0</v>
      </c>
      <c r="Y11" s="44">
        <f>ABS('P1dB CL'!V235-Y$5)</f>
        <v>0</v>
      </c>
      <c r="Z11" s="44">
        <f>ABS('P1dB CL'!V291-Z$5)</f>
        <v>0</v>
      </c>
      <c r="AA11" s="44">
        <f>ABS('P1dB CL'!V347-AA$5)</f>
        <v>0</v>
      </c>
      <c r="AB11" s="20"/>
      <c r="AC11" s="44">
        <f>ABS('P1dB CL'!V402-0)</f>
        <v>0</v>
      </c>
      <c r="AD11" s="44">
        <f>ABS('P1dB CL'!V457-0)</f>
        <v>0</v>
      </c>
      <c r="AE11" s="44">
        <f>ABS('P1dB CL'!V512-0)</f>
        <v>0</v>
      </c>
      <c r="AF11" s="44">
        <f>ABS('P1dB CL'!V567-0)</f>
        <v>0</v>
      </c>
      <c r="AG11" s="44">
        <f>ABS('P1dB CL'!V622-0)</f>
        <v>0</v>
      </c>
      <c r="AH11" s="44">
        <f>ABS('P1dB CL'!V677-0)</f>
        <v>0</v>
      </c>
      <c r="AI11" s="20"/>
    </row>
    <row r="12" spans="1:35" x14ac:dyDescent="0.25">
      <c r="B12" s="79">
        <f>'P1dB CL'!E8</f>
        <v>0</v>
      </c>
      <c r="C12" s="20"/>
      <c r="D12" s="87">
        <f>ABS('P1dB CL'!C12-D$5)</f>
        <v>0</v>
      </c>
      <c r="E12" s="44">
        <f>ABS('P1dB CL'!C68-E$5)</f>
        <v>0</v>
      </c>
      <c r="F12" s="44">
        <f>ABS('P1dB CL'!C124-F$5)</f>
        <v>0</v>
      </c>
      <c r="G12" s="44">
        <f>ABS('P1dB CL'!C180-G$5)</f>
        <v>0</v>
      </c>
      <c r="H12" s="44">
        <f>ABS('P1dB CL'!C236-H$5)</f>
        <v>0</v>
      </c>
      <c r="I12" s="44">
        <f>ABS('P1dB CL'!C292-I$5)</f>
        <v>0</v>
      </c>
      <c r="J12" s="44">
        <f>ABS('P1dB CL'!C348-J$5)</f>
        <v>0</v>
      </c>
      <c r="K12" s="20"/>
      <c r="L12" s="44">
        <f>ABS('P1dB CL'!C403-L$5)</f>
        <v>0</v>
      </c>
      <c r="M12" s="44">
        <f>ABS('P1dB CL'!C458-M$5)</f>
        <v>0</v>
      </c>
      <c r="N12" s="44">
        <f>ABS('P1dB CL'!C513-N$5)</f>
        <v>0</v>
      </c>
      <c r="O12" s="44">
        <f>ABS('P1dB CL'!C568-O$5)</f>
        <v>0</v>
      </c>
      <c r="P12" s="44">
        <f>ABS('P1dB CL'!C623-P$5)</f>
        <v>0</v>
      </c>
      <c r="Q12" s="44">
        <f>ABS('P1dB CL'!C674-Q$5)</f>
        <v>0</v>
      </c>
      <c r="S12" s="79">
        <f>'P1dB CL'!E8</f>
        <v>0</v>
      </c>
      <c r="T12" s="20"/>
      <c r="U12" s="87">
        <f>ABS('P1dB CL'!V12-U$5)</f>
        <v>0</v>
      </c>
      <c r="V12" s="44">
        <f>ABS('P1dB CL'!V68-V$5)</f>
        <v>0</v>
      </c>
      <c r="W12" s="44">
        <f>ABS('P1dB CL'!V124-W$5)</f>
        <v>0</v>
      </c>
      <c r="X12" s="44">
        <f>ABS('P1dB CL'!V180-X$5)</f>
        <v>0</v>
      </c>
      <c r="Y12" s="44">
        <f>ABS('P1dB CL'!V236-Y$5)</f>
        <v>0</v>
      </c>
      <c r="Z12" s="44">
        <f>ABS('P1dB CL'!V292-Z$5)</f>
        <v>0</v>
      </c>
      <c r="AA12" s="44">
        <f>ABS('P1dB CL'!V348-AA$5)</f>
        <v>0</v>
      </c>
      <c r="AB12" s="20"/>
      <c r="AC12" s="44">
        <f>ABS('P1dB CL'!V403-0)</f>
        <v>0</v>
      </c>
      <c r="AD12" s="44">
        <f>ABS('P1dB CL'!V458-0)</f>
        <v>0</v>
      </c>
      <c r="AE12" s="44">
        <f>ABS('P1dB CL'!V513-0)</f>
        <v>0</v>
      </c>
      <c r="AF12" s="44">
        <f>ABS('P1dB CL'!V568-0)</f>
        <v>0</v>
      </c>
      <c r="AG12" s="44">
        <f>ABS('P1dB CL'!V623-0)</f>
        <v>0</v>
      </c>
      <c r="AH12" s="44">
        <f>ABS('P1dB CL'!V678-0)</f>
        <v>0</v>
      </c>
      <c r="AI12" s="20"/>
    </row>
    <row r="13" spans="1:35" x14ac:dyDescent="0.25">
      <c r="B13" s="79">
        <f>'P1dB CL'!E9</f>
        <v>0</v>
      </c>
      <c r="C13" s="20"/>
      <c r="D13" s="87">
        <f>ABS('P1dB CL'!C13-D$5)</f>
        <v>0</v>
      </c>
      <c r="E13" s="44">
        <f>ABS('P1dB CL'!C69-E$5)</f>
        <v>0</v>
      </c>
      <c r="F13" s="44">
        <f>ABS('P1dB CL'!C125-F$5)</f>
        <v>0</v>
      </c>
      <c r="G13" s="44">
        <f>ABS('P1dB CL'!C181-G$5)</f>
        <v>0</v>
      </c>
      <c r="H13" s="44">
        <f>ABS('P1dB CL'!C237-H$5)</f>
        <v>0</v>
      </c>
      <c r="I13" s="44">
        <f>ABS('P1dB CL'!C293-I$5)</f>
        <v>0</v>
      </c>
      <c r="J13" s="44">
        <f>ABS('P1dB CL'!C349-J$5)</f>
        <v>0</v>
      </c>
      <c r="K13" s="20"/>
      <c r="L13" s="44">
        <f>ABS('P1dB CL'!C404-L$5)</f>
        <v>0</v>
      </c>
      <c r="M13" s="44">
        <f>ABS('P1dB CL'!C459-M$5)</f>
        <v>0</v>
      </c>
      <c r="N13" s="44">
        <f>ABS('P1dB CL'!C514-N$5)</f>
        <v>0</v>
      </c>
      <c r="O13" s="44">
        <f>ABS('P1dB CL'!C569-O$5)</f>
        <v>0</v>
      </c>
      <c r="P13" s="44">
        <f>ABS('P1dB CL'!C624-P$5)</f>
        <v>0</v>
      </c>
      <c r="Q13" s="44">
        <f>ABS('P1dB CL'!C675-Q$5)</f>
        <v>0</v>
      </c>
      <c r="S13" s="79">
        <f>'P1dB CL'!E9</f>
        <v>0</v>
      </c>
      <c r="T13" s="20"/>
      <c r="U13" s="87">
        <f>ABS('P1dB CL'!V13-U$5)</f>
        <v>0</v>
      </c>
      <c r="V13" s="44">
        <f>ABS('P1dB CL'!V69-V$5)</f>
        <v>0</v>
      </c>
      <c r="W13" s="44">
        <f>ABS('P1dB CL'!V125-W$5)</f>
        <v>0</v>
      </c>
      <c r="X13" s="44">
        <f>ABS('P1dB CL'!V181-X$5)</f>
        <v>0</v>
      </c>
      <c r="Y13" s="44">
        <f>ABS('P1dB CL'!V237-Y$5)</f>
        <v>0</v>
      </c>
      <c r="Z13" s="44">
        <f>ABS('P1dB CL'!V293-Z$5)</f>
        <v>0</v>
      </c>
      <c r="AA13" s="44">
        <f>ABS('P1dB CL'!V349-AA$5)</f>
        <v>0</v>
      </c>
      <c r="AB13" s="20"/>
      <c r="AC13" s="44">
        <f>ABS('P1dB CL'!V404-0)</f>
        <v>0</v>
      </c>
      <c r="AD13" s="44">
        <f>ABS('P1dB CL'!V459-0)</f>
        <v>0</v>
      </c>
      <c r="AE13" s="44">
        <f>ABS('P1dB CL'!V514-0)</f>
        <v>0</v>
      </c>
      <c r="AF13" s="44">
        <f>ABS('P1dB CL'!V569-0)</f>
        <v>0</v>
      </c>
      <c r="AG13" s="44">
        <f>ABS('P1dB CL'!V624-0)</f>
        <v>0</v>
      </c>
      <c r="AH13" s="44">
        <f>ABS('P1dB CL'!V679-0)</f>
        <v>0</v>
      </c>
      <c r="AI13" s="20"/>
    </row>
    <row r="14" spans="1:35" x14ac:dyDescent="0.25">
      <c r="B14" s="79">
        <f>'P1dB CL'!E10</f>
        <v>0</v>
      </c>
      <c r="C14" s="20"/>
      <c r="D14" s="87">
        <f>ABS('P1dB CL'!C14-D$5)</f>
        <v>0</v>
      </c>
      <c r="E14" s="44">
        <f>ABS('P1dB CL'!C70-E$5)</f>
        <v>0</v>
      </c>
      <c r="F14" s="44">
        <f>ABS('P1dB CL'!C126-F$5)</f>
        <v>0</v>
      </c>
      <c r="G14" s="44">
        <f>ABS('P1dB CL'!C182-G$5)</f>
        <v>0</v>
      </c>
      <c r="H14" s="44">
        <f>ABS('P1dB CL'!C238-H$5)</f>
        <v>0</v>
      </c>
      <c r="I14" s="44">
        <f>ABS('P1dB CL'!C294-I$5)</f>
        <v>0</v>
      </c>
      <c r="J14" s="44">
        <f>ABS('P1dB CL'!C350-J$5)</f>
        <v>0</v>
      </c>
      <c r="K14" s="20"/>
      <c r="L14" s="44">
        <f>ABS('P1dB CL'!C405-L$5)</f>
        <v>0</v>
      </c>
      <c r="M14" s="44">
        <f>ABS('P1dB CL'!C460-M$5)</f>
        <v>0</v>
      </c>
      <c r="N14" s="44">
        <f>ABS('P1dB CL'!C515-N$5)</f>
        <v>0</v>
      </c>
      <c r="O14" s="44">
        <f>ABS('P1dB CL'!C570-O$5)</f>
        <v>0</v>
      </c>
      <c r="P14" s="44">
        <f>ABS('P1dB CL'!C625-P$5)</f>
        <v>0</v>
      </c>
      <c r="Q14" s="44">
        <f>ABS('P1dB CL'!C676-Q$5)</f>
        <v>0</v>
      </c>
      <c r="S14" s="79">
        <f>'P1dB CL'!E10</f>
        <v>0</v>
      </c>
      <c r="T14" s="20"/>
      <c r="U14" s="87">
        <f>ABS('P1dB CL'!V14-U$5)</f>
        <v>0</v>
      </c>
      <c r="V14" s="44">
        <f>ABS('P1dB CL'!V70-V$5)</f>
        <v>0</v>
      </c>
      <c r="W14" s="44">
        <f>ABS('P1dB CL'!V126-W$5)</f>
        <v>0</v>
      </c>
      <c r="X14" s="44">
        <f>ABS('P1dB CL'!V182-X$5)</f>
        <v>0</v>
      </c>
      <c r="Y14" s="44">
        <f>ABS('P1dB CL'!V238-Y$5)</f>
        <v>0</v>
      </c>
      <c r="Z14" s="44">
        <f>ABS('P1dB CL'!V294-Z$5)</f>
        <v>0</v>
      </c>
      <c r="AA14" s="44">
        <f>ABS('P1dB CL'!V350-AA$5)</f>
        <v>0</v>
      </c>
      <c r="AB14" s="20"/>
      <c r="AC14" s="44">
        <f>ABS('P1dB CL'!V405-0)</f>
        <v>0</v>
      </c>
      <c r="AD14" s="44">
        <f>ABS('P1dB CL'!V460-0)</f>
        <v>0</v>
      </c>
      <c r="AE14" s="44">
        <f>ABS('P1dB CL'!V515-0)</f>
        <v>0</v>
      </c>
      <c r="AF14" s="44">
        <f>ABS('P1dB CL'!V570-0)</f>
        <v>0</v>
      </c>
      <c r="AG14" s="44">
        <f>ABS('P1dB CL'!V625-0)</f>
        <v>0</v>
      </c>
      <c r="AH14" s="44">
        <f>ABS('P1dB CL'!V680-0)</f>
        <v>0</v>
      </c>
      <c r="AI14" s="20"/>
    </row>
    <row r="15" spans="1:35" x14ac:dyDescent="0.25">
      <c r="B15" s="79">
        <f>'P1dB CL'!E11</f>
        <v>0</v>
      </c>
      <c r="C15" s="20"/>
      <c r="D15" s="87">
        <f>ABS('P1dB CL'!C15-D$5)</f>
        <v>0</v>
      </c>
      <c r="E15" s="44">
        <f>ABS('P1dB CL'!C71-E$5)</f>
        <v>0</v>
      </c>
      <c r="F15" s="44">
        <f>ABS('P1dB CL'!C127-F$5)</f>
        <v>0</v>
      </c>
      <c r="G15" s="44">
        <f>ABS('P1dB CL'!C183-G$5)</f>
        <v>0</v>
      </c>
      <c r="H15" s="44">
        <f>ABS('P1dB CL'!C239-H$5)</f>
        <v>0</v>
      </c>
      <c r="I15" s="44">
        <f>ABS('P1dB CL'!C295-I$5)</f>
        <v>0</v>
      </c>
      <c r="J15" s="44">
        <f>ABS('P1dB CL'!C351-J$5)</f>
        <v>0</v>
      </c>
      <c r="K15" s="20"/>
      <c r="L15" s="44">
        <f>ABS('P1dB CL'!C406-L$5)</f>
        <v>0</v>
      </c>
      <c r="M15" s="44">
        <f>ABS('P1dB CL'!C461-M$5)</f>
        <v>0</v>
      </c>
      <c r="N15" s="44">
        <f>ABS('P1dB CL'!C516-N$5)</f>
        <v>0</v>
      </c>
      <c r="O15" s="44">
        <f>ABS('P1dB CL'!C571-O$5)</f>
        <v>0</v>
      </c>
      <c r="P15" s="44">
        <f>ABS('P1dB CL'!C626-P$5)</f>
        <v>0</v>
      </c>
      <c r="Q15" s="44">
        <f>ABS('P1dB CL'!C677-Q$5)</f>
        <v>0</v>
      </c>
      <c r="S15" s="79">
        <f>'P1dB CL'!E11</f>
        <v>0</v>
      </c>
      <c r="T15" s="20"/>
      <c r="U15" s="87">
        <f>ABS('P1dB CL'!V15-U$5)</f>
        <v>0</v>
      </c>
      <c r="V15" s="44">
        <f>ABS('P1dB CL'!V71-V$5)</f>
        <v>0</v>
      </c>
      <c r="W15" s="44">
        <f>ABS('P1dB CL'!V127-W$5)</f>
        <v>0</v>
      </c>
      <c r="X15" s="44">
        <f>ABS('P1dB CL'!V183-X$5)</f>
        <v>0</v>
      </c>
      <c r="Y15" s="44">
        <f>ABS('P1dB CL'!V239-Y$5)</f>
        <v>0</v>
      </c>
      <c r="Z15" s="44">
        <f>ABS('P1dB CL'!V295-Z$5)</f>
        <v>0</v>
      </c>
      <c r="AA15" s="44">
        <f>ABS('P1dB CL'!V351-AA$5)</f>
        <v>0</v>
      </c>
      <c r="AB15" s="20"/>
      <c r="AC15" s="44">
        <f>ABS('P1dB CL'!V406-0)</f>
        <v>0</v>
      </c>
      <c r="AD15" s="44">
        <f>ABS('P1dB CL'!V461-0)</f>
        <v>0</v>
      </c>
      <c r="AE15" s="44">
        <f>ABS('P1dB CL'!V516-0)</f>
        <v>0</v>
      </c>
      <c r="AF15" s="44">
        <f>ABS('P1dB CL'!V571-0)</f>
        <v>0</v>
      </c>
      <c r="AG15" s="44">
        <f>ABS('P1dB CL'!V626-0)</f>
        <v>0</v>
      </c>
      <c r="AH15" s="44">
        <f>ABS('P1dB CL'!V681-0)</f>
        <v>0</v>
      </c>
      <c r="AI15" s="20"/>
    </row>
    <row r="16" spans="1:35" x14ac:dyDescent="0.25">
      <c r="B16" s="79">
        <f>'P1dB CL'!E12</f>
        <v>0</v>
      </c>
      <c r="C16" s="20"/>
      <c r="D16" s="87">
        <f>ABS('P1dB CL'!C16-D$5)</f>
        <v>0</v>
      </c>
      <c r="E16" s="44">
        <f>ABS('P1dB CL'!C72-E$5)</f>
        <v>0</v>
      </c>
      <c r="F16" s="44">
        <f>ABS('P1dB CL'!C128-F$5)</f>
        <v>0</v>
      </c>
      <c r="G16" s="44">
        <f>ABS('P1dB CL'!C184-G$5)</f>
        <v>0</v>
      </c>
      <c r="H16" s="44">
        <f>ABS('P1dB CL'!C240-H$5)</f>
        <v>0</v>
      </c>
      <c r="I16" s="44">
        <f>ABS('P1dB CL'!C296-I$5)</f>
        <v>0</v>
      </c>
      <c r="J16" s="44">
        <f>ABS('P1dB CL'!C352-J$5)</f>
        <v>0</v>
      </c>
      <c r="K16" s="20"/>
      <c r="L16" s="44">
        <f>ABS('P1dB CL'!C407-L$5)</f>
        <v>0</v>
      </c>
      <c r="M16" s="44">
        <f>ABS('P1dB CL'!C462-M$5)</f>
        <v>0</v>
      </c>
      <c r="N16" s="44">
        <f>ABS('P1dB CL'!C517-N$5)</f>
        <v>0</v>
      </c>
      <c r="O16" s="44">
        <f>ABS('P1dB CL'!C572-O$5)</f>
        <v>0</v>
      </c>
      <c r="P16" s="44">
        <f>ABS('P1dB CL'!C627-P$5)</f>
        <v>0</v>
      </c>
      <c r="Q16" s="44">
        <f>ABS('P1dB CL'!C678-Q$5)</f>
        <v>0</v>
      </c>
      <c r="S16" s="79">
        <f>'P1dB CL'!E12</f>
        <v>0</v>
      </c>
      <c r="T16" s="20"/>
      <c r="U16" s="87">
        <f>ABS('P1dB CL'!V16-U$5)</f>
        <v>0</v>
      </c>
      <c r="V16" s="44">
        <f>ABS('P1dB CL'!V72-V$5)</f>
        <v>0</v>
      </c>
      <c r="W16" s="44">
        <f>ABS('P1dB CL'!V128-W$5)</f>
        <v>0</v>
      </c>
      <c r="X16" s="44">
        <f>ABS('P1dB CL'!V184-X$5)</f>
        <v>0</v>
      </c>
      <c r="Y16" s="44">
        <f>ABS('P1dB CL'!V240-Y$5)</f>
        <v>0</v>
      </c>
      <c r="Z16" s="44">
        <f>ABS('P1dB CL'!V296-Z$5)</f>
        <v>0</v>
      </c>
      <c r="AA16" s="44">
        <f>ABS('P1dB CL'!V352-AA$5)</f>
        <v>0</v>
      </c>
      <c r="AB16" s="20"/>
      <c r="AC16" s="44">
        <f>ABS('P1dB CL'!V407-0)</f>
        <v>0</v>
      </c>
      <c r="AD16" s="44">
        <f>ABS('P1dB CL'!V462-0)</f>
        <v>0</v>
      </c>
      <c r="AE16" s="44">
        <f>ABS('P1dB CL'!V517-0)</f>
        <v>0</v>
      </c>
      <c r="AF16" s="44">
        <f>ABS('P1dB CL'!V572-0)</f>
        <v>0</v>
      </c>
      <c r="AG16" s="44">
        <f>ABS('P1dB CL'!V627-0)</f>
        <v>0</v>
      </c>
      <c r="AH16" s="44">
        <f>ABS('P1dB CL'!V682-0)</f>
        <v>0</v>
      </c>
      <c r="AI16" s="20"/>
    </row>
    <row r="17" spans="2:35" x14ac:dyDescent="0.25">
      <c r="B17" s="79">
        <f>'P1dB CL'!E13</f>
        <v>0</v>
      </c>
      <c r="C17" s="20"/>
      <c r="D17" s="87">
        <f>ABS('P1dB CL'!C17-D$5)</f>
        <v>0</v>
      </c>
      <c r="E17" s="44">
        <f>ABS('P1dB CL'!C73-E$5)</f>
        <v>0</v>
      </c>
      <c r="F17" s="44">
        <f>ABS('P1dB CL'!C129-F$5)</f>
        <v>0</v>
      </c>
      <c r="G17" s="44">
        <f>ABS('P1dB CL'!C185-G$5)</f>
        <v>0</v>
      </c>
      <c r="H17" s="44">
        <f>ABS('P1dB CL'!C241-H$5)</f>
        <v>0</v>
      </c>
      <c r="I17" s="44">
        <f>ABS('P1dB CL'!C297-I$5)</f>
        <v>0</v>
      </c>
      <c r="J17" s="44">
        <f>ABS('P1dB CL'!C353-J$5)</f>
        <v>0</v>
      </c>
      <c r="K17" s="20"/>
      <c r="L17" s="44">
        <f>ABS('P1dB CL'!C408-L$5)</f>
        <v>0</v>
      </c>
      <c r="M17" s="44">
        <f>ABS('P1dB CL'!C463-M$5)</f>
        <v>0</v>
      </c>
      <c r="N17" s="44">
        <f>ABS('P1dB CL'!C518-N$5)</f>
        <v>0</v>
      </c>
      <c r="O17" s="44">
        <f>ABS('P1dB CL'!C573-O$5)</f>
        <v>0</v>
      </c>
      <c r="P17" s="44">
        <f>ABS('P1dB CL'!C628-P$5)</f>
        <v>0</v>
      </c>
      <c r="Q17" s="44">
        <f>ABS('P1dB CL'!C679-Q$5)</f>
        <v>0</v>
      </c>
      <c r="S17" s="79">
        <f>'P1dB CL'!E13</f>
        <v>0</v>
      </c>
      <c r="T17" s="20"/>
      <c r="U17" s="87">
        <f>ABS('P1dB CL'!V17-U$5)</f>
        <v>0</v>
      </c>
      <c r="V17" s="44">
        <f>ABS('P1dB CL'!V73-V$5)</f>
        <v>0</v>
      </c>
      <c r="W17" s="44">
        <f>ABS('P1dB CL'!V129-W$5)</f>
        <v>0</v>
      </c>
      <c r="X17" s="44">
        <f>ABS('P1dB CL'!V185-X$5)</f>
        <v>0</v>
      </c>
      <c r="Y17" s="44">
        <f>ABS('P1dB CL'!V241-Y$5)</f>
        <v>0</v>
      </c>
      <c r="Z17" s="44">
        <f>ABS('P1dB CL'!V297-Z$5)</f>
        <v>0</v>
      </c>
      <c r="AA17" s="44">
        <f>ABS('P1dB CL'!V353-AA$5)</f>
        <v>0</v>
      </c>
      <c r="AB17" s="20"/>
      <c r="AC17" s="44">
        <f>ABS('P1dB CL'!V408-0)</f>
        <v>0</v>
      </c>
      <c r="AD17" s="44">
        <f>ABS('P1dB CL'!V463-0)</f>
        <v>0</v>
      </c>
      <c r="AE17" s="44">
        <f>ABS('P1dB CL'!V518-0)</f>
        <v>0</v>
      </c>
      <c r="AF17" s="44">
        <f>ABS('P1dB CL'!V573-0)</f>
        <v>0</v>
      </c>
      <c r="AG17" s="44">
        <f>ABS('P1dB CL'!V628-0)</f>
        <v>0</v>
      </c>
      <c r="AH17" s="44">
        <f>ABS('P1dB CL'!V683-0)</f>
        <v>0</v>
      </c>
      <c r="AI17" s="20"/>
    </row>
    <row r="18" spans="2:35" x14ac:dyDescent="0.25">
      <c r="B18" s="79">
        <f>'P1dB CL'!E14</f>
        <v>0</v>
      </c>
      <c r="C18" s="20"/>
      <c r="D18" s="87">
        <f>ABS('P1dB CL'!C18-D$5)</f>
        <v>0</v>
      </c>
      <c r="E18" s="44">
        <f>ABS('P1dB CL'!C74-E$5)</f>
        <v>0</v>
      </c>
      <c r="F18" s="44">
        <f>ABS('P1dB CL'!C130-F$5)</f>
        <v>0</v>
      </c>
      <c r="G18" s="44">
        <f>ABS('P1dB CL'!C186-G$5)</f>
        <v>0</v>
      </c>
      <c r="H18" s="44">
        <f>ABS('P1dB CL'!C242-H$5)</f>
        <v>0</v>
      </c>
      <c r="I18" s="44">
        <f>ABS('P1dB CL'!C298-I$5)</f>
        <v>0</v>
      </c>
      <c r="J18" s="44">
        <f>ABS('P1dB CL'!C354-J$5)</f>
        <v>0</v>
      </c>
      <c r="K18" s="20"/>
      <c r="L18" s="44">
        <f>ABS('P1dB CL'!C409-L$5)</f>
        <v>0</v>
      </c>
      <c r="M18" s="44">
        <f>ABS('P1dB CL'!C464-M$5)</f>
        <v>0</v>
      </c>
      <c r="N18" s="44">
        <f>ABS('P1dB CL'!C519-N$5)</f>
        <v>0</v>
      </c>
      <c r="O18" s="44">
        <f>ABS('P1dB CL'!C574-O$5)</f>
        <v>0</v>
      </c>
      <c r="P18" s="44">
        <f>ABS('P1dB CL'!C629-P$5)</f>
        <v>0</v>
      </c>
      <c r="Q18" s="44">
        <f>ABS('P1dB CL'!C680-Q$5)</f>
        <v>0</v>
      </c>
      <c r="S18" s="79">
        <f>'P1dB CL'!E14</f>
        <v>0</v>
      </c>
      <c r="T18" s="20"/>
      <c r="U18" s="87">
        <f>ABS('P1dB CL'!V18-U$5)</f>
        <v>0</v>
      </c>
      <c r="V18" s="44">
        <f>ABS('P1dB CL'!V74-V$5)</f>
        <v>0</v>
      </c>
      <c r="W18" s="44">
        <f>ABS('P1dB CL'!V130-W$5)</f>
        <v>0</v>
      </c>
      <c r="X18" s="44">
        <f>ABS('P1dB CL'!V186-X$5)</f>
        <v>0</v>
      </c>
      <c r="Y18" s="44">
        <f>ABS('P1dB CL'!V242-Y$5)</f>
        <v>0</v>
      </c>
      <c r="Z18" s="44">
        <f>ABS('P1dB CL'!V298-Z$5)</f>
        <v>0</v>
      </c>
      <c r="AA18" s="44">
        <f>ABS('P1dB CL'!V354-AA$5)</f>
        <v>0</v>
      </c>
      <c r="AB18" s="20"/>
      <c r="AC18" s="44">
        <f>ABS('P1dB CL'!V409-0)</f>
        <v>0</v>
      </c>
      <c r="AD18" s="44">
        <f>ABS('P1dB CL'!V464-0)</f>
        <v>0</v>
      </c>
      <c r="AE18" s="44">
        <f>ABS('P1dB CL'!V519-0)</f>
        <v>0</v>
      </c>
      <c r="AF18" s="44">
        <f>ABS('P1dB CL'!V574-0)</f>
        <v>0</v>
      </c>
      <c r="AG18" s="44">
        <f>ABS('P1dB CL'!V629-0)</f>
        <v>0</v>
      </c>
      <c r="AH18" s="44">
        <f>ABS('P1dB CL'!V684-0)</f>
        <v>0</v>
      </c>
      <c r="AI18" s="20"/>
    </row>
    <row r="19" spans="2:35" x14ac:dyDescent="0.25">
      <c r="B19" s="79">
        <f>'P1dB CL'!E15</f>
        <v>0</v>
      </c>
      <c r="C19" s="20"/>
      <c r="D19" s="87">
        <f>ABS('P1dB CL'!C19-D$5)</f>
        <v>0</v>
      </c>
      <c r="E19" s="44">
        <f>ABS('P1dB CL'!C75-E$5)</f>
        <v>0</v>
      </c>
      <c r="F19" s="44">
        <f>ABS('P1dB CL'!C131-F$5)</f>
        <v>0</v>
      </c>
      <c r="G19" s="44">
        <f>ABS('P1dB CL'!C187-G$5)</f>
        <v>0</v>
      </c>
      <c r="H19" s="44">
        <f>ABS('P1dB CL'!C243-H$5)</f>
        <v>0</v>
      </c>
      <c r="I19" s="44">
        <f>ABS('P1dB CL'!C299-I$5)</f>
        <v>0</v>
      </c>
      <c r="J19" s="44">
        <f>ABS('P1dB CL'!C355-J$5)</f>
        <v>0</v>
      </c>
      <c r="K19" s="20"/>
      <c r="L19" s="44">
        <f>ABS('P1dB CL'!C410-L$5)</f>
        <v>0</v>
      </c>
      <c r="M19" s="44">
        <f>ABS('P1dB CL'!C465-M$5)</f>
        <v>0</v>
      </c>
      <c r="N19" s="44">
        <f>ABS('P1dB CL'!C520-N$5)</f>
        <v>0</v>
      </c>
      <c r="O19" s="44">
        <f>ABS('P1dB CL'!C575-O$5)</f>
        <v>0</v>
      </c>
      <c r="P19" s="44">
        <f>ABS('P1dB CL'!C630-P$5)</f>
        <v>0</v>
      </c>
      <c r="Q19" s="44">
        <f>ABS('P1dB CL'!C681-Q$5)</f>
        <v>0</v>
      </c>
      <c r="S19" s="79">
        <f>'P1dB CL'!E15</f>
        <v>0</v>
      </c>
      <c r="T19" s="20"/>
      <c r="U19" s="87">
        <f>ABS('P1dB CL'!V19-U$5)</f>
        <v>0</v>
      </c>
      <c r="V19" s="44">
        <f>ABS('P1dB CL'!V75-V$5)</f>
        <v>0</v>
      </c>
      <c r="W19" s="44">
        <f>ABS('P1dB CL'!V131-W$5)</f>
        <v>0</v>
      </c>
      <c r="X19" s="44">
        <f>ABS('P1dB CL'!V187-X$5)</f>
        <v>0</v>
      </c>
      <c r="Y19" s="44">
        <f>ABS('P1dB CL'!V243-Y$5)</f>
        <v>0</v>
      </c>
      <c r="Z19" s="44">
        <f>ABS('P1dB CL'!V299-Z$5)</f>
        <v>0</v>
      </c>
      <c r="AA19" s="44">
        <f>ABS('P1dB CL'!V355-AA$5)</f>
        <v>0</v>
      </c>
      <c r="AB19" s="20"/>
      <c r="AC19" s="44">
        <f>ABS('P1dB CL'!V410-0)</f>
        <v>0</v>
      </c>
      <c r="AD19" s="44">
        <f>ABS('P1dB CL'!V465-0)</f>
        <v>0</v>
      </c>
      <c r="AE19" s="44">
        <f>ABS('P1dB CL'!V520-0)</f>
        <v>0</v>
      </c>
      <c r="AF19" s="44">
        <f>ABS('P1dB CL'!V575-0)</f>
        <v>0</v>
      </c>
      <c r="AG19" s="44">
        <f>ABS('P1dB CL'!V630-0)</f>
        <v>0</v>
      </c>
      <c r="AH19" s="44">
        <f>ABS('P1dB CL'!V685-0)</f>
        <v>0</v>
      </c>
      <c r="AI19" s="20"/>
    </row>
    <row r="20" spans="2:35" x14ac:dyDescent="0.25">
      <c r="B20" s="79">
        <f>'P1dB CL'!E16</f>
        <v>0</v>
      </c>
      <c r="C20" s="20"/>
      <c r="D20" s="87">
        <f>ABS('P1dB CL'!C20-D$5)</f>
        <v>0</v>
      </c>
      <c r="E20" s="44">
        <f>ABS('P1dB CL'!C76-E$5)</f>
        <v>0</v>
      </c>
      <c r="F20" s="44">
        <f>ABS('P1dB CL'!C132-F$5)</f>
        <v>0</v>
      </c>
      <c r="G20" s="44">
        <f>ABS('P1dB CL'!C188-G$5)</f>
        <v>0</v>
      </c>
      <c r="H20" s="44">
        <f>ABS('P1dB CL'!C244-H$5)</f>
        <v>0</v>
      </c>
      <c r="I20" s="44">
        <f>ABS('P1dB CL'!C300-I$5)</f>
        <v>0</v>
      </c>
      <c r="J20" s="44">
        <f>ABS('P1dB CL'!C356-J$5)</f>
        <v>0</v>
      </c>
      <c r="K20" s="20"/>
      <c r="L20" s="44">
        <f>ABS('P1dB CL'!C411-L$5)</f>
        <v>0</v>
      </c>
      <c r="M20" s="44">
        <f>ABS('P1dB CL'!C466-M$5)</f>
        <v>0</v>
      </c>
      <c r="N20" s="44">
        <f>ABS('P1dB CL'!C521-N$5)</f>
        <v>0</v>
      </c>
      <c r="O20" s="44">
        <f>ABS('P1dB CL'!C576-O$5)</f>
        <v>0</v>
      </c>
      <c r="P20" s="44">
        <f>ABS('P1dB CL'!C631-P$5)</f>
        <v>0</v>
      </c>
      <c r="Q20" s="44">
        <f>ABS('P1dB CL'!C682-Q$5)</f>
        <v>0</v>
      </c>
      <c r="S20" s="79">
        <f>'P1dB CL'!E16</f>
        <v>0</v>
      </c>
      <c r="T20" s="20"/>
      <c r="U20" s="87">
        <f>ABS('P1dB CL'!V20-U$5)</f>
        <v>0</v>
      </c>
      <c r="V20" s="44">
        <f>ABS('P1dB CL'!V76-V$5)</f>
        <v>0</v>
      </c>
      <c r="W20" s="44">
        <f>ABS('P1dB CL'!V132-W$5)</f>
        <v>0</v>
      </c>
      <c r="X20" s="44">
        <f>ABS('P1dB CL'!V188-X$5)</f>
        <v>0</v>
      </c>
      <c r="Y20" s="44">
        <f>ABS('P1dB CL'!V244-Y$5)</f>
        <v>0</v>
      </c>
      <c r="Z20" s="44">
        <f>ABS('P1dB CL'!V300-Z$5)</f>
        <v>0</v>
      </c>
      <c r="AA20" s="44">
        <f>ABS('P1dB CL'!V356-AA$5)</f>
        <v>0</v>
      </c>
      <c r="AB20" s="20"/>
      <c r="AC20" s="44">
        <f>ABS('P1dB CL'!V411-0)</f>
        <v>0</v>
      </c>
      <c r="AD20" s="44">
        <f>ABS('P1dB CL'!V466-0)</f>
        <v>0</v>
      </c>
      <c r="AE20" s="44">
        <f>ABS('P1dB CL'!V521-0)</f>
        <v>0</v>
      </c>
      <c r="AF20" s="44">
        <f>ABS('P1dB CL'!V576-0)</f>
        <v>0</v>
      </c>
      <c r="AG20" s="44">
        <f>ABS('P1dB CL'!V631-0)</f>
        <v>0</v>
      </c>
      <c r="AH20" s="44">
        <f>ABS('P1dB CL'!V686-0)</f>
        <v>0</v>
      </c>
      <c r="AI20" s="20"/>
    </row>
    <row r="21" spans="2:35" x14ac:dyDescent="0.25">
      <c r="B21" s="79">
        <f>'P1dB CL'!E17</f>
        <v>0</v>
      </c>
      <c r="C21" s="20"/>
      <c r="D21" s="87">
        <f>ABS('P1dB CL'!C21-D$5)</f>
        <v>0</v>
      </c>
      <c r="E21" s="44">
        <f>ABS('P1dB CL'!C77-E$5)</f>
        <v>0</v>
      </c>
      <c r="F21" s="44">
        <f>ABS('P1dB CL'!C133-F$5)</f>
        <v>0</v>
      </c>
      <c r="G21" s="44">
        <f>ABS('P1dB CL'!C189-G$5)</f>
        <v>0</v>
      </c>
      <c r="H21" s="44">
        <f>ABS('P1dB CL'!C245-H$5)</f>
        <v>0</v>
      </c>
      <c r="I21" s="44">
        <f>ABS('P1dB CL'!C301-I$5)</f>
        <v>0</v>
      </c>
      <c r="J21" s="44">
        <f>ABS('P1dB CL'!C357-J$5)</f>
        <v>0</v>
      </c>
      <c r="K21" s="20"/>
      <c r="L21" s="44">
        <f>ABS('P1dB CL'!C412-L$5)</f>
        <v>0</v>
      </c>
      <c r="M21" s="44">
        <f>ABS('P1dB CL'!C467-M$5)</f>
        <v>0</v>
      </c>
      <c r="N21" s="44">
        <f>ABS('P1dB CL'!C522-N$5)</f>
        <v>0</v>
      </c>
      <c r="O21" s="44">
        <f>ABS('P1dB CL'!C577-O$5)</f>
        <v>0</v>
      </c>
      <c r="P21" s="44">
        <f>ABS('P1dB CL'!C632-P$5)</f>
        <v>0</v>
      </c>
      <c r="Q21" s="44">
        <f>ABS('P1dB CL'!C683-Q$5)</f>
        <v>0</v>
      </c>
      <c r="S21" s="79">
        <f>'P1dB CL'!E17</f>
        <v>0</v>
      </c>
      <c r="T21" s="20"/>
      <c r="U21" s="87">
        <f>ABS('P1dB CL'!V21-U$5)</f>
        <v>0</v>
      </c>
      <c r="V21" s="44">
        <f>ABS('P1dB CL'!V77-V$5)</f>
        <v>0</v>
      </c>
      <c r="W21" s="44">
        <f>ABS('P1dB CL'!V133-W$5)</f>
        <v>0</v>
      </c>
      <c r="X21" s="44">
        <f>ABS('P1dB CL'!V189-X$5)</f>
        <v>0</v>
      </c>
      <c r="Y21" s="44">
        <f>ABS('P1dB CL'!V245-Y$5)</f>
        <v>0</v>
      </c>
      <c r="Z21" s="44">
        <f>ABS('P1dB CL'!V301-Z$5)</f>
        <v>0</v>
      </c>
      <c r="AA21" s="44">
        <f>ABS('P1dB CL'!V357-AA$5)</f>
        <v>0</v>
      </c>
      <c r="AB21" s="20"/>
      <c r="AC21" s="44">
        <f>ABS('P1dB CL'!V412-0)</f>
        <v>0</v>
      </c>
      <c r="AD21" s="44">
        <f>ABS('P1dB CL'!V467-0)</f>
        <v>0</v>
      </c>
      <c r="AE21" s="44">
        <f>ABS('P1dB CL'!V522-0)</f>
        <v>0</v>
      </c>
      <c r="AF21" s="44">
        <f>ABS('P1dB CL'!V577-0)</f>
        <v>0</v>
      </c>
      <c r="AG21" s="44">
        <f>ABS('P1dB CL'!V632-0)</f>
        <v>0</v>
      </c>
      <c r="AH21" s="44">
        <f>ABS('P1dB CL'!V687-0)</f>
        <v>0</v>
      </c>
      <c r="AI21" s="20"/>
    </row>
    <row r="22" spans="2:35" x14ac:dyDescent="0.25">
      <c r="B22" s="79">
        <f>'P1dB CL'!E18</f>
        <v>0</v>
      </c>
      <c r="C22" s="20"/>
      <c r="D22" s="87">
        <f>ABS('P1dB CL'!C22-D$5)</f>
        <v>0</v>
      </c>
      <c r="E22" s="44">
        <f>ABS('P1dB CL'!C78-E$5)</f>
        <v>0</v>
      </c>
      <c r="F22" s="44">
        <f>ABS('P1dB CL'!C134-F$5)</f>
        <v>0</v>
      </c>
      <c r="G22" s="44">
        <f>ABS('P1dB CL'!C190-G$5)</f>
        <v>0</v>
      </c>
      <c r="H22" s="44">
        <f>ABS('P1dB CL'!C246-H$5)</f>
        <v>0</v>
      </c>
      <c r="I22" s="44">
        <f>ABS('P1dB CL'!C302-I$5)</f>
        <v>0</v>
      </c>
      <c r="J22" s="44">
        <f>ABS('P1dB CL'!C358-J$5)</f>
        <v>0</v>
      </c>
      <c r="K22" s="20"/>
      <c r="L22" s="44">
        <f>ABS('P1dB CL'!C413-L$5)</f>
        <v>0</v>
      </c>
      <c r="M22" s="44">
        <f>ABS('P1dB CL'!C468-M$5)</f>
        <v>0</v>
      </c>
      <c r="N22" s="44">
        <f>ABS('P1dB CL'!C523-N$5)</f>
        <v>0</v>
      </c>
      <c r="O22" s="44">
        <f>ABS('P1dB CL'!C578-O$5)</f>
        <v>0</v>
      </c>
      <c r="P22" s="44">
        <f>ABS('P1dB CL'!C633-P$5)</f>
        <v>0</v>
      </c>
      <c r="Q22" s="44">
        <f>ABS('P1dB CL'!C684-Q$5)</f>
        <v>0</v>
      </c>
      <c r="S22" s="79">
        <f>'P1dB CL'!E18</f>
        <v>0</v>
      </c>
      <c r="T22" s="20"/>
      <c r="U22" s="87">
        <f>ABS('P1dB CL'!V22-U$5)</f>
        <v>0</v>
      </c>
      <c r="V22" s="44">
        <f>ABS('P1dB CL'!V78-V$5)</f>
        <v>0</v>
      </c>
      <c r="W22" s="44">
        <f>ABS('P1dB CL'!V134-W$5)</f>
        <v>0</v>
      </c>
      <c r="X22" s="44">
        <f>ABS('P1dB CL'!V190-X$5)</f>
        <v>0</v>
      </c>
      <c r="Y22" s="44">
        <f>ABS('P1dB CL'!V246-Y$5)</f>
        <v>0</v>
      </c>
      <c r="Z22" s="44">
        <f>ABS('P1dB CL'!V302-Z$5)</f>
        <v>0</v>
      </c>
      <c r="AA22" s="44">
        <f>ABS('P1dB CL'!V358-AA$5)</f>
        <v>0</v>
      </c>
      <c r="AB22" s="20"/>
      <c r="AC22" s="44">
        <f>ABS('P1dB CL'!V413-0)</f>
        <v>0</v>
      </c>
      <c r="AD22" s="44">
        <f>ABS('P1dB CL'!V468-0)</f>
        <v>0</v>
      </c>
      <c r="AE22" s="44">
        <f>ABS('P1dB CL'!V523-0)</f>
        <v>0</v>
      </c>
      <c r="AF22" s="44">
        <f>ABS('P1dB CL'!V578-0)</f>
        <v>0</v>
      </c>
      <c r="AG22" s="44">
        <f>ABS('P1dB CL'!V633-0)</f>
        <v>0</v>
      </c>
      <c r="AH22" s="44">
        <f>ABS('P1dB CL'!V688-0)</f>
        <v>0</v>
      </c>
      <c r="AI22" s="20"/>
    </row>
    <row r="23" spans="2:35" x14ac:dyDescent="0.25">
      <c r="B23" s="79">
        <f>'P1dB CL'!E19</f>
        <v>0</v>
      </c>
      <c r="C23" s="20"/>
      <c r="D23" s="87">
        <f>ABS('P1dB CL'!C23-D$5)</f>
        <v>0</v>
      </c>
      <c r="E23" s="44">
        <f>ABS('P1dB CL'!C79-E$5)</f>
        <v>0</v>
      </c>
      <c r="F23" s="44">
        <f>ABS('P1dB CL'!C135-F$5)</f>
        <v>0</v>
      </c>
      <c r="G23" s="44">
        <f>ABS('P1dB CL'!C191-G$5)</f>
        <v>0</v>
      </c>
      <c r="H23" s="44">
        <f>ABS('P1dB CL'!C247-H$5)</f>
        <v>0</v>
      </c>
      <c r="I23" s="44">
        <f>ABS('P1dB CL'!C303-I$5)</f>
        <v>0</v>
      </c>
      <c r="J23" s="44">
        <f>ABS('P1dB CL'!C359-J$5)</f>
        <v>0</v>
      </c>
      <c r="K23" s="20"/>
      <c r="L23" s="44">
        <f>ABS('P1dB CL'!C414-L$5)</f>
        <v>0</v>
      </c>
      <c r="M23" s="44">
        <f>ABS('P1dB CL'!C469-M$5)</f>
        <v>0</v>
      </c>
      <c r="N23" s="44">
        <f>ABS('P1dB CL'!C524-N$5)</f>
        <v>0</v>
      </c>
      <c r="O23" s="44">
        <f>ABS('P1dB CL'!C579-O$5)</f>
        <v>0</v>
      </c>
      <c r="P23" s="44">
        <f>ABS('P1dB CL'!C634-P$5)</f>
        <v>0</v>
      </c>
      <c r="Q23" s="44">
        <f>ABS('P1dB CL'!C685-Q$5)</f>
        <v>0</v>
      </c>
      <c r="S23" s="79">
        <f>'P1dB CL'!E19</f>
        <v>0</v>
      </c>
      <c r="T23" s="20"/>
      <c r="U23" s="87">
        <f>ABS('P1dB CL'!V23-U$5)</f>
        <v>0</v>
      </c>
      <c r="V23" s="44">
        <f>ABS('P1dB CL'!V79-V$5)</f>
        <v>0</v>
      </c>
      <c r="W23" s="44">
        <f>ABS('P1dB CL'!V135-W$5)</f>
        <v>0</v>
      </c>
      <c r="X23" s="44">
        <f>ABS('P1dB CL'!V191-X$5)</f>
        <v>0</v>
      </c>
      <c r="Y23" s="44">
        <f>ABS('P1dB CL'!V247-Y$5)</f>
        <v>0</v>
      </c>
      <c r="Z23" s="44">
        <f>ABS('P1dB CL'!V303-Z$5)</f>
        <v>0</v>
      </c>
      <c r="AA23" s="44">
        <f>ABS('P1dB CL'!V359-AA$5)</f>
        <v>0</v>
      </c>
      <c r="AB23" s="20"/>
      <c r="AC23" s="44">
        <f>ABS('P1dB CL'!V414-0)</f>
        <v>0</v>
      </c>
      <c r="AD23" s="44">
        <f>ABS('P1dB CL'!V469-0)</f>
        <v>0</v>
      </c>
      <c r="AE23" s="44">
        <f>ABS('P1dB CL'!V524-0)</f>
        <v>0</v>
      </c>
      <c r="AF23" s="44">
        <f>ABS('P1dB CL'!V579-0)</f>
        <v>0</v>
      </c>
      <c r="AG23" s="44">
        <f>ABS('P1dB CL'!V634-0)</f>
        <v>0</v>
      </c>
      <c r="AH23" s="44">
        <f>ABS('P1dB CL'!V689-0)</f>
        <v>0</v>
      </c>
      <c r="AI23" s="20"/>
    </row>
    <row r="24" spans="2:35" x14ac:dyDescent="0.25">
      <c r="B24" s="79">
        <f>'P1dB CL'!E20</f>
        <v>0</v>
      </c>
      <c r="C24" s="20"/>
      <c r="D24" s="87">
        <f>ABS('P1dB CL'!C24-D$5)</f>
        <v>0</v>
      </c>
      <c r="E24" s="44">
        <f>ABS('P1dB CL'!C80-E$5)</f>
        <v>0</v>
      </c>
      <c r="F24" s="44">
        <f>ABS('P1dB CL'!C136-F$5)</f>
        <v>0</v>
      </c>
      <c r="G24" s="44">
        <f>ABS('P1dB CL'!C192-G$5)</f>
        <v>0</v>
      </c>
      <c r="H24" s="44">
        <f>ABS('P1dB CL'!C248-H$5)</f>
        <v>0</v>
      </c>
      <c r="I24" s="44">
        <f>ABS('P1dB CL'!C304-I$5)</f>
        <v>0</v>
      </c>
      <c r="J24" s="44">
        <f>ABS('P1dB CL'!C360-J$5)</f>
        <v>0</v>
      </c>
      <c r="K24" s="20"/>
      <c r="L24" s="44">
        <f>ABS('P1dB CL'!C415-L$5)</f>
        <v>0</v>
      </c>
      <c r="M24" s="44">
        <f>ABS('P1dB CL'!C470-M$5)</f>
        <v>0</v>
      </c>
      <c r="N24" s="44">
        <f>ABS('P1dB CL'!C525-N$5)</f>
        <v>0</v>
      </c>
      <c r="O24" s="44">
        <f>ABS('P1dB CL'!C580-O$5)</f>
        <v>0</v>
      </c>
      <c r="P24" s="44">
        <f>ABS('P1dB CL'!C635-P$5)</f>
        <v>0</v>
      </c>
      <c r="Q24" s="44">
        <f>ABS('P1dB CL'!C686-Q$5)</f>
        <v>0</v>
      </c>
      <c r="S24" s="79">
        <f>'P1dB CL'!E20</f>
        <v>0</v>
      </c>
      <c r="T24" s="20"/>
      <c r="U24" s="87">
        <f>ABS('P1dB CL'!V24-U$5)</f>
        <v>0</v>
      </c>
      <c r="V24" s="44">
        <f>ABS('P1dB CL'!V80-V$5)</f>
        <v>0</v>
      </c>
      <c r="W24" s="44">
        <f>ABS('P1dB CL'!V136-W$5)</f>
        <v>0</v>
      </c>
      <c r="X24" s="44">
        <f>ABS('P1dB CL'!V192-X$5)</f>
        <v>0</v>
      </c>
      <c r="Y24" s="44">
        <f>ABS('P1dB CL'!V248-Y$5)</f>
        <v>0</v>
      </c>
      <c r="Z24" s="44">
        <f>ABS('P1dB CL'!V304-Z$5)</f>
        <v>0</v>
      </c>
      <c r="AA24" s="44">
        <f>ABS('P1dB CL'!V360-AA$5)</f>
        <v>0</v>
      </c>
      <c r="AB24" s="20"/>
      <c r="AC24" s="44">
        <f>ABS('P1dB CL'!V415-0)</f>
        <v>0</v>
      </c>
      <c r="AD24" s="44">
        <f>ABS('P1dB CL'!V470-0)</f>
        <v>0</v>
      </c>
      <c r="AE24" s="44">
        <f>ABS('P1dB CL'!V525-0)</f>
        <v>0</v>
      </c>
      <c r="AF24" s="44">
        <f>ABS('P1dB CL'!V580-0)</f>
        <v>0</v>
      </c>
      <c r="AG24" s="44">
        <f>ABS('P1dB CL'!V635-0)</f>
        <v>0</v>
      </c>
      <c r="AH24" s="44">
        <f>ABS('P1dB CL'!V690-0)</f>
        <v>0</v>
      </c>
      <c r="AI24" s="20"/>
    </row>
    <row r="25" spans="2:35" x14ac:dyDescent="0.25">
      <c r="B25" s="79">
        <f>'P1dB CL'!E21</f>
        <v>0</v>
      </c>
      <c r="C25" s="20"/>
      <c r="D25" s="87">
        <f>ABS('P1dB CL'!C25-D$5)</f>
        <v>0</v>
      </c>
      <c r="E25" s="44">
        <f>ABS('P1dB CL'!C81-E$5)</f>
        <v>0</v>
      </c>
      <c r="F25" s="44">
        <f>ABS('P1dB CL'!C137-F$5)</f>
        <v>0</v>
      </c>
      <c r="G25" s="44">
        <f>ABS('P1dB CL'!C193-G$5)</f>
        <v>0</v>
      </c>
      <c r="H25" s="44">
        <f>ABS('P1dB CL'!C249-H$5)</f>
        <v>0</v>
      </c>
      <c r="I25" s="44">
        <f>ABS('P1dB CL'!C305-I$5)</f>
        <v>0</v>
      </c>
      <c r="J25" s="44">
        <f>ABS('P1dB CL'!C361-J$5)</f>
        <v>0</v>
      </c>
      <c r="K25" s="20"/>
      <c r="L25" s="44">
        <f>ABS('P1dB CL'!C416-L$5)</f>
        <v>0</v>
      </c>
      <c r="M25" s="44">
        <f>ABS('P1dB CL'!C471-M$5)</f>
        <v>0</v>
      </c>
      <c r="N25" s="44">
        <f>ABS('P1dB CL'!C526-N$5)</f>
        <v>0</v>
      </c>
      <c r="O25" s="44">
        <f>ABS('P1dB CL'!C581-O$5)</f>
        <v>0</v>
      </c>
      <c r="P25" s="44">
        <f>ABS('P1dB CL'!C636-P$5)</f>
        <v>0</v>
      </c>
      <c r="Q25" s="44">
        <f>ABS('P1dB CL'!C687-Q$5)</f>
        <v>0</v>
      </c>
      <c r="S25" s="79">
        <f>'P1dB CL'!E21</f>
        <v>0</v>
      </c>
      <c r="T25" s="20"/>
      <c r="U25" s="87">
        <f>ABS('P1dB CL'!V25-U$5)</f>
        <v>0</v>
      </c>
      <c r="V25" s="44">
        <f>ABS('P1dB CL'!V81-V$5)</f>
        <v>0</v>
      </c>
      <c r="W25" s="44">
        <f>ABS('P1dB CL'!V137-W$5)</f>
        <v>0</v>
      </c>
      <c r="X25" s="44">
        <f>ABS('P1dB CL'!V193-X$5)</f>
        <v>0</v>
      </c>
      <c r="Y25" s="44">
        <f>ABS('P1dB CL'!V249-Y$5)</f>
        <v>0</v>
      </c>
      <c r="Z25" s="44">
        <f>ABS('P1dB CL'!V305-Z$5)</f>
        <v>0</v>
      </c>
      <c r="AA25" s="44">
        <f>ABS('P1dB CL'!V361-AA$5)</f>
        <v>0</v>
      </c>
      <c r="AB25" s="20"/>
      <c r="AC25" s="44">
        <f>ABS('P1dB CL'!V416-0)</f>
        <v>0</v>
      </c>
      <c r="AD25" s="44">
        <f>ABS('P1dB CL'!V471-0)</f>
        <v>0</v>
      </c>
      <c r="AE25" s="44">
        <f>ABS('P1dB CL'!V526-0)</f>
        <v>0</v>
      </c>
      <c r="AF25" s="44">
        <f>ABS('P1dB CL'!V581-0)</f>
        <v>0</v>
      </c>
      <c r="AG25" s="44">
        <f>ABS('P1dB CL'!V636-0)</f>
        <v>0</v>
      </c>
      <c r="AH25" s="44">
        <f>ABS('P1dB CL'!V691-0)</f>
        <v>0</v>
      </c>
      <c r="AI25" s="20"/>
    </row>
    <row r="26" spans="2:35" x14ac:dyDescent="0.25">
      <c r="B26" s="79">
        <f>'P1dB CL'!E22</f>
        <v>0</v>
      </c>
      <c r="C26" s="20"/>
      <c r="D26" s="87">
        <f>ABS('P1dB CL'!C26-D$5)</f>
        <v>0</v>
      </c>
      <c r="E26" s="44">
        <f>ABS('P1dB CL'!C82-E$5)</f>
        <v>0</v>
      </c>
      <c r="F26" s="44">
        <f>ABS('P1dB CL'!C138-F$5)</f>
        <v>0</v>
      </c>
      <c r="G26" s="44">
        <f>ABS('P1dB CL'!C194-G$5)</f>
        <v>0</v>
      </c>
      <c r="H26" s="44">
        <f>ABS('P1dB CL'!C250-H$5)</f>
        <v>0</v>
      </c>
      <c r="I26" s="44">
        <f>ABS('P1dB CL'!C306-I$5)</f>
        <v>0</v>
      </c>
      <c r="J26" s="44">
        <f>ABS('P1dB CL'!C362-J$5)</f>
        <v>0</v>
      </c>
      <c r="K26" s="20"/>
      <c r="L26" s="44">
        <f>ABS('P1dB CL'!C417-L$5)</f>
        <v>0</v>
      </c>
      <c r="M26" s="44">
        <f>ABS('P1dB CL'!C472-M$5)</f>
        <v>0</v>
      </c>
      <c r="N26" s="44">
        <f>ABS('P1dB CL'!C527-N$5)</f>
        <v>0</v>
      </c>
      <c r="O26" s="44">
        <f>ABS('P1dB CL'!C582-O$5)</f>
        <v>0</v>
      </c>
      <c r="P26" s="44">
        <f>ABS('P1dB CL'!C637-P$5)</f>
        <v>0</v>
      </c>
      <c r="Q26" s="44">
        <f>ABS('P1dB CL'!C688-Q$5)</f>
        <v>0</v>
      </c>
      <c r="S26" s="79">
        <f>'P1dB CL'!E22</f>
        <v>0</v>
      </c>
      <c r="T26" s="20"/>
      <c r="U26" s="87">
        <f>ABS('P1dB CL'!V26-U$5)</f>
        <v>0</v>
      </c>
      <c r="V26" s="44">
        <f>ABS('P1dB CL'!V82-V$5)</f>
        <v>0</v>
      </c>
      <c r="W26" s="44">
        <f>ABS('P1dB CL'!V138-W$5)</f>
        <v>0</v>
      </c>
      <c r="X26" s="44">
        <f>ABS('P1dB CL'!V194-X$5)</f>
        <v>0</v>
      </c>
      <c r="Y26" s="44">
        <f>ABS('P1dB CL'!V250-Y$5)</f>
        <v>0</v>
      </c>
      <c r="Z26" s="44">
        <f>ABS('P1dB CL'!V306-Z$5)</f>
        <v>0</v>
      </c>
      <c r="AA26" s="44">
        <f>ABS('P1dB CL'!V362-AA$5)</f>
        <v>0</v>
      </c>
      <c r="AB26" s="20"/>
      <c r="AC26" s="44">
        <f>ABS('P1dB CL'!V417-0)</f>
        <v>0</v>
      </c>
      <c r="AD26" s="44">
        <f>ABS('P1dB CL'!V472-0)</f>
        <v>0</v>
      </c>
      <c r="AE26" s="44">
        <f>ABS('P1dB CL'!V527-0)</f>
        <v>0</v>
      </c>
      <c r="AF26" s="44">
        <f>ABS('P1dB CL'!V582-0)</f>
        <v>0</v>
      </c>
      <c r="AG26" s="44">
        <f>ABS('P1dB CL'!V637-0)</f>
        <v>0</v>
      </c>
      <c r="AH26" s="44">
        <f>ABS('P1dB CL'!V692-0)</f>
        <v>0</v>
      </c>
      <c r="AI26" s="20"/>
    </row>
    <row r="27" spans="2:35" x14ac:dyDescent="0.25">
      <c r="B27" s="79">
        <f>'P1dB CL'!E23</f>
        <v>0</v>
      </c>
      <c r="C27" s="20"/>
      <c r="D27" s="87">
        <f>ABS('P1dB CL'!C27-D$5)</f>
        <v>0</v>
      </c>
      <c r="E27" s="44">
        <f>ABS('P1dB CL'!C83-E$5)</f>
        <v>0</v>
      </c>
      <c r="F27" s="44">
        <f>ABS('P1dB CL'!C139-F$5)</f>
        <v>0</v>
      </c>
      <c r="G27" s="44">
        <f>ABS('P1dB CL'!C195-G$5)</f>
        <v>0</v>
      </c>
      <c r="H27" s="44">
        <f>ABS('P1dB CL'!C251-H$5)</f>
        <v>0</v>
      </c>
      <c r="I27" s="44">
        <f>ABS('P1dB CL'!C307-I$5)</f>
        <v>0</v>
      </c>
      <c r="J27" s="44">
        <f>ABS('P1dB CL'!C363-J$5)</f>
        <v>0</v>
      </c>
      <c r="K27" s="20"/>
      <c r="L27" s="44">
        <f>ABS('P1dB CL'!C418-L$5)</f>
        <v>0</v>
      </c>
      <c r="M27" s="44">
        <f>ABS('P1dB CL'!C473-M$5)</f>
        <v>0</v>
      </c>
      <c r="N27" s="44">
        <f>ABS('P1dB CL'!C528-N$5)</f>
        <v>0</v>
      </c>
      <c r="O27" s="44">
        <f>ABS('P1dB CL'!C583-O$5)</f>
        <v>0</v>
      </c>
      <c r="P27" s="44">
        <f>ABS('P1dB CL'!C638-P$5)</f>
        <v>0</v>
      </c>
      <c r="Q27" s="44">
        <f>ABS('P1dB CL'!C689-Q$5)</f>
        <v>0</v>
      </c>
      <c r="S27" s="79">
        <f>'P1dB CL'!E23</f>
        <v>0</v>
      </c>
      <c r="T27" s="20"/>
      <c r="U27" s="87">
        <f>ABS('P1dB CL'!V27-U$5)</f>
        <v>0</v>
      </c>
      <c r="V27" s="44">
        <f>ABS('P1dB CL'!V83-V$5)</f>
        <v>0</v>
      </c>
      <c r="W27" s="44">
        <f>ABS('P1dB CL'!V139-W$5)</f>
        <v>0</v>
      </c>
      <c r="X27" s="44">
        <f>ABS('P1dB CL'!V195-X$5)</f>
        <v>0</v>
      </c>
      <c r="Y27" s="44">
        <f>ABS('P1dB CL'!V251-Y$5)</f>
        <v>0</v>
      </c>
      <c r="Z27" s="44">
        <f>ABS('P1dB CL'!V307-Z$5)</f>
        <v>0</v>
      </c>
      <c r="AA27" s="44">
        <f>ABS('P1dB CL'!V363-AA$5)</f>
        <v>0</v>
      </c>
      <c r="AB27" s="20"/>
      <c r="AC27" s="44">
        <f>ABS('P1dB CL'!V418-0)</f>
        <v>0</v>
      </c>
      <c r="AD27" s="44">
        <f>ABS('P1dB CL'!V473-0)</f>
        <v>0</v>
      </c>
      <c r="AE27" s="44">
        <f>ABS('P1dB CL'!V528-0)</f>
        <v>0</v>
      </c>
      <c r="AF27" s="44">
        <f>ABS('P1dB CL'!V583-0)</f>
        <v>0</v>
      </c>
      <c r="AG27" s="44">
        <f>ABS('P1dB CL'!V638-0)</f>
        <v>0</v>
      </c>
      <c r="AH27" s="44">
        <f>ABS('P1dB CL'!V693-0)</f>
        <v>0</v>
      </c>
      <c r="AI27" s="20"/>
    </row>
    <row r="28" spans="2:35" x14ac:dyDescent="0.25">
      <c r="B28" s="79">
        <f>'P1dB CL'!E24</f>
        <v>0</v>
      </c>
      <c r="C28" s="20"/>
      <c r="D28" s="87">
        <f>ABS('P1dB CL'!C28-D$5)</f>
        <v>0</v>
      </c>
      <c r="E28" s="44">
        <f>ABS('P1dB CL'!C84-E$5)</f>
        <v>0</v>
      </c>
      <c r="F28" s="44">
        <f>ABS('P1dB CL'!C140-F$5)</f>
        <v>0</v>
      </c>
      <c r="G28" s="44">
        <f>ABS('P1dB CL'!C196-G$5)</f>
        <v>0</v>
      </c>
      <c r="H28" s="44">
        <f>ABS('P1dB CL'!C252-H$5)</f>
        <v>0</v>
      </c>
      <c r="I28" s="44">
        <f>ABS('P1dB CL'!C308-I$5)</f>
        <v>0</v>
      </c>
      <c r="J28" s="44">
        <f>ABS('P1dB CL'!C364-J$5)</f>
        <v>0</v>
      </c>
      <c r="K28" s="20"/>
      <c r="L28" s="44">
        <f>ABS('P1dB CL'!C419-L$5)</f>
        <v>0</v>
      </c>
      <c r="M28" s="44">
        <f>ABS('P1dB CL'!C474-M$5)</f>
        <v>0</v>
      </c>
      <c r="N28" s="44">
        <f>ABS('P1dB CL'!C529-N$5)</f>
        <v>0</v>
      </c>
      <c r="O28" s="44">
        <f>ABS('P1dB CL'!C584-O$5)</f>
        <v>0</v>
      </c>
      <c r="P28" s="44">
        <f>ABS('P1dB CL'!C639-P$5)</f>
        <v>0</v>
      </c>
      <c r="Q28" s="44">
        <f>ABS('P1dB CL'!C690-Q$5)</f>
        <v>0</v>
      </c>
      <c r="S28" s="79">
        <f>'P1dB CL'!E24</f>
        <v>0</v>
      </c>
      <c r="T28" s="20"/>
      <c r="U28" s="87">
        <f>ABS('P1dB CL'!V28-U$5)</f>
        <v>0</v>
      </c>
      <c r="V28" s="44">
        <f>ABS('P1dB CL'!V84-V$5)</f>
        <v>0</v>
      </c>
      <c r="W28" s="44">
        <f>ABS('P1dB CL'!V140-W$5)</f>
        <v>0</v>
      </c>
      <c r="X28" s="44">
        <f>ABS('P1dB CL'!V196-X$5)</f>
        <v>0</v>
      </c>
      <c r="Y28" s="44">
        <f>ABS('P1dB CL'!V252-Y$5)</f>
        <v>0</v>
      </c>
      <c r="Z28" s="44">
        <f>ABS('P1dB CL'!V308-Z$5)</f>
        <v>0</v>
      </c>
      <c r="AA28" s="44">
        <f>ABS('P1dB CL'!V364-AA$5)</f>
        <v>0</v>
      </c>
      <c r="AB28" s="20"/>
      <c r="AC28" s="44">
        <f>ABS('P1dB CL'!V419-0)</f>
        <v>0</v>
      </c>
      <c r="AD28" s="44">
        <f>ABS('P1dB CL'!V474-0)</f>
        <v>0</v>
      </c>
      <c r="AE28" s="44">
        <f>ABS('P1dB CL'!V529-0)</f>
        <v>0</v>
      </c>
      <c r="AF28" s="44">
        <f>ABS('P1dB CL'!V584-0)</f>
        <v>0</v>
      </c>
      <c r="AG28" s="44">
        <f>ABS('P1dB CL'!V639-0)</f>
        <v>0</v>
      </c>
      <c r="AH28" s="44">
        <f>ABS('P1dB CL'!V694-0)</f>
        <v>0</v>
      </c>
      <c r="AI28" s="20"/>
    </row>
    <row r="29" spans="2:35" x14ac:dyDescent="0.25">
      <c r="B29" s="79">
        <f>'P1dB CL'!E25</f>
        <v>0</v>
      </c>
      <c r="C29" s="20"/>
      <c r="D29" s="87">
        <f>ABS('P1dB CL'!C29-D$5)</f>
        <v>0</v>
      </c>
      <c r="E29" s="44">
        <f>ABS('P1dB CL'!C85-E$5)</f>
        <v>0</v>
      </c>
      <c r="F29" s="44">
        <f>ABS('P1dB CL'!C141-F$5)</f>
        <v>0</v>
      </c>
      <c r="G29" s="44">
        <f>ABS('P1dB CL'!C197-G$5)</f>
        <v>0</v>
      </c>
      <c r="H29" s="44">
        <f>ABS('P1dB CL'!C253-H$5)</f>
        <v>0</v>
      </c>
      <c r="I29" s="44">
        <f>ABS('P1dB CL'!C309-I$5)</f>
        <v>0</v>
      </c>
      <c r="J29" s="44">
        <f>ABS('P1dB CL'!C365-J$5)</f>
        <v>0</v>
      </c>
      <c r="K29" s="20"/>
      <c r="L29" s="44">
        <f>ABS('P1dB CL'!C420-L$5)</f>
        <v>0</v>
      </c>
      <c r="M29" s="44">
        <f>ABS('P1dB CL'!C475-M$5)</f>
        <v>0</v>
      </c>
      <c r="N29" s="44">
        <f>ABS('P1dB CL'!C530-N$5)</f>
        <v>0</v>
      </c>
      <c r="O29" s="44">
        <f>ABS('P1dB CL'!C585-O$5)</f>
        <v>0</v>
      </c>
      <c r="P29" s="44">
        <f>ABS('P1dB CL'!C640-P$5)</f>
        <v>0</v>
      </c>
      <c r="Q29" s="44">
        <f>ABS('P1dB CL'!C691-Q$5)</f>
        <v>0</v>
      </c>
      <c r="S29" s="79">
        <f>'P1dB CL'!E25</f>
        <v>0</v>
      </c>
      <c r="T29" s="20"/>
      <c r="U29" s="87">
        <f>ABS('P1dB CL'!V29-U$5)</f>
        <v>0</v>
      </c>
      <c r="V29" s="44">
        <f>ABS('P1dB CL'!V85-V$5)</f>
        <v>0</v>
      </c>
      <c r="W29" s="44">
        <f>ABS('P1dB CL'!V141-W$5)</f>
        <v>0</v>
      </c>
      <c r="X29" s="44">
        <f>ABS('P1dB CL'!V197-X$5)</f>
        <v>0</v>
      </c>
      <c r="Y29" s="44">
        <f>ABS('P1dB CL'!V253-Y$5)</f>
        <v>0</v>
      </c>
      <c r="Z29" s="44">
        <f>ABS('P1dB CL'!V309-Z$5)</f>
        <v>0</v>
      </c>
      <c r="AA29" s="44">
        <f>ABS('P1dB CL'!V365-AA$5)</f>
        <v>0</v>
      </c>
      <c r="AB29" s="20"/>
      <c r="AC29" s="44">
        <f>ABS('P1dB CL'!V420-0)</f>
        <v>0</v>
      </c>
      <c r="AD29" s="44">
        <f>ABS('P1dB CL'!V475-0)</f>
        <v>0</v>
      </c>
      <c r="AE29" s="44">
        <f>ABS('P1dB CL'!V530-0)</f>
        <v>0</v>
      </c>
      <c r="AF29" s="44">
        <f>ABS('P1dB CL'!V585-0)</f>
        <v>0</v>
      </c>
      <c r="AG29" s="44">
        <f>ABS('P1dB CL'!V640-0)</f>
        <v>0</v>
      </c>
      <c r="AH29" s="44">
        <f>ABS('P1dB CL'!V695-0)</f>
        <v>0</v>
      </c>
      <c r="AI29" s="20"/>
    </row>
    <row r="30" spans="2:35" x14ac:dyDescent="0.25">
      <c r="B30" s="79">
        <f>'P1dB CL'!E26</f>
        <v>0</v>
      </c>
      <c r="C30" s="20"/>
      <c r="D30" s="87">
        <f>ABS('P1dB CL'!C30-D$5)</f>
        <v>0</v>
      </c>
      <c r="E30" s="44">
        <f>ABS('P1dB CL'!C86-E$5)</f>
        <v>0</v>
      </c>
      <c r="F30" s="44">
        <f>ABS('P1dB CL'!C142-F$5)</f>
        <v>0</v>
      </c>
      <c r="G30" s="44">
        <f>ABS('P1dB CL'!C198-G$5)</f>
        <v>0</v>
      </c>
      <c r="H30" s="44">
        <f>ABS('P1dB CL'!C254-H$5)</f>
        <v>0</v>
      </c>
      <c r="I30" s="44">
        <f>ABS('P1dB CL'!C310-I$5)</f>
        <v>0</v>
      </c>
      <c r="J30" s="44">
        <f>ABS('P1dB CL'!C366-J$5)</f>
        <v>0</v>
      </c>
      <c r="K30" s="20"/>
      <c r="L30" s="44">
        <f>ABS('P1dB CL'!C421-L$5)</f>
        <v>0</v>
      </c>
      <c r="M30" s="44">
        <f>ABS('P1dB CL'!C476-M$5)</f>
        <v>0</v>
      </c>
      <c r="N30" s="44">
        <f>ABS('P1dB CL'!C531-N$5)</f>
        <v>0</v>
      </c>
      <c r="O30" s="44">
        <f>ABS('P1dB CL'!C586-O$5)</f>
        <v>0</v>
      </c>
      <c r="P30" s="44">
        <f>ABS('P1dB CL'!C641-P$5)</f>
        <v>0</v>
      </c>
      <c r="Q30" s="44">
        <f>ABS('P1dB CL'!C692-Q$5)</f>
        <v>0</v>
      </c>
      <c r="S30" s="79">
        <f>'P1dB CL'!E26</f>
        <v>0</v>
      </c>
      <c r="T30" s="20"/>
      <c r="U30" s="87">
        <f>ABS('P1dB CL'!V30-U$5)</f>
        <v>0</v>
      </c>
      <c r="V30" s="44">
        <f>ABS('P1dB CL'!V86-V$5)</f>
        <v>0</v>
      </c>
      <c r="W30" s="44">
        <f>ABS('P1dB CL'!V142-W$5)</f>
        <v>0</v>
      </c>
      <c r="X30" s="44">
        <f>ABS('P1dB CL'!V198-X$5)</f>
        <v>0</v>
      </c>
      <c r="Y30" s="44">
        <f>ABS('P1dB CL'!V254-Y$5)</f>
        <v>0</v>
      </c>
      <c r="Z30" s="44">
        <f>ABS('P1dB CL'!V310-Z$5)</f>
        <v>0</v>
      </c>
      <c r="AA30" s="44">
        <f>ABS('P1dB CL'!V366-AA$5)</f>
        <v>0</v>
      </c>
      <c r="AB30" s="20"/>
      <c r="AC30" s="44">
        <f>ABS('P1dB CL'!V421-0)</f>
        <v>0</v>
      </c>
      <c r="AD30" s="44">
        <f>ABS('P1dB CL'!V476-0)</f>
        <v>0</v>
      </c>
      <c r="AE30" s="44">
        <f>ABS('P1dB CL'!V531-0)</f>
        <v>0</v>
      </c>
      <c r="AF30" s="44">
        <f>ABS('P1dB CL'!V586-0)</f>
        <v>0</v>
      </c>
      <c r="AG30" s="44">
        <f>ABS('P1dB CL'!V641-0)</f>
        <v>0</v>
      </c>
      <c r="AH30" s="44">
        <f>ABS('P1dB CL'!V696-0)</f>
        <v>0</v>
      </c>
      <c r="AI30" s="20"/>
    </row>
    <row r="31" spans="2:35" x14ac:dyDescent="0.25">
      <c r="B31" s="79">
        <f>'P1dB CL'!E27</f>
        <v>0</v>
      </c>
      <c r="C31" s="20"/>
      <c r="D31" s="87">
        <f>ABS('P1dB CL'!C31-D$5)</f>
        <v>0</v>
      </c>
      <c r="E31" s="44">
        <f>ABS('P1dB CL'!C87-E$5)</f>
        <v>0</v>
      </c>
      <c r="F31" s="44">
        <f>ABS('P1dB CL'!C143-F$5)</f>
        <v>0</v>
      </c>
      <c r="G31" s="44">
        <f>ABS('P1dB CL'!C199-G$5)</f>
        <v>0</v>
      </c>
      <c r="H31" s="44">
        <f>ABS('P1dB CL'!C255-H$5)</f>
        <v>0</v>
      </c>
      <c r="I31" s="44">
        <f>ABS('P1dB CL'!C311-I$5)</f>
        <v>0</v>
      </c>
      <c r="J31" s="44">
        <f>ABS('P1dB CL'!C367-J$5)</f>
        <v>0</v>
      </c>
      <c r="K31" s="20"/>
      <c r="L31" s="44">
        <f>ABS('P1dB CL'!C422-L$5)</f>
        <v>0</v>
      </c>
      <c r="M31" s="44">
        <f>ABS('P1dB CL'!C477-M$5)</f>
        <v>0</v>
      </c>
      <c r="N31" s="44">
        <f>ABS('P1dB CL'!C532-N$5)</f>
        <v>0</v>
      </c>
      <c r="O31" s="44">
        <f>ABS('P1dB CL'!C587-O$5)</f>
        <v>0</v>
      </c>
      <c r="P31" s="44">
        <f>ABS('P1dB CL'!C642-P$5)</f>
        <v>0</v>
      </c>
      <c r="Q31" s="44">
        <f>ABS('P1dB CL'!C693-Q$5)</f>
        <v>0</v>
      </c>
      <c r="S31" s="79">
        <f>'P1dB CL'!E27</f>
        <v>0</v>
      </c>
      <c r="T31" s="20"/>
      <c r="U31" s="87">
        <f>ABS('P1dB CL'!V31-U$5)</f>
        <v>0</v>
      </c>
      <c r="V31" s="44">
        <f>ABS('P1dB CL'!V87-V$5)</f>
        <v>0</v>
      </c>
      <c r="W31" s="44">
        <f>ABS('P1dB CL'!V143-W$5)</f>
        <v>0</v>
      </c>
      <c r="X31" s="44">
        <f>ABS('P1dB CL'!V199-X$5)</f>
        <v>0</v>
      </c>
      <c r="Y31" s="44">
        <f>ABS('P1dB CL'!V255-Y$5)</f>
        <v>0</v>
      </c>
      <c r="Z31" s="44">
        <f>ABS('P1dB CL'!V311-Z$5)</f>
        <v>0</v>
      </c>
      <c r="AA31" s="44">
        <f>ABS('P1dB CL'!V367-AA$5)</f>
        <v>0</v>
      </c>
      <c r="AB31" s="20"/>
      <c r="AC31" s="44">
        <f>ABS('P1dB CL'!V422-0)</f>
        <v>0</v>
      </c>
      <c r="AD31" s="44">
        <f>ABS('P1dB CL'!V477-0)</f>
        <v>0</v>
      </c>
      <c r="AE31" s="44">
        <f>ABS('P1dB CL'!V532-0)</f>
        <v>0</v>
      </c>
      <c r="AF31" s="44">
        <f>ABS('P1dB CL'!V587-0)</f>
        <v>0</v>
      </c>
      <c r="AG31" s="44">
        <f>ABS('P1dB CL'!V642-0)</f>
        <v>0</v>
      </c>
      <c r="AH31" s="44">
        <f>ABS('P1dB CL'!V697-0)</f>
        <v>0</v>
      </c>
      <c r="AI31" s="20"/>
    </row>
    <row r="32" spans="2:35" x14ac:dyDescent="0.25">
      <c r="B32" s="79">
        <f>'P1dB CL'!E28</f>
        <v>0</v>
      </c>
      <c r="C32" s="20"/>
      <c r="D32" s="87">
        <f>ABS('P1dB CL'!C32-D$5)</f>
        <v>0</v>
      </c>
      <c r="E32" s="44">
        <f>ABS('P1dB CL'!C88-E$5)</f>
        <v>0</v>
      </c>
      <c r="F32" s="44">
        <f>ABS('P1dB CL'!C144-F$5)</f>
        <v>0</v>
      </c>
      <c r="G32" s="44">
        <f>ABS('P1dB CL'!C200-G$5)</f>
        <v>0</v>
      </c>
      <c r="H32" s="44">
        <f>ABS('P1dB CL'!C256-H$5)</f>
        <v>0</v>
      </c>
      <c r="I32" s="44">
        <f>ABS('P1dB CL'!C312-I$5)</f>
        <v>0</v>
      </c>
      <c r="J32" s="44">
        <f>ABS('P1dB CL'!C368-J$5)</f>
        <v>0</v>
      </c>
      <c r="K32" s="20"/>
      <c r="L32" s="44">
        <f>ABS('P1dB CL'!C423-L$5)</f>
        <v>0</v>
      </c>
      <c r="M32" s="44">
        <f>ABS('P1dB CL'!C478-M$5)</f>
        <v>0</v>
      </c>
      <c r="N32" s="44">
        <f>ABS('P1dB CL'!C533-N$5)</f>
        <v>0</v>
      </c>
      <c r="O32" s="44">
        <f>ABS('P1dB CL'!C588-O$5)</f>
        <v>0</v>
      </c>
      <c r="P32" s="44">
        <f>ABS('P1dB CL'!C643-P$5)</f>
        <v>0</v>
      </c>
      <c r="Q32" s="44">
        <f>ABS('P1dB CL'!C694-Q$5)</f>
        <v>0</v>
      </c>
      <c r="S32" s="79">
        <f>'P1dB CL'!E28</f>
        <v>0</v>
      </c>
      <c r="T32" s="20"/>
      <c r="U32" s="87">
        <f>ABS('P1dB CL'!V32-U$5)</f>
        <v>0</v>
      </c>
      <c r="V32" s="44">
        <f>ABS('P1dB CL'!V88-V$5)</f>
        <v>0</v>
      </c>
      <c r="W32" s="44">
        <f>ABS('P1dB CL'!V144-W$5)</f>
        <v>0</v>
      </c>
      <c r="X32" s="44">
        <f>ABS('P1dB CL'!V200-X$5)</f>
        <v>0</v>
      </c>
      <c r="Y32" s="44">
        <f>ABS('P1dB CL'!V256-Y$5)</f>
        <v>0</v>
      </c>
      <c r="Z32" s="44">
        <f>ABS('P1dB CL'!V312-Z$5)</f>
        <v>0</v>
      </c>
      <c r="AA32" s="44">
        <f>ABS('P1dB CL'!V368-AA$5)</f>
        <v>0</v>
      </c>
      <c r="AB32" s="20"/>
      <c r="AC32" s="44">
        <f>ABS('P1dB CL'!V423-0)</f>
        <v>0</v>
      </c>
      <c r="AD32" s="44">
        <f>ABS('P1dB CL'!V478-0)</f>
        <v>0</v>
      </c>
      <c r="AE32" s="44">
        <f>ABS('P1dB CL'!V533-0)</f>
        <v>0</v>
      </c>
      <c r="AF32" s="44">
        <f>ABS('P1dB CL'!V588-0)</f>
        <v>0</v>
      </c>
      <c r="AG32" s="44">
        <f>ABS('P1dB CL'!V643-0)</f>
        <v>0</v>
      </c>
      <c r="AH32" s="44">
        <f>ABS('P1dB CL'!V698-0)</f>
        <v>0</v>
      </c>
      <c r="AI32" s="20"/>
    </row>
    <row r="33" spans="2:35" x14ac:dyDescent="0.25">
      <c r="B33" s="79">
        <f>'P1dB CL'!E29</f>
        <v>0</v>
      </c>
      <c r="C33" s="20"/>
      <c r="D33" s="87">
        <f>ABS('P1dB CL'!C33-D$5)</f>
        <v>0</v>
      </c>
      <c r="E33" s="44">
        <f>ABS('P1dB CL'!C89-E$5)</f>
        <v>0</v>
      </c>
      <c r="F33" s="44">
        <f>ABS('P1dB CL'!C145-F$5)</f>
        <v>0</v>
      </c>
      <c r="G33" s="44">
        <f>ABS('P1dB CL'!C201-G$5)</f>
        <v>0</v>
      </c>
      <c r="H33" s="44">
        <f>ABS('P1dB CL'!C257-H$5)</f>
        <v>0</v>
      </c>
      <c r="I33" s="44">
        <f>ABS('P1dB CL'!C313-I$5)</f>
        <v>0</v>
      </c>
      <c r="J33" s="44">
        <f>ABS('P1dB CL'!C369-J$5)</f>
        <v>0</v>
      </c>
      <c r="K33" s="20"/>
      <c r="L33" s="44">
        <f>ABS('P1dB CL'!C424-L$5)</f>
        <v>0</v>
      </c>
      <c r="M33" s="44">
        <f>ABS('P1dB CL'!C479-M$5)</f>
        <v>0</v>
      </c>
      <c r="N33" s="44">
        <f>ABS('P1dB CL'!C534-N$5)</f>
        <v>0</v>
      </c>
      <c r="O33" s="44">
        <f>ABS('P1dB CL'!C589-O$5)</f>
        <v>0</v>
      </c>
      <c r="P33" s="44">
        <f>ABS('P1dB CL'!C644-P$5)</f>
        <v>0</v>
      </c>
      <c r="Q33" s="44">
        <f>ABS('P1dB CL'!C695-Q$5)</f>
        <v>0</v>
      </c>
      <c r="S33" s="79">
        <f>'P1dB CL'!E29</f>
        <v>0</v>
      </c>
      <c r="T33" s="20"/>
      <c r="U33" s="87">
        <f>ABS('P1dB CL'!V33-U$5)</f>
        <v>0</v>
      </c>
      <c r="V33" s="44">
        <f>ABS('P1dB CL'!V89-V$5)</f>
        <v>0</v>
      </c>
      <c r="W33" s="44">
        <f>ABS('P1dB CL'!V145-W$5)</f>
        <v>0</v>
      </c>
      <c r="X33" s="44">
        <f>ABS('P1dB CL'!V201-X$5)</f>
        <v>0</v>
      </c>
      <c r="Y33" s="44">
        <f>ABS('P1dB CL'!V257-Y$5)</f>
        <v>0</v>
      </c>
      <c r="Z33" s="44">
        <f>ABS('P1dB CL'!V313-Z$5)</f>
        <v>0</v>
      </c>
      <c r="AA33" s="44">
        <f>ABS('P1dB CL'!V369-AA$5)</f>
        <v>0</v>
      </c>
      <c r="AB33" s="20"/>
      <c r="AC33" s="44">
        <f>ABS('P1dB CL'!V424-0)</f>
        <v>0</v>
      </c>
      <c r="AD33" s="44">
        <f>ABS('P1dB CL'!V479-0)</f>
        <v>0</v>
      </c>
      <c r="AE33" s="44">
        <f>ABS('P1dB CL'!V534-0)</f>
        <v>0</v>
      </c>
      <c r="AF33" s="44">
        <f>ABS('P1dB CL'!V589-0)</f>
        <v>0</v>
      </c>
      <c r="AG33" s="44">
        <f>ABS('P1dB CL'!V644-0)</f>
        <v>0</v>
      </c>
      <c r="AH33" s="44">
        <f>ABS('P1dB CL'!V699-0)</f>
        <v>0</v>
      </c>
      <c r="AI33" s="20"/>
    </row>
    <row r="34" spans="2:35" x14ac:dyDescent="0.25">
      <c r="B34" s="79">
        <f>'P1dB CL'!E30</f>
        <v>0</v>
      </c>
      <c r="C34" s="20"/>
      <c r="D34" s="87">
        <f>ABS('P1dB CL'!C34-D$5)</f>
        <v>0</v>
      </c>
      <c r="E34" s="44">
        <f>ABS('P1dB CL'!C90-E$5)</f>
        <v>0</v>
      </c>
      <c r="F34" s="44">
        <f>ABS('P1dB CL'!C146-F$5)</f>
        <v>0</v>
      </c>
      <c r="G34" s="44">
        <f>ABS('P1dB CL'!C202-G$5)</f>
        <v>0</v>
      </c>
      <c r="H34" s="44">
        <f>ABS('P1dB CL'!C258-H$5)</f>
        <v>0</v>
      </c>
      <c r="I34" s="44">
        <f>ABS('P1dB CL'!C314-I$5)</f>
        <v>0</v>
      </c>
      <c r="J34" s="44">
        <f>ABS('P1dB CL'!C370-J$5)</f>
        <v>0</v>
      </c>
      <c r="K34" s="20"/>
      <c r="L34" s="44">
        <f>ABS('P1dB CL'!C425-L$5)</f>
        <v>0</v>
      </c>
      <c r="M34" s="44">
        <f>ABS('P1dB CL'!C480-M$5)</f>
        <v>0</v>
      </c>
      <c r="N34" s="44">
        <f>ABS('P1dB CL'!C535-N$5)</f>
        <v>0</v>
      </c>
      <c r="O34" s="44">
        <f>ABS('P1dB CL'!C590-O$5)</f>
        <v>0</v>
      </c>
      <c r="P34" s="44">
        <f>ABS('P1dB CL'!C645-P$5)</f>
        <v>0</v>
      </c>
      <c r="Q34" s="44">
        <f>ABS('P1dB CL'!C696-Q$5)</f>
        <v>0</v>
      </c>
      <c r="S34" s="79">
        <f>'P1dB CL'!E30</f>
        <v>0</v>
      </c>
      <c r="T34" s="20"/>
      <c r="U34" s="87">
        <f>ABS('P1dB CL'!V34-U$5)</f>
        <v>0</v>
      </c>
      <c r="V34" s="44">
        <f>ABS('P1dB CL'!V90-V$5)</f>
        <v>0</v>
      </c>
      <c r="W34" s="44">
        <f>ABS('P1dB CL'!V146-W$5)</f>
        <v>0</v>
      </c>
      <c r="X34" s="44">
        <f>ABS('P1dB CL'!V202-X$5)</f>
        <v>0</v>
      </c>
      <c r="Y34" s="44">
        <f>ABS('P1dB CL'!V258-Y$5)</f>
        <v>0</v>
      </c>
      <c r="Z34" s="44">
        <f>ABS('P1dB CL'!V314-Z$5)</f>
        <v>0</v>
      </c>
      <c r="AA34" s="44">
        <f>ABS('P1dB CL'!V370-AA$5)</f>
        <v>0</v>
      </c>
      <c r="AB34" s="20"/>
      <c r="AC34" s="44">
        <f>ABS('P1dB CL'!V425-0)</f>
        <v>0</v>
      </c>
      <c r="AD34" s="44">
        <f>ABS('P1dB CL'!V480-0)</f>
        <v>0</v>
      </c>
      <c r="AE34" s="44">
        <f>ABS('P1dB CL'!V535-0)</f>
        <v>0</v>
      </c>
      <c r="AF34" s="44">
        <f>ABS('P1dB CL'!V590-0)</f>
        <v>0</v>
      </c>
      <c r="AG34" s="44">
        <f>ABS('P1dB CL'!V645-0)</f>
        <v>0</v>
      </c>
      <c r="AH34" s="44">
        <f>ABS('P1dB CL'!V700-0)</f>
        <v>0</v>
      </c>
      <c r="AI34" s="20"/>
    </row>
    <row r="35" spans="2:35" x14ac:dyDescent="0.25">
      <c r="B35" s="79">
        <f>'P1dB CL'!E31</f>
        <v>0</v>
      </c>
      <c r="C35" s="20"/>
      <c r="D35" s="87">
        <f>ABS('P1dB CL'!C35-D$5)</f>
        <v>0</v>
      </c>
      <c r="E35" s="44">
        <f>ABS('P1dB CL'!C91-E$5)</f>
        <v>0</v>
      </c>
      <c r="F35" s="44">
        <f>ABS('P1dB CL'!C147-F$5)</f>
        <v>0</v>
      </c>
      <c r="G35" s="44">
        <f>ABS('P1dB CL'!C203-G$5)</f>
        <v>0</v>
      </c>
      <c r="H35" s="44">
        <f>ABS('P1dB CL'!C259-H$5)</f>
        <v>0</v>
      </c>
      <c r="I35" s="44">
        <f>ABS('P1dB CL'!C315-I$5)</f>
        <v>0</v>
      </c>
      <c r="J35" s="44">
        <f>ABS('P1dB CL'!C371-J$5)</f>
        <v>0</v>
      </c>
      <c r="K35" s="20"/>
      <c r="L35" s="44">
        <f>ABS('P1dB CL'!C426-L$5)</f>
        <v>0</v>
      </c>
      <c r="M35" s="44">
        <f>ABS('P1dB CL'!C481-M$5)</f>
        <v>0</v>
      </c>
      <c r="N35" s="44">
        <f>ABS('P1dB CL'!C536-N$5)</f>
        <v>0</v>
      </c>
      <c r="O35" s="44">
        <f>ABS('P1dB CL'!C591-O$5)</f>
        <v>0</v>
      </c>
      <c r="P35" s="44">
        <f>ABS('P1dB CL'!C646-P$5)</f>
        <v>0</v>
      </c>
      <c r="Q35" s="44">
        <f>ABS('P1dB CL'!C697-Q$5)</f>
        <v>0</v>
      </c>
      <c r="S35" s="79">
        <f>'P1dB CL'!E31</f>
        <v>0</v>
      </c>
      <c r="T35" s="20"/>
      <c r="U35" s="87">
        <f>ABS('P1dB CL'!V35-U$5)</f>
        <v>0</v>
      </c>
      <c r="V35" s="44">
        <f>ABS('P1dB CL'!V91-V$5)</f>
        <v>0</v>
      </c>
      <c r="W35" s="44">
        <f>ABS('P1dB CL'!V147-W$5)</f>
        <v>0</v>
      </c>
      <c r="X35" s="44">
        <f>ABS('P1dB CL'!V203-X$5)</f>
        <v>0</v>
      </c>
      <c r="Y35" s="44">
        <f>ABS('P1dB CL'!V259-Y$5)</f>
        <v>0</v>
      </c>
      <c r="Z35" s="44">
        <f>ABS('P1dB CL'!V315-Z$5)</f>
        <v>0</v>
      </c>
      <c r="AA35" s="44">
        <f>ABS('P1dB CL'!V371-AA$5)</f>
        <v>0</v>
      </c>
      <c r="AB35" s="20"/>
      <c r="AC35" s="44">
        <f>ABS('P1dB CL'!V426-0)</f>
        <v>0</v>
      </c>
      <c r="AD35" s="44">
        <f>ABS('P1dB CL'!V481-0)</f>
        <v>0</v>
      </c>
      <c r="AE35" s="44">
        <f>ABS('P1dB CL'!V536-0)</f>
        <v>0</v>
      </c>
      <c r="AF35" s="44">
        <f>ABS('P1dB CL'!V591-0)</f>
        <v>0</v>
      </c>
      <c r="AG35" s="44">
        <f>ABS('P1dB CL'!V646-0)</f>
        <v>0</v>
      </c>
      <c r="AH35" s="44">
        <f>ABS('P1dB CL'!V701-0)</f>
        <v>0</v>
      </c>
      <c r="AI35" s="20"/>
    </row>
    <row r="36" spans="2:35" x14ac:dyDescent="0.25">
      <c r="B36" s="79">
        <f>'P1dB CL'!E32</f>
        <v>0</v>
      </c>
      <c r="C36" s="20"/>
      <c r="D36" s="87">
        <f>ABS('P1dB CL'!C36-D$5)</f>
        <v>0</v>
      </c>
      <c r="E36" s="44">
        <f>ABS('P1dB CL'!C92-E$5)</f>
        <v>0</v>
      </c>
      <c r="F36" s="44">
        <f>ABS('P1dB CL'!C148-F$5)</f>
        <v>0</v>
      </c>
      <c r="G36" s="44">
        <f>ABS('P1dB CL'!C204-G$5)</f>
        <v>0</v>
      </c>
      <c r="H36" s="44">
        <f>ABS('P1dB CL'!C260-H$5)</f>
        <v>0</v>
      </c>
      <c r="I36" s="44">
        <f>ABS('P1dB CL'!C316-I$5)</f>
        <v>0</v>
      </c>
      <c r="J36" s="44">
        <f>ABS('P1dB CL'!C372-J$5)</f>
        <v>0</v>
      </c>
      <c r="K36" s="20"/>
      <c r="L36" s="44">
        <f>ABS('P1dB CL'!C427-L$5)</f>
        <v>0</v>
      </c>
      <c r="M36" s="44">
        <f>ABS('P1dB CL'!C482-M$5)</f>
        <v>0</v>
      </c>
      <c r="N36" s="44">
        <f>ABS('P1dB CL'!C537-N$5)</f>
        <v>0</v>
      </c>
      <c r="O36" s="44">
        <f>ABS('P1dB CL'!C592-O$5)</f>
        <v>0</v>
      </c>
      <c r="P36" s="44">
        <f>ABS('P1dB CL'!C647-P$5)</f>
        <v>0</v>
      </c>
      <c r="Q36" s="44">
        <f>ABS('P1dB CL'!C698-Q$5)</f>
        <v>0</v>
      </c>
      <c r="S36" s="79">
        <f>'P1dB CL'!E32</f>
        <v>0</v>
      </c>
      <c r="T36" s="20"/>
      <c r="U36" s="87">
        <f>ABS('P1dB CL'!V36-U$5)</f>
        <v>0</v>
      </c>
      <c r="V36" s="44">
        <f>ABS('P1dB CL'!V92-V$5)</f>
        <v>0</v>
      </c>
      <c r="W36" s="44">
        <f>ABS('P1dB CL'!V148-W$5)</f>
        <v>0</v>
      </c>
      <c r="X36" s="44">
        <f>ABS('P1dB CL'!V204-X$5)</f>
        <v>0</v>
      </c>
      <c r="Y36" s="44">
        <f>ABS('P1dB CL'!V260-Y$5)</f>
        <v>0</v>
      </c>
      <c r="Z36" s="44">
        <f>ABS('P1dB CL'!V316-Z$5)</f>
        <v>0</v>
      </c>
      <c r="AA36" s="44">
        <f>ABS('P1dB CL'!V372-AA$5)</f>
        <v>0</v>
      </c>
      <c r="AB36" s="20"/>
      <c r="AC36" s="44">
        <f>ABS('P1dB CL'!V427-0)</f>
        <v>0</v>
      </c>
      <c r="AD36" s="44">
        <f>ABS('P1dB CL'!V482-0)</f>
        <v>0</v>
      </c>
      <c r="AE36" s="44">
        <f>ABS('P1dB CL'!V537-0)</f>
        <v>0</v>
      </c>
      <c r="AF36" s="44">
        <f>ABS('P1dB CL'!V592-0)</f>
        <v>0</v>
      </c>
      <c r="AG36" s="44">
        <f>ABS('P1dB CL'!V647-0)</f>
        <v>0</v>
      </c>
      <c r="AH36" s="44">
        <f>ABS('P1dB CL'!V702-0)</f>
        <v>0</v>
      </c>
      <c r="AI36" s="20"/>
    </row>
    <row r="37" spans="2:35" x14ac:dyDescent="0.25">
      <c r="B37" s="79">
        <f>'P1dB CL'!E33</f>
        <v>0</v>
      </c>
      <c r="C37" s="20"/>
      <c r="D37" s="87">
        <f>ABS('P1dB CL'!C37-D$5)</f>
        <v>0</v>
      </c>
      <c r="E37" s="44">
        <f>ABS('P1dB CL'!C93-E$5)</f>
        <v>0</v>
      </c>
      <c r="F37" s="44">
        <f>ABS('P1dB CL'!C149-F$5)</f>
        <v>0</v>
      </c>
      <c r="G37" s="44">
        <f>ABS('P1dB CL'!C205-G$5)</f>
        <v>0</v>
      </c>
      <c r="H37" s="44">
        <f>ABS('P1dB CL'!C261-H$5)</f>
        <v>0</v>
      </c>
      <c r="I37" s="44">
        <f>ABS('P1dB CL'!C317-I$5)</f>
        <v>0</v>
      </c>
      <c r="J37" s="44">
        <f>ABS('P1dB CL'!C373-J$5)</f>
        <v>0</v>
      </c>
      <c r="K37" s="20"/>
      <c r="L37" s="44">
        <f>ABS('P1dB CL'!C428-L$5)</f>
        <v>0</v>
      </c>
      <c r="M37" s="44">
        <f>ABS('P1dB CL'!C483-M$5)</f>
        <v>0</v>
      </c>
      <c r="N37" s="44">
        <f>ABS('P1dB CL'!C538-N$5)</f>
        <v>0</v>
      </c>
      <c r="O37" s="44">
        <f>ABS('P1dB CL'!C593-O$5)</f>
        <v>0</v>
      </c>
      <c r="P37" s="44">
        <f>ABS('P1dB CL'!C648-P$5)</f>
        <v>0</v>
      </c>
      <c r="Q37" s="44">
        <f>ABS('P1dB CL'!C699-Q$5)</f>
        <v>0</v>
      </c>
      <c r="S37" s="79">
        <f>'P1dB CL'!E33</f>
        <v>0</v>
      </c>
      <c r="T37" s="20"/>
      <c r="U37" s="87">
        <f>ABS('P1dB CL'!V37-U$5)</f>
        <v>0</v>
      </c>
      <c r="V37" s="44">
        <f>ABS('P1dB CL'!V93-V$5)</f>
        <v>0</v>
      </c>
      <c r="W37" s="44">
        <f>ABS('P1dB CL'!V149-W$5)</f>
        <v>0</v>
      </c>
      <c r="X37" s="44">
        <f>ABS('P1dB CL'!V205-X$5)</f>
        <v>0</v>
      </c>
      <c r="Y37" s="44">
        <f>ABS('P1dB CL'!V261-Y$5)</f>
        <v>0</v>
      </c>
      <c r="Z37" s="44">
        <f>ABS('P1dB CL'!V317-Z$5)</f>
        <v>0</v>
      </c>
      <c r="AA37" s="44">
        <f>ABS('P1dB CL'!V373-AA$5)</f>
        <v>0</v>
      </c>
      <c r="AB37" s="20"/>
      <c r="AC37" s="44">
        <f>ABS('P1dB CL'!V428-0)</f>
        <v>0</v>
      </c>
      <c r="AD37" s="44">
        <f>ABS('P1dB CL'!V483-0)</f>
        <v>0</v>
      </c>
      <c r="AE37" s="44">
        <f>ABS('P1dB CL'!V538-0)</f>
        <v>0</v>
      </c>
      <c r="AF37" s="44">
        <f>ABS('P1dB CL'!V593-0)</f>
        <v>0</v>
      </c>
      <c r="AG37" s="44">
        <f>ABS('P1dB CL'!V648-0)</f>
        <v>0</v>
      </c>
      <c r="AH37" s="44">
        <f>ABS('P1dB CL'!V703-0)</f>
        <v>0</v>
      </c>
      <c r="AI37" s="20"/>
    </row>
    <row r="38" spans="2:35" x14ac:dyDescent="0.25">
      <c r="B38" s="79">
        <f>'P1dB CL'!E34</f>
        <v>0</v>
      </c>
      <c r="C38" s="20"/>
      <c r="D38" s="87">
        <f>ABS('P1dB CL'!C38-D$5)</f>
        <v>0</v>
      </c>
      <c r="E38" s="44">
        <f>ABS('P1dB CL'!C94-E$5)</f>
        <v>0</v>
      </c>
      <c r="F38" s="44">
        <f>ABS('P1dB CL'!C150-F$5)</f>
        <v>0</v>
      </c>
      <c r="G38" s="44">
        <f>ABS('P1dB CL'!C206-G$5)</f>
        <v>0</v>
      </c>
      <c r="H38" s="44">
        <f>ABS('P1dB CL'!C262-H$5)</f>
        <v>0</v>
      </c>
      <c r="I38" s="44">
        <f>ABS('P1dB CL'!C318-I$5)</f>
        <v>0</v>
      </c>
      <c r="J38" s="44">
        <f>ABS('P1dB CL'!C374-J$5)</f>
        <v>0</v>
      </c>
      <c r="K38" s="20"/>
      <c r="L38" s="44">
        <f>ABS('P1dB CL'!C429-L$5)</f>
        <v>0</v>
      </c>
      <c r="M38" s="44">
        <f>ABS('P1dB CL'!C484-M$5)</f>
        <v>0</v>
      </c>
      <c r="N38" s="44">
        <f>ABS('P1dB CL'!C539-N$5)</f>
        <v>0</v>
      </c>
      <c r="O38" s="44">
        <f>ABS('P1dB CL'!C594-O$5)</f>
        <v>0</v>
      </c>
      <c r="P38" s="44">
        <f>ABS('P1dB CL'!C649-P$5)</f>
        <v>0</v>
      </c>
      <c r="Q38" s="44">
        <f>ABS('P1dB CL'!C700-Q$5)</f>
        <v>0</v>
      </c>
      <c r="S38" s="79">
        <f>'P1dB CL'!E34</f>
        <v>0</v>
      </c>
      <c r="T38" s="20"/>
      <c r="U38" s="87">
        <f>ABS('P1dB CL'!V38-U$5)</f>
        <v>0</v>
      </c>
      <c r="V38" s="44">
        <f>ABS('P1dB CL'!V94-V$5)</f>
        <v>0</v>
      </c>
      <c r="W38" s="44">
        <f>ABS('P1dB CL'!V150-W$5)</f>
        <v>0</v>
      </c>
      <c r="X38" s="44">
        <f>ABS('P1dB CL'!V206-X$5)</f>
        <v>0</v>
      </c>
      <c r="Y38" s="44">
        <f>ABS('P1dB CL'!V262-Y$5)</f>
        <v>0</v>
      </c>
      <c r="Z38" s="44">
        <f>ABS('P1dB CL'!V318-Z$5)</f>
        <v>0</v>
      </c>
      <c r="AA38" s="44">
        <f>ABS('P1dB CL'!V374-AA$5)</f>
        <v>0</v>
      </c>
      <c r="AB38" s="20"/>
      <c r="AC38" s="44">
        <f>ABS('P1dB CL'!V429-0)</f>
        <v>0</v>
      </c>
      <c r="AD38" s="44">
        <f>ABS('P1dB CL'!V484-0)</f>
        <v>0</v>
      </c>
      <c r="AE38" s="44">
        <f>ABS('P1dB CL'!V539-0)</f>
        <v>0</v>
      </c>
      <c r="AF38" s="44">
        <f>ABS('P1dB CL'!V594-0)</f>
        <v>0</v>
      </c>
      <c r="AG38" s="44">
        <f>ABS('P1dB CL'!V649-0)</f>
        <v>0</v>
      </c>
      <c r="AH38" s="44">
        <f>ABS('P1dB CL'!V704-0)</f>
        <v>0</v>
      </c>
      <c r="AI38" s="20"/>
    </row>
    <row r="39" spans="2:35" x14ac:dyDescent="0.25">
      <c r="B39" s="79">
        <f>'P1dB CL'!E35</f>
        <v>0</v>
      </c>
      <c r="C39" s="20"/>
      <c r="D39" s="87">
        <f>ABS('P1dB CL'!C39-D$5)</f>
        <v>0</v>
      </c>
      <c r="E39" s="44">
        <f>ABS('P1dB CL'!C95-E$5)</f>
        <v>0</v>
      </c>
      <c r="F39" s="44">
        <f>ABS('P1dB CL'!C151-F$5)</f>
        <v>0</v>
      </c>
      <c r="G39" s="44">
        <f>ABS('P1dB CL'!C207-G$5)</f>
        <v>0</v>
      </c>
      <c r="H39" s="44">
        <f>ABS('P1dB CL'!C263-H$5)</f>
        <v>0</v>
      </c>
      <c r="I39" s="44">
        <f>ABS('P1dB CL'!C319-I$5)</f>
        <v>0</v>
      </c>
      <c r="J39" s="44">
        <f>ABS('P1dB CL'!C375-J$5)</f>
        <v>0</v>
      </c>
      <c r="K39" s="20"/>
      <c r="L39" s="44">
        <f>ABS('P1dB CL'!C430-L$5)</f>
        <v>0</v>
      </c>
      <c r="M39" s="44">
        <f>ABS('P1dB CL'!C485-M$5)</f>
        <v>0</v>
      </c>
      <c r="N39" s="44">
        <f>ABS('P1dB CL'!C540-N$5)</f>
        <v>0</v>
      </c>
      <c r="O39" s="44">
        <f>ABS('P1dB CL'!C595-O$5)</f>
        <v>0</v>
      </c>
      <c r="P39" s="44">
        <f>ABS('P1dB CL'!C650-P$5)</f>
        <v>0</v>
      </c>
      <c r="Q39" s="44">
        <f>ABS('P1dB CL'!C701-Q$5)</f>
        <v>0</v>
      </c>
      <c r="S39" s="79">
        <f>'P1dB CL'!E35</f>
        <v>0</v>
      </c>
      <c r="T39" s="20"/>
      <c r="U39" s="87">
        <f>ABS('P1dB CL'!V39-U$5)</f>
        <v>0</v>
      </c>
      <c r="V39" s="44">
        <f>ABS('P1dB CL'!V95-V$5)</f>
        <v>0</v>
      </c>
      <c r="W39" s="44">
        <f>ABS('P1dB CL'!V151-W$5)</f>
        <v>0</v>
      </c>
      <c r="X39" s="44">
        <f>ABS('P1dB CL'!V207-X$5)</f>
        <v>0</v>
      </c>
      <c r="Y39" s="44">
        <f>ABS('P1dB CL'!V263-Y$5)</f>
        <v>0</v>
      </c>
      <c r="Z39" s="44">
        <f>ABS('P1dB CL'!V319-Z$5)</f>
        <v>0</v>
      </c>
      <c r="AA39" s="44">
        <f>ABS('P1dB CL'!V375-AA$5)</f>
        <v>0</v>
      </c>
      <c r="AB39" s="20"/>
      <c r="AC39" s="44">
        <f>ABS('P1dB CL'!V430-0)</f>
        <v>0</v>
      </c>
      <c r="AD39" s="44">
        <f>ABS('P1dB CL'!V485-0)</f>
        <v>0</v>
      </c>
      <c r="AE39" s="44">
        <f>ABS('P1dB CL'!V540-0)</f>
        <v>0</v>
      </c>
      <c r="AF39" s="44">
        <f>ABS('P1dB CL'!V595-0)</f>
        <v>0</v>
      </c>
      <c r="AG39" s="44">
        <f>ABS('P1dB CL'!V650-0)</f>
        <v>0</v>
      </c>
      <c r="AH39" s="44">
        <f>ABS('P1dB CL'!V705-0)</f>
        <v>0</v>
      </c>
      <c r="AI39" s="20"/>
    </row>
    <row r="40" spans="2:35" x14ac:dyDescent="0.25">
      <c r="B40" s="79">
        <f>'P1dB CL'!E36</f>
        <v>0</v>
      </c>
      <c r="C40" s="20"/>
      <c r="D40" s="87">
        <f>ABS('P1dB CL'!C40-D$5)</f>
        <v>0</v>
      </c>
      <c r="E40" s="44">
        <f>ABS('P1dB CL'!C96-E$5)</f>
        <v>0</v>
      </c>
      <c r="F40" s="44">
        <f>ABS('P1dB CL'!C152-F$5)</f>
        <v>0</v>
      </c>
      <c r="G40" s="44">
        <f>ABS('P1dB CL'!C208-G$5)</f>
        <v>0</v>
      </c>
      <c r="H40" s="44">
        <f>ABS('P1dB CL'!C264-H$5)</f>
        <v>0</v>
      </c>
      <c r="I40" s="44">
        <f>ABS('P1dB CL'!C320-I$5)</f>
        <v>0</v>
      </c>
      <c r="J40" s="44">
        <f>ABS('P1dB CL'!C376-J$5)</f>
        <v>0</v>
      </c>
      <c r="K40" s="20"/>
      <c r="L40" s="44">
        <f>ABS('P1dB CL'!C431-L$5)</f>
        <v>0</v>
      </c>
      <c r="M40" s="44">
        <f>ABS('P1dB CL'!C486-M$5)</f>
        <v>0</v>
      </c>
      <c r="N40" s="44">
        <f>ABS('P1dB CL'!C541-N$5)</f>
        <v>0</v>
      </c>
      <c r="O40" s="44">
        <f>ABS('P1dB CL'!C596-O$5)</f>
        <v>0</v>
      </c>
      <c r="P40" s="44">
        <f>ABS('P1dB CL'!C651-P$5)</f>
        <v>0</v>
      </c>
      <c r="Q40" s="44">
        <f>ABS('P1dB CL'!C702-Q$5)</f>
        <v>0</v>
      </c>
      <c r="S40" s="79">
        <f>'P1dB CL'!E36</f>
        <v>0</v>
      </c>
      <c r="T40" s="20"/>
      <c r="U40" s="87">
        <f>ABS('P1dB CL'!V40-U$5)</f>
        <v>0</v>
      </c>
      <c r="V40" s="44">
        <f>ABS('P1dB CL'!V96-V$5)</f>
        <v>0</v>
      </c>
      <c r="W40" s="44">
        <f>ABS('P1dB CL'!V152-W$5)</f>
        <v>0</v>
      </c>
      <c r="X40" s="44">
        <f>ABS('P1dB CL'!V208-X$5)</f>
        <v>0</v>
      </c>
      <c r="Y40" s="44">
        <f>ABS('P1dB CL'!V264-Y$5)</f>
        <v>0</v>
      </c>
      <c r="Z40" s="44">
        <f>ABS('P1dB CL'!V320-Z$5)</f>
        <v>0</v>
      </c>
      <c r="AA40" s="44">
        <f>ABS('P1dB CL'!V376-AA$5)</f>
        <v>0</v>
      </c>
      <c r="AB40" s="20"/>
      <c r="AC40" s="44">
        <f>ABS('P1dB CL'!V431-0)</f>
        <v>0</v>
      </c>
      <c r="AD40" s="44">
        <f>ABS('P1dB CL'!V486-0)</f>
        <v>0</v>
      </c>
      <c r="AE40" s="44">
        <f>ABS('P1dB CL'!V541-0)</f>
        <v>0</v>
      </c>
      <c r="AF40" s="44">
        <f>ABS('P1dB CL'!V596-0)</f>
        <v>0</v>
      </c>
      <c r="AG40" s="44">
        <f>ABS('P1dB CL'!V651-0)</f>
        <v>0</v>
      </c>
      <c r="AH40" s="44">
        <f>ABS('P1dB CL'!V706-0)</f>
        <v>0</v>
      </c>
      <c r="AI40" s="20"/>
    </row>
    <row r="41" spans="2:35" x14ac:dyDescent="0.25">
      <c r="B41" s="79">
        <f>'P1dB CL'!E37</f>
        <v>0</v>
      </c>
      <c r="C41" s="20"/>
      <c r="D41" s="87">
        <f>ABS('P1dB CL'!C41-D$5)</f>
        <v>0</v>
      </c>
      <c r="E41" s="44">
        <f>ABS('P1dB CL'!C97-E$5)</f>
        <v>0</v>
      </c>
      <c r="F41" s="44">
        <f>ABS('P1dB CL'!C153-F$5)</f>
        <v>0</v>
      </c>
      <c r="G41" s="44">
        <f>ABS('P1dB CL'!C209-G$5)</f>
        <v>0</v>
      </c>
      <c r="H41" s="44">
        <f>ABS('P1dB CL'!C265-H$5)</f>
        <v>0</v>
      </c>
      <c r="I41" s="44">
        <f>ABS('P1dB CL'!C321-I$5)</f>
        <v>0</v>
      </c>
      <c r="J41" s="44">
        <f>ABS('P1dB CL'!C377-J$5)</f>
        <v>0</v>
      </c>
      <c r="K41" s="20"/>
      <c r="L41" s="44">
        <f>ABS('P1dB CL'!C432-L$5)</f>
        <v>0</v>
      </c>
      <c r="M41" s="44">
        <f>ABS('P1dB CL'!C487-M$5)</f>
        <v>0</v>
      </c>
      <c r="N41" s="44">
        <f>ABS('P1dB CL'!C542-N$5)</f>
        <v>0</v>
      </c>
      <c r="O41" s="44">
        <f>ABS('P1dB CL'!C597-O$5)</f>
        <v>0</v>
      </c>
      <c r="P41" s="44">
        <f>ABS('P1dB CL'!C652-P$5)</f>
        <v>0</v>
      </c>
      <c r="Q41" s="44">
        <f>ABS('P1dB CL'!C703-Q$5)</f>
        <v>0</v>
      </c>
      <c r="S41" s="79">
        <f>'P1dB CL'!E37</f>
        <v>0</v>
      </c>
      <c r="T41" s="20"/>
      <c r="U41" s="87">
        <f>ABS('P1dB CL'!V41-U$5)</f>
        <v>0</v>
      </c>
      <c r="V41" s="44">
        <f>ABS('P1dB CL'!V97-V$5)</f>
        <v>0</v>
      </c>
      <c r="W41" s="44">
        <f>ABS('P1dB CL'!V153-W$5)</f>
        <v>0</v>
      </c>
      <c r="X41" s="44">
        <f>ABS('P1dB CL'!V209-X$5)</f>
        <v>0</v>
      </c>
      <c r="Y41" s="44">
        <f>ABS('P1dB CL'!V265-Y$5)</f>
        <v>0</v>
      </c>
      <c r="Z41" s="44">
        <f>ABS('P1dB CL'!V321-Z$5)</f>
        <v>0</v>
      </c>
      <c r="AA41" s="44">
        <f>ABS('P1dB CL'!V377-AA$5)</f>
        <v>0</v>
      </c>
      <c r="AB41" s="20"/>
      <c r="AC41" s="44">
        <f>ABS('P1dB CL'!V432-0)</f>
        <v>0</v>
      </c>
      <c r="AD41" s="44">
        <f>ABS('P1dB CL'!V487-0)</f>
        <v>0</v>
      </c>
      <c r="AE41" s="44">
        <f>ABS('P1dB CL'!V542-0)</f>
        <v>0</v>
      </c>
      <c r="AF41" s="44">
        <f>ABS('P1dB CL'!V597-0)</f>
        <v>0</v>
      </c>
      <c r="AG41" s="44">
        <f>ABS('P1dB CL'!V652-0)</f>
        <v>0</v>
      </c>
      <c r="AH41" s="44">
        <f>ABS('P1dB CL'!V707-0)</f>
        <v>0</v>
      </c>
      <c r="AI41" s="20"/>
    </row>
    <row r="42" spans="2:35" x14ac:dyDescent="0.25">
      <c r="B42" s="79">
        <f>'P1dB CL'!E38</f>
        <v>0</v>
      </c>
      <c r="C42" s="20"/>
      <c r="D42" s="87">
        <f>ABS('P1dB CL'!C42-D$5)</f>
        <v>0</v>
      </c>
      <c r="E42" s="44">
        <f>ABS('P1dB CL'!C98-E$5)</f>
        <v>0</v>
      </c>
      <c r="F42" s="44">
        <f>ABS('P1dB CL'!C154-F$5)</f>
        <v>0</v>
      </c>
      <c r="G42" s="44">
        <f>ABS('P1dB CL'!C210-G$5)</f>
        <v>0</v>
      </c>
      <c r="H42" s="44">
        <f>ABS('P1dB CL'!C266-H$5)</f>
        <v>0</v>
      </c>
      <c r="I42" s="44">
        <f>ABS('P1dB CL'!C322-I$5)</f>
        <v>0</v>
      </c>
      <c r="J42" s="44">
        <f>ABS('P1dB CL'!C378-J$5)</f>
        <v>0</v>
      </c>
      <c r="K42" s="20"/>
      <c r="L42" s="44">
        <f>ABS('P1dB CL'!C433-L$5)</f>
        <v>0</v>
      </c>
      <c r="M42" s="44">
        <f>ABS('P1dB CL'!C488-M$5)</f>
        <v>0</v>
      </c>
      <c r="N42" s="44">
        <f>ABS('P1dB CL'!C543-N$5)</f>
        <v>0</v>
      </c>
      <c r="O42" s="44">
        <f>ABS('P1dB CL'!C598-O$5)</f>
        <v>0</v>
      </c>
      <c r="P42" s="44">
        <f>ABS('P1dB CL'!C653-P$5)</f>
        <v>0</v>
      </c>
      <c r="Q42" s="44">
        <f>ABS('P1dB CL'!C704-Q$5)</f>
        <v>0</v>
      </c>
      <c r="S42" s="79">
        <f>'P1dB CL'!E38</f>
        <v>0</v>
      </c>
      <c r="T42" s="20"/>
      <c r="U42" s="87">
        <f>ABS('P1dB CL'!V42-U$5)</f>
        <v>0</v>
      </c>
      <c r="V42" s="44">
        <f>ABS('P1dB CL'!V98-V$5)</f>
        <v>0</v>
      </c>
      <c r="W42" s="44">
        <f>ABS('P1dB CL'!V154-W$5)</f>
        <v>0</v>
      </c>
      <c r="X42" s="44">
        <f>ABS('P1dB CL'!V210-X$5)</f>
        <v>0</v>
      </c>
      <c r="Y42" s="44">
        <f>ABS('P1dB CL'!V266-Y$5)</f>
        <v>0</v>
      </c>
      <c r="Z42" s="44">
        <f>ABS('P1dB CL'!V322-Z$5)</f>
        <v>0</v>
      </c>
      <c r="AA42" s="44">
        <f>ABS('P1dB CL'!V378-AA$5)</f>
        <v>0</v>
      </c>
      <c r="AB42" s="20"/>
      <c r="AC42" s="44">
        <f>ABS('P1dB CL'!V433-0)</f>
        <v>0</v>
      </c>
      <c r="AD42" s="44">
        <f>ABS('P1dB CL'!V488-0)</f>
        <v>0</v>
      </c>
      <c r="AE42" s="44">
        <f>ABS('P1dB CL'!V543-0)</f>
        <v>0</v>
      </c>
      <c r="AF42" s="44">
        <f>ABS('P1dB CL'!V598-0)</f>
        <v>0</v>
      </c>
      <c r="AG42" s="44">
        <f>ABS('P1dB CL'!V653-0)</f>
        <v>0</v>
      </c>
      <c r="AH42" s="44">
        <f>ABS('P1dB CL'!V708-0)</f>
        <v>0</v>
      </c>
      <c r="AI42" s="20"/>
    </row>
    <row r="43" spans="2:35" x14ac:dyDescent="0.25">
      <c r="B43" s="79">
        <f>'P1dB CL'!E39</f>
        <v>0</v>
      </c>
      <c r="C43" s="20"/>
      <c r="D43" s="87">
        <f>ABS('P1dB CL'!C43-D$5)</f>
        <v>0</v>
      </c>
      <c r="E43" s="44">
        <f>ABS('P1dB CL'!C99-E$5)</f>
        <v>0</v>
      </c>
      <c r="F43" s="44">
        <f>ABS('P1dB CL'!C155-F$5)</f>
        <v>0</v>
      </c>
      <c r="G43" s="44">
        <f>ABS('P1dB CL'!C211-G$5)</f>
        <v>0</v>
      </c>
      <c r="H43" s="44">
        <f>ABS('P1dB CL'!C267-H$5)</f>
        <v>0</v>
      </c>
      <c r="I43" s="44">
        <f>ABS('P1dB CL'!C323-I$5)</f>
        <v>0</v>
      </c>
      <c r="J43" s="44">
        <f>ABS('P1dB CL'!C379-J$5)</f>
        <v>0</v>
      </c>
      <c r="K43" s="20"/>
      <c r="L43" s="44">
        <f>ABS('P1dB CL'!C434-L$5)</f>
        <v>0</v>
      </c>
      <c r="M43" s="44">
        <f>ABS('P1dB CL'!C489-M$5)</f>
        <v>0</v>
      </c>
      <c r="N43" s="44">
        <f>ABS('P1dB CL'!C544-N$5)</f>
        <v>0</v>
      </c>
      <c r="O43" s="44">
        <f>ABS('P1dB CL'!C599-O$5)</f>
        <v>0</v>
      </c>
      <c r="P43" s="44">
        <f>ABS('P1dB CL'!C654-P$5)</f>
        <v>0</v>
      </c>
      <c r="Q43" s="44">
        <f>ABS('P1dB CL'!C705-Q$5)</f>
        <v>0</v>
      </c>
      <c r="S43" s="79">
        <f>'P1dB CL'!E39</f>
        <v>0</v>
      </c>
      <c r="T43" s="20"/>
      <c r="U43" s="87">
        <f>ABS('P1dB CL'!V43-U$5)</f>
        <v>0</v>
      </c>
      <c r="V43" s="44">
        <f>ABS('P1dB CL'!V99-V$5)</f>
        <v>0</v>
      </c>
      <c r="W43" s="44">
        <f>ABS('P1dB CL'!V155-W$5)</f>
        <v>0</v>
      </c>
      <c r="X43" s="44">
        <f>ABS('P1dB CL'!V211-X$5)</f>
        <v>0</v>
      </c>
      <c r="Y43" s="44">
        <f>ABS('P1dB CL'!V267-Y$5)</f>
        <v>0</v>
      </c>
      <c r="Z43" s="44">
        <f>ABS('P1dB CL'!V323-Z$5)</f>
        <v>0</v>
      </c>
      <c r="AA43" s="44">
        <f>ABS('P1dB CL'!V379-AA$5)</f>
        <v>0</v>
      </c>
      <c r="AB43" s="20"/>
      <c r="AC43" s="44">
        <f>ABS('P1dB CL'!V434-0)</f>
        <v>0</v>
      </c>
      <c r="AD43" s="44">
        <f>ABS('P1dB CL'!V489-0)</f>
        <v>0</v>
      </c>
      <c r="AE43" s="44">
        <f>ABS('P1dB CL'!V544-0)</f>
        <v>0</v>
      </c>
      <c r="AF43" s="44">
        <f>ABS('P1dB CL'!V599-0)</f>
        <v>0</v>
      </c>
      <c r="AG43" s="44">
        <f>ABS('P1dB CL'!V654-0)</f>
        <v>0</v>
      </c>
      <c r="AH43" s="44">
        <f>ABS('P1dB CL'!V709-0)</f>
        <v>0</v>
      </c>
      <c r="AI43" s="20"/>
    </row>
    <row r="44" spans="2:35" x14ac:dyDescent="0.25">
      <c r="B44" s="79">
        <f>'P1dB CL'!E40</f>
        <v>0</v>
      </c>
      <c r="C44" s="20"/>
      <c r="D44" s="87">
        <f>ABS('P1dB CL'!C44-D$5)</f>
        <v>0</v>
      </c>
      <c r="E44" s="44">
        <f>ABS('P1dB CL'!C100-E$5)</f>
        <v>0</v>
      </c>
      <c r="F44" s="44">
        <f>ABS('P1dB CL'!C156-F$5)</f>
        <v>0</v>
      </c>
      <c r="G44" s="44">
        <f>ABS('P1dB CL'!C212-G$5)</f>
        <v>0</v>
      </c>
      <c r="H44" s="44">
        <f>ABS('P1dB CL'!C268-H$5)</f>
        <v>0</v>
      </c>
      <c r="I44" s="44">
        <f>ABS('P1dB CL'!C324-I$5)</f>
        <v>0</v>
      </c>
      <c r="J44" s="44">
        <f>ABS('P1dB CL'!C380-J$5)</f>
        <v>0</v>
      </c>
      <c r="K44" s="20"/>
      <c r="L44" s="44">
        <f>ABS('P1dB CL'!C435-L$5)</f>
        <v>0</v>
      </c>
      <c r="M44" s="44">
        <f>ABS('P1dB CL'!C490-M$5)</f>
        <v>0</v>
      </c>
      <c r="N44" s="44">
        <f>ABS('P1dB CL'!C545-N$5)</f>
        <v>0</v>
      </c>
      <c r="O44" s="44">
        <f>ABS('P1dB CL'!C600-O$5)</f>
        <v>0</v>
      </c>
      <c r="P44" s="44">
        <f>ABS('P1dB CL'!C655-P$5)</f>
        <v>0</v>
      </c>
      <c r="Q44" s="44">
        <f>ABS('P1dB CL'!C706-Q$5)</f>
        <v>0</v>
      </c>
      <c r="S44" s="79">
        <f>'P1dB CL'!E40</f>
        <v>0</v>
      </c>
      <c r="T44" s="20"/>
      <c r="U44" s="87">
        <f>ABS('P1dB CL'!V44-U$5)</f>
        <v>0</v>
      </c>
      <c r="V44" s="44">
        <f>ABS('P1dB CL'!V100-V$5)</f>
        <v>0</v>
      </c>
      <c r="W44" s="44">
        <f>ABS('P1dB CL'!V156-W$5)</f>
        <v>0</v>
      </c>
      <c r="X44" s="44">
        <f>ABS('P1dB CL'!V212-X$5)</f>
        <v>0</v>
      </c>
      <c r="Y44" s="44">
        <f>ABS('P1dB CL'!V268-Y$5)</f>
        <v>0</v>
      </c>
      <c r="Z44" s="44">
        <f>ABS('P1dB CL'!V324-Z$5)</f>
        <v>0</v>
      </c>
      <c r="AA44" s="44">
        <f>ABS('P1dB CL'!V380-AA$5)</f>
        <v>0</v>
      </c>
      <c r="AB44" s="20"/>
      <c r="AC44" s="44">
        <f>ABS('P1dB CL'!V435-0)</f>
        <v>0</v>
      </c>
      <c r="AD44" s="44">
        <f>ABS('P1dB CL'!V490-0)</f>
        <v>0</v>
      </c>
      <c r="AE44" s="44">
        <f>ABS('P1dB CL'!V545-0)</f>
        <v>0</v>
      </c>
      <c r="AF44" s="44">
        <f>ABS('P1dB CL'!V600-0)</f>
        <v>0</v>
      </c>
      <c r="AG44" s="44">
        <f>ABS('P1dB CL'!V655-0)</f>
        <v>0</v>
      </c>
      <c r="AH44" s="44">
        <f>ABS('P1dB CL'!V710-0)</f>
        <v>0</v>
      </c>
      <c r="AI44" s="20"/>
    </row>
    <row r="45" spans="2:35" x14ac:dyDescent="0.25">
      <c r="B45" s="79">
        <f>'P1dB CL'!E41</f>
        <v>0</v>
      </c>
      <c r="C45" s="20"/>
      <c r="D45" s="87">
        <f>ABS('P1dB CL'!C45-D$5)</f>
        <v>0</v>
      </c>
      <c r="E45" s="44">
        <f>ABS('P1dB CL'!C101-E$5)</f>
        <v>0</v>
      </c>
      <c r="F45" s="44">
        <f>ABS('P1dB CL'!C157-F$5)</f>
        <v>0</v>
      </c>
      <c r="G45" s="44">
        <f>ABS('P1dB CL'!C213-G$5)</f>
        <v>0</v>
      </c>
      <c r="H45" s="44">
        <f>ABS('P1dB CL'!C269-H$5)</f>
        <v>0</v>
      </c>
      <c r="I45" s="44">
        <f>ABS('P1dB CL'!C325-I$5)</f>
        <v>0</v>
      </c>
      <c r="J45" s="44">
        <f>ABS('P1dB CL'!C381-J$5)</f>
        <v>0</v>
      </c>
      <c r="K45" s="20"/>
      <c r="L45" s="44">
        <f>ABS('P1dB CL'!C436-L$5)</f>
        <v>0</v>
      </c>
      <c r="M45" s="44">
        <f>ABS('P1dB CL'!C491-M$5)</f>
        <v>0</v>
      </c>
      <c r="N45" s="44">
        <f>ABS('P1dB CL'!C546-N$5)</f>
        <v>0</v>
      </c>
      <c r="O45" s="44">
        <f>ABS('P1dB CL'!C601-O$5)</f>
        <v>0</v>
      </c>
      <c r="P45" s="44">
        <f>ABS('P1dB CL'!C656-P$5)</f>
        <v>0</v>
      </c>
      <c r="Q45" s="44">
        <f>ABS('P1dB CL'!C707-Q$5)</f>
        <v>0</v>
      </c>
      <c r="S45" s="79">
        <f>'P1dB CL'!E41</f>
        <v>0</v>
      </c>
      <c r="T45" s="20"/>
      <c r="U45" s="87">
        <f>ABS('P1dB CL'!V45-U$5)</f>
        <v>0</v>
      </c>
      <c r="V45" s="44">
        <f>ABS('P1dB CL'!V101-V$5)</f>
        <v>0</v>
      </c>
      <c r="W45" s="44">
        <f>ABS('P1dB CL'!V157-W$5)</f>
        <v>0</v>
      </c>
      <c r="X45" s="44">
        <f>ABS('P1dB CL'!V213-X$5)</f>
        <v>0</v>
      </c>
      <c r="Y45" s="44">
        <f>ABS('P1dB CL'!V269-Y$5)</f>
        <v>0</v>
      </c>
      <c r="Z45" s="44">
        <f>ABS('P1dB CL'!V325-Z$5)</f>
        <v>0</v>
      </c>
      <c r="AA45" s="44">
        <f>ABS('P1dB CL'!V381-AA$5)</f>
        <v>0</v>
      </c>
      <c r="AB45" s="20"/>
      <c r="AC45" s="44">
        <f>ABS('P1dB CL'!V436-0)</f>
        <v>0</v>
      </c>
      <c r="AD45" s="44">
        <f>ABS('P1dB CL'!V491-0)</f>
        <v>0</v>
      </c>
      <c r="AE45" s="44">
        <f>ABS('P1dB CL'!V546-0)</f>
        <v>0</v>
      </c>
      <c r="AF45" s="44">
        <f>ABS('P1dB CL'!V601-0)</f>
        <v>0</v>
      </c>
      <c r="AG45" s="44">
        <f>ABS('P1dB CL'!V656-0)</f>
        <v>0</v>
      </c>
      <c r="AH45" s="44">
        <f>ABS('P1dB CL'!V711-0)</f>
        <v>0</v>
      </c>
      <c r="AI45" s="20"/>
    </row>
    <row r="46" spans="2:35" x14ac:dyDescent="0.25">
      <c r="B46" s="79">
        <f>'P1dB CL'!E42</f>
        <v>0</v>
      </c>
      <c r="C46" s="20"/>
      <c r="D46" s="87">
        <f>ABS('P1dB CL'!C46-D$5)</f>
        <v>0</v>
      </c>
      <c r="E46" s="44">
        <f>ABS('P1dB CL'!C102-E$5)</f>
        <v>0</v>
      </c>
      <c r="F46" s="44">
        <f>ABS('P1dB CL'!C158-F$5)</f>
        <v>0</v>
      </c>
      <c r="G46" s="44">
        <f>ABS('P1dB CL'!C214-G$5)</f>
        <v>0</v>
      </c>
      <c r="H46" s="44">
        <f>ABS('P1dB CL'!C270-H$5)</f>
        <v>0</v>
      </c>
      <c r="I46" s="44">
        <f>ABS('P1dB CL'!C326-I$5)</f>
        <v>0</v>
      </c>
      <c r="J46" s="44">
        <f>ABS('P1dB CL'!C382-J$5)</f>
        <v>0</v>
      </c>
      <c r="K46" s="20"/>
      <c r="L46" s="44">
        <f>ABS('P1dB CL'!C437-L$5)</f>
        <v>0</v>
      </c>
      <c r="M46" s="44">
        <f>ABS('P1dB CL'!C492-M$5)</f>
        <v>0</v>
      </c>
      <c r="N46" s="44">
        <f>ABS('P1dB CL'!C547-N$5)</f>
        <v>0</v>
      </c>
      <c r="O46" s="44">
        <f>ABS('P1dB CL'!C602-O$5)</f>
        <v>0</v>
      </c>
      <c r="P46" s="44">
        <f>ABS('P1dB CL'!C657-P$5)</f>
        <v>0</v>
      </c>
      <c r="Q46" s="44">
        <f>ABS('P1dB CL'!C708-Q$5)</f>
        <v>0</v>
      </c>
      <c r="S46" s="79">
        <f>'P1dB CL'!E42</f>
        <v>0</v>
      </c>
      <c r="T46" s="20"/>
      <c r="U46" s="87">
        <f>ABS('P1dB CL'!V46-U$5)</f>
        <v>0</v>
      </c>
      <c r="V46" s="44">
        <f>ABS('P1dB CL'!V102-V$5)</f>
        <v>0</v>
      </c>
      <c r="W46" s="44">
        <f>ABS('P1dB CL'!V158-W$5)</f>
        <v>0</v>
      </c>
      <c r="X46" s="44">
        <f>ABS('P1dB CL'!V214-X$5)</f>
        <v>0</v>
      </c>
      <c r="Y46" s="44">
        <f>ABS('P1dB CL'!V270-Y$5)</f>
        <v>0</v>
      </c>
      <c r="Z46" s="44">
        <f>ABS('P1dB CL'!V326-Z$5)</f>
        <v>0</v>
      </c>
      <c r="AA46" s="44">
        <f>ABS('P1dB CL'!V382-AA$5)</f>
        <v>0</v>
      </c>
      <c r="AB46" s="20"/>
      <c r="AC46" s="44">
        <f>ABS('P1dB CL'!V437-0)</f>
        <v>0</v>
      </c>
      <c r="AD46" s="44">
        <f>ABS('P1dB CL'!V492-0)</f>
        <v>0</v>
      </c>
      <c r="AE46" s="44">
        <f>ABS('P1dB CL'!V547-0)</f>
        <v>0</v>
      </c>
      <c r="AF46" s="44">
        <f>ABS('P1dB CL'!V602-0)</f>
        <v>0</v>
      </c>
      <c r="AG46" s="44">
        <f>ABS('P1dB CL'!V657-0)</f>
        <v>0</v>
      </c>
      <c r="AH46" s="44">
        <f>ABS('P1dB CL'!V712-0)</f>
        <v>0</v>
      </c>
      <c r="AI46" s="20"/>
    </row>
    <row r="47" spans="2:35" x14ac:dyDescent="0.25">
      <c r="B47" s="79">
        <f>'P1dB CL'!E43</f>
        <v>0</v>
      </c>
      <c r="C47" s="20"/>
      <c r="D47" s="87">
        <f>ABS('P1dB CL'!C47-D$5)</f>
        <v>0</v>
      </c>
      <c r="E47" s="44">
        <f>ABS('P1dB CL'!C103-E$5)</f>
        <v>0</v>
      </c>
      <c r="F47" s="44">
        <f>ABS('P1dB CL'!C159-F$5)</f>
        <v>0</v>
      </c>
      <c r="G47" s="44">
        <f>ABS('P1dB CL'!C215-G$5)</f>
        <v>0</v>
      </c>
      <c r="H47" s="44">
        <f>ABS('P1dB CL'!C271-H$5)</f>
        <v>0</v>
      </c>
      <c r="I47" s="44">
        <f>ABS('P1dB CL'!C327-I$5)</f>
        <v>0</v>
      </c>
      <c r="J47" s="44">
        <f>ABS('P1dB CL'!C383-J$5)</f>
        <v>0</v>
      </c>
      <c r="K47" s="20"/>
      <c r="L47" s="44">
        <f>ABS('P1dB CL'!C438-L$5)</f>
        <v>0</v>
      </c>
      <c r="M47" s="44">
        <f>ABS('P1dB CL'!C493-M$5)</f>
        <v>0</v>
      </c>
      <c r="N47" s="44">
        <f>ABS('P1dB CL'!C548-N$5)</f>
        <v>0</v>
      </c>
      <c r="O47" s="44">
        <f>ABS('P1dB CL'!C603-O$5)</f>
        <v>0</v>
      </c>
      <c r="P47" s="44">
        <f>ABS('P1dB CL'!C658-P$5)</f>
        <v>0</v>
      </c>
      <c r="Q47" s="44">
        <f>ABS('P1dB CL'!C709-Q$5)</f>
        <v>0</v>
      </c>
      <c r="S47" s="79">
        <f>'P1dB CL'!E43</f>
        <v>0</v>
      </c>
      <c r="T47" s="20"/>
      <c r="U47" s="87">
        <f>ABS('P1dB CL'!V47-U$5)</f>
        <v>0</v>
      </c>
      <c r="V47" s="44">
        <f>ABS('P1dB CL'!V103-V$5)</f>
        <v>0</v>
      </c>
      <c r="W47" s="44">
        <f>ABS('P1dB CL'!V159-W$5)</f>
        <v>0</v>
      </c>
      <c r="X47" s="44">
        <f>ABS('P1dB CL'!V215-X$5)</f>
        <v>0</v>
      </c>
      <c r="Y47" s="44">
        <f>ABS('P1dB CL'!V271-Y$5)</f>
        <v>0</v>
      </c>
      <c r="Z47" s="44">
        <f>ABS('P1dB CL'!V327-Z$5)</f>
        <v>0</v>
      </c>
      <c r="AA47" s="44">
        <f>ABS('P1dB CL'!V383-AA$5)</f>
        <v>0</v>
      </c>
      <c r="AB47" s="20"/>
      <c r="AC47" s="44">
        <f>ABS('P1dB CL'!V438-0)</f>
        <v>0</v>
      </c>
      <c r="AD47" s="44">
        <f>ABS('P1dB CL'!V493-0)</f>
        <v>0</v>
      </c>
      <c r="AE47" s="44">
        <f>ABS('P1dB CL'!V548-0)</f>
        <v>0</v>
      </c>
      <c r="AF47" s="44">
        <f>ABS('P1dB CL'!V603-0)</f>
        <v>0</v>
      </c>
      <c r="AG47" s="44">
        <f>ABS('P1dB CL'!V658-0)</f>
        <v>0</v>
      </c>
      <c r="AH47" s="44">
        <f>ABS('P1dB CL'!V713-0)</f>
        <v>0</v>
      </c>
      <c r="AI47" s="20"/>
    </row>
    <row r="48" spans="2:35" x14ac:dyDescent="0.25">
      <c r="B48" s="79">
        <f>'P1dB CL'!E44</f>
        <v>0</v>
      </c>
      <c r="C48" s="20"/>
      <c r="D48" s="87">
        <f>ABS('P1dB CL'!C48-D$5)</f>
        <v>0</v>
      </c>
      <c r="E48" s="44">
        <f>ABS('P1dB CL'!C104-E$5)</f>
        <v>0</v>
      </c>
      <c r="F48" s="44">
        <f>ABS('P1dB CL'!C160-F$5)</f>
        <v>0</v>
      </c>
      <c r="G48" s="44">
        <f>ABS('P1dB CL'!C216-G$5)</f>
        <v>0</v>
      </c>
      <c r="H48" s="44">
        <f>ABS('P1dB CL'!C272-H$5)</f>
        <v>0</v>
      </c>
      <c r="I48" s="44">
        <f>ABS('P1dB CL'!C328-I$5)</f>
        <v>0</v>
      </c>
      <c r="J48" s="44">
        <f>ABS('P1dB CL'!C384-J$5)</f>
        <v>0</v>
      </c>
      <c r="K48" s="20"/>
      <c r="L48" s="44">
        <f>ABS('P1dB CL'!C439-L$5)</f>
        <v>0</v>
      </c>
      <c r="M48" s="44">
        <f>ABS('P1dB CL'!C494-M$5)</f>
        <v>0</v>
      </c>
      <c r="N48" s="44">
        <f>ABS('P1dB CL'!C549-N$5)</f>
        <v>0</v>
      </c>
      <c r="O48" s="44">
        <f>ABS('P1dB CL'!C604-O$5)</f>
        <v>0</v>
      </c>
      <c r="P48" s="44">
        <f>ABS('P1dB CL'!C659-P$5)</f>
        <v>0</v>
      </c>
      <c r="Q48" s="44">
        <f>ABS('P1dB CL'!C710-Q$5)</f>
        <v>0</v>
      </c>
      <c r="S48" s="79">
        <f>'P1dB CL'!E44</f>
        <v>0</v>
      </c>
      <c r="T48" s="20"/>
      <c r="U48" s="87">
        <f>ABS('P1dB CL'!V48-U$5)</f>
        <v>0</v>
      </c>
      <c r="V48" s="44">
        <f>ABS('P1dB CL'!V104-V$5)</f>
        <v>0</v>
      </c>
      <c r="W48" s="44">
        <f>ABS('P1dB CL'!V160-W$5)</f>
        <v>0</v>
      </c>
      <c r="X48" s="44">
        <f>ABS('P1dB CL'!V216-X$5)</f>
        <v>0</v>
      </c>
      <c r="Y48" s="44">
        <f>ABS('P1dB CL'!V272-Y$5)</f>
        <v>0</v>
      </c>
      <c r="Z48" s="44">
        <f>ABS('P1dB CL'!V328-Z$5)</f>
        <v>0</v>
      </c>
      <c r="AA48" s="44">
        <f>ABS('P1dB CL'!V384-AA$5)</f>
        <v>0</v>
      </c>
      <c r="AB48" s="20"/>
      <c r="AC48" s="44">
        <f>ABS('P1dB CL'!V439-0)</f>
        <v>0</v>
      </c>
      <c r="AD48" s="44">
        <f>ABS('P1dB CL'!V494-0)</f>
        <v>0</v>
      </c>
      <c r="AE48" s="44">
        <f>ABS('P1dB CL'!V549-0)</f>
        <v>0</v>
      </c>
      <c r="AF48" s="44">
        <f>ABS('P1dB CL'!V604-0)</f>
        <v>0</v>
      </c>
      <c r="AG48" s="44">
        <f>ABS('P1dB CL'!V659-0)</f>
        <v>0</v>
      </c>
      <c r="AH48" s="44">
        <f>ABS('P1dB CL'!V714-0)</f>
        <v>0</v>
      </c>
      <c r="AI48" s="20"/>
    </row>
    <row r="49" spans="2:35" x14ac:dyDescent="0.25">
      <c r="B49" s="79">
        <f>'P1dB CL'!E45</f>
        <v>0</v>
      </c>
      <c r="C49" s="20"/>
      <c r="D49" s="87">
        <f>ABS('P1dB CL'!C49-D$5)</f>
        <v>0</v>
      </c>
      <c r="E49" s="44">
        <f>ABS('P1dB CL'!C105-E$5)</f>
        <v>0</v>
      </c>
      <c r="F49" s="44">
        <f>ABS('P1dB CL'!C161-F$5)</f>
        <v>0</v>
      </c>
      <c r="G49" s="44">
        <f>ABS('P1dB CL'!C217-G$5)</f>
        <v>0</v>
      </c>
      <c r="H49" s="44">
        <f>ABS('P1dB CL'!C273-H$5)</f>
        <v>0</v>
      </c>
      <c r="I49" s="44">
        <f>ABS('P1dB CL'!C329-I$5)</f>
        <v>0</v>
      </c>
      <c r="J49" s="44">
        <f>ABS('P1dB CL'!C385-J$5)</f>
        <v>0</v>
      </c>
      <c r="K49" s="20"/>
      <c r="L49" s="44">
        <f>ABS('P1dB CL'!C440-L$5)</f>
        <v>0</v>
      </c>
      <c r="M49" s="44">
        <f>ABS('P1dB CL'!C495-M$5)</f>
        <v>0</v>
      </c>
      <c r="N49" s="44">
        <f>ABS('P1dB CL'!C550-N$5)</f>
        <v>0</v>
      </c>
      <c r="O49" s="44">
        <f>ABS('P1dB CL'!C605-O$5)</f>
        <v>0</v>
      </c>
      <c r="P49" s="44">
        <f>ABS('P1dB CL'!C660-P$5)</f>
        <v>0</v>
      </c>
      <c r="Q49" s="44">
        <f>ABS('P1dB CL'!C711-Q$5)</f>
        <v>0</v>
      </c>
      <c r="S49" s="79">
        <f>'P1dB CL'!E45</f>
        <v>0</v>
      </c>
      <c r="T49" s="20"/>
      <c r="U49" s="87">
        <f>ABS('P1dB CL'!V49-U$5)</f>
        <v>0</v>
      </c>
      <c r="V49" s="44">
        <f>ABS('P1dB CL'!V105-V$5)</f>
        <v>0</v>
      </c>
      <c r="W49" s="44">
        <f>ABS('P1dB CL'!V161-W$5)</f>
        <v>0</v>
      </c>
      <c r="X49" s="44">
        <f>ABS('P1dB CL'!V217-X$5)</f>
        <v>0</v>
      </c>
      <c r="Y49" s="44">
        <f>ABS('P1dB CL'!V273-Y$5)</f>
        <v>0</v>
      </c>
      <c r="Z49" s="44">
        <f>ABS('P1dB CL'!V329-Z$5)</f>
        <v>0</v>
      </c>
      <c r="AA49" s="44">
        <f>ABS('P1dB CL'!V385-AA$5)</f>
        <v>0</v>
      </c>
      <c r="AB49" s="20"/>
      <c r="AC49" s="44">
        <f>ABS('P1dB CL'!V440-0)</f>
        <v>0</v>
      </c>
      <c r="AD49" s="44">
        <f>ABS('P1dB CL'!V495-0)</f>
        <v>0</v>
      </c>
      <c r="AE49" s="44">
        <f>ABS('P1dB CL'!V550-0)</f>
        <v>0</v>
      </c>
      <c r="AF49" s="44">
        <f>ABS('P1dB CL'!V605-0)</f>
        <v>0</v>
      </c>
      <c r="AG49" s="44">
        <f>ABS('P1dB CL'!V660-0)</f>
        <v>0</v>
      </c>
      <c r="AH49" s="44">
        <f>ABS('P1dB CL'!V715-0)</f>
        <v>0</v>
      </c>
      <c r="AI49" s="20"/>
    </row>
    <row r="50" spans="2:35" x14ac:dyDescent="0.25">
      <c r="B50" s="79">
        <f>'P1dB CL'!E46</f>
        <v>0</v>
      </c>
      <c r="C50" s="20"/>
      <c r="D50" s="87">
        <f>ABS('P1dB CL'!C50-D$5)</f>
        <v>0</v>
      </c>
      <c r="E50" s="44">
        <f>ABS('P1dB CL'!C106-E$5)</f>
        <v>0</v>
      </c>
      <c r="F50" s="44">
        <f>ABS('P1dB CL'!C162-F$5)</f>
        <v>0</v>
      </c>
      <c r="G50" s="44">
        <f>ABS('P1dB CL'!C218-G$5)</f>
        <v>0</v>
      </c>
      <c r="H50" s="44">
        <f>ABS('P1dB CL'!C274-H$5)</f>
        <v>0</v>
      </c>
      <c r="I50" s="44">
        <f>ABS('P1dB CL'!C330-I$5)</f>
        <v>0</v>
      </c>
      <c r="J50" s="44">
        <f>ABS('P1dB CL'!C386-J$5)</f>
        <v>0</v>
      </c>
      <c r="K50" s="20"/>
      <c r="L50" s="44">
        <f>ABS('P1dB CL'!C441-L$5)</f>
        <v>0</v>
      </c>
      <c r="M50" s="44">
        <f>ABS('P1dB CL'!C496-M$5)</f>
        <v>0</v>
      </c>
      <c r="N50" s="44">
        <f>ABS('P1dB CL'!C551-N$5)</f>
        <v>0</v>
      </c>
      <c r="O50" s="44">
        <f>ABS('P1dB CL'!C606-O$5)</f>
        <v>0</v>
      </c>
      <c r="P50" s="44">
        <f>ABS('P1dB CL'!C661-P$5)</f>
        <v>0</v>
      </c>
      <c r="Q50" s="44">
        <f>ABS('P1dB CL'!C712-Q$5)</f>
        <v>0</v>
      </c>
      <c r="S50" s="79">
        <f>'P1dB CL'!E46</f>
        <v>0</v>
      </c>
      <c r="T50" s="20"/>
      <c r="U50" s="87">
        <f>ABS('P1dB CL'!V50-U$5)</f>
        <v>0</v>
      </c>
      <c r="V50" s="44">
        <f>ABS('P1dB CL'!V106-V$5)</f>
        <v>0</v>
      </c>
      <c r="W50" s="44">
        <f>ABS('P1dB CL'!V162-W$5)</f>
        <v>0</v>
      </c>
      <c r="X50" s="44">
        <f>ABS('P1dB CL'!V218-X$5)</f>
        <v>0</v>
      </c>
      <c r="Y50" s="44">
        <f>ABS('P1dB CL'!V274-Y$5)</f>
        <v>0</v>
      </c>
      <c r="Z50" s="44">
        <f>ABS('P1dB CL'!V330-Z$5)</f>
        <v>0</v>
      </c>
      <c r="AA50" s="44">
        <f>ABS('P1dB CL'!V386-AA$5)</f>
        <v>0</v>
      </c>
      <c r="AB50" s="20"/>
      <c r="AC50" s="44">
        <f>ABS('P1dB CL'!V441-0)</f>
        <v>0</v>
      </c>
      <c r="AD50" s="44">
        <f>ABS('P1dB CL'!V496-0)</f>
        <v>0</v>
      </c>
      <c r="AE50" s="44">
        <f>ABS('P1dB CL'!V551-0)</f>
        <v>0</v>
      </c>
      <c r="AF50" s="44">
        <f>ABS('P1dB CL'!V606-0)</f>
        <v>0</v>
      </c>
      <c r="AG50" s="44">
        <f>ABS('P1dB CL'!V661-0)</f>
        <v>0</v>
      </c>
      <c r="AH50" s="44">
        <f>ABS('P1dB CL'!V716-0)</f>
        <v>0</v>
      </c>
      <c r="AI50" s="20"/>
    </row>
    <row r="51" spans="2:35" x14ac:dyDescent="0.25">
      <c r="B51" s="79">
        <f>'P1dB CL'!E47</f>
        <v>0</v>
      </c>
      <c r="C51" s="20"/>
      <c r="D51" s="87">
        <f>ABS('P1dB CL'!C51-D$5)</f>
        <v>0</v>
      </c>
      <c r="E51" s="44">
        <f>ABS('P1dB CL'!C107-E$5)</f>
        <v>0</v>
      </c>
      <c r="F51" s="44">
        <f>ABS('P1dB CL'!C163-F$5)</f>
        <v>0</v>
      </c>
      <c r="G51" s="44">
        <f>ABS('P1dB CL'!C219-G$5)</f>
        <v>0</v>
      </c>
      <c r="H51" s="44">
        <f>ABS('P1dB CL'!C275-H$5)</f>
        <v>0</v>
      </c>
      <c r="I51" s="44">
        <f>ABS('P1dB CL'!C331-I$5)</f>
        <v>0</v>
      </c>
      <c r="J51" s="44">
        <f>ABS('P1dB CL'!C387-J$5)</f>
        <v>0</v>
      </c>
      <c r="K51" s="20"/>
      <c r="L51" s="44">
        <f>ABS('P1dB CL'!C442-L$5)</f>
        <v>0</v>
      </c>
      <c r="M51" s="44">
        <f>ABS('P1dB CL'!C497-M$5)</f>
        <v>0</v>
      </c>
      <c r="N51" s="44">
        <f>ABS('P1dB CL'!C552-N$5)</f>
        <v>0</v>
      </c>
      <c r="O51" s="44">
        <f>ABS('P1dB CL'!C607-O$5)</f>
        <v>0</v>
      </c>
      <c r="P51" s="44">
        <f>ABS('P1dB CL'!C662-P$5)</f>
        <v>0</v>
      </c>
      <c r="Q51" s="44">
        <f>ABS('P1dB CL'!C713-Q$5)</f>
        <v>0</v>
      </c>
      <c r="S51" s="79">
        <f>'P1dB CL'!E47</f>
        <v>0</v>
      </c>
      <c r="T51" s="20"/>
      <c r="U51" s="87">
        <f>ABS('P1dB CL'!V51-U$5)</f>
        <v>0</v>
      </c>
      <c r="V51" s="44">
        <f>ABS('P1dB CL'!V107-V$5)</f>
        <v>0</v>
      </c>
      <c r="W51" s="44">
        <f>ABS('P1dB CL'!V163-W$5)</f>
        <v>0</v>
      </c>
      <c r="X51" s="44">
        <f>ABS('P1dB CL'!V219-X$5)</f>
        <v>0</v>
      </c>
      <c r="Y51" s="44">
        <f>ABS('P1dB CL'!V275-Y$5)</f>
        <v>0</v>
      </c>
      <c r="Z51" s="44">
        <f>ABS('P1dB CL'!V331-Z$5)</f>
        <v>0</v>
      </c>
      <c r="AA51" s="44">
        <f>ABS('P1dB CL'!V387-AA$5)</f>
        <v>0</v>
      </c>
      <c r="AB51" s="20"/>
      <c r="AC51" s="44">
        <f>ABS('P1dB CL'!V442-0)</f>
        <v>0</v>
      </c>
      <c r="AD51" s="44">
        <f>ABS('P1dB CL'!V497-0)</f>
        <v>0</v>
      </c>
      <c r="AE51" s="44">
        <f>ABS('P1dB CL'!V552-0)</f>
        <v>0</v>
      </c>
      <c r="AF51" s="44">
        <f>ABS('P1dB CL'!V607-0)</f>
        <v>0</v>
      </c>
      <c r="AG51" s="44">
        <f>ABS('P1dB CL'!V662-0)</f>
        <v>0</v>
      </c>
      <c r="AH51" s="44">
        <f>ABS('P1dB CL'!V717-0)</f>
        <v>0</v>
      </c>
      <c r="AI51" s="20"/>
    </row>
    <row r="52" spans="2:35" x14ac:dyDescent="0.25">
      <c r="B52" s="79">
        <f>'P1dB CL'!E48</f>
        <v>0</v>
      </c>
      <c r="C52" s="20"/>
      <c r="D52" s="87">
        <f>ABS('P1dB CL'!C52-D$5)</f>
        <v>0</v>
      </c>
      <c r="E52" s="44">
        <f>ABS('P1dB CL'!C108-E$5)</f>
        <v>0</v>
      </c>
      <c r="F52" s="44">
        <f>ABS('P1dB CL'!C164-F$5)</f>
        <v>0</v>
      </c>
      <c r="G52" s="44">
        <f>ABS('P1dB CL'!C220-G$5)</f>
        <v>0</v>
      </c>
      <c r="H52" s="44">
        <f>ABS('P1dB CL'!C276-H$5)</f>
        <v>0</v>
      </c>
      <c r="I52" s="44">
        <f>ABS('P1dB CL'!C332-I$5)</f>
        <v>0</v>
      </c>
      <c r="J52" s="44">
        <f>ABS('P1dB CL'!C388-J$5)</f>
        <v>0</v>
      </c>
      <c r="K52" s="20"/>
      <c r="L52" s="44">
        <f>ABS('P1dB CL'!C443-L$5)</f>
        <v>0</v>
      </c>
      <c r="M52" s="44">
        <f>ABS('P1dB CL'!C498-M$5)</f>
        <v>0</v>
      </c>
      <c r="N52" s="44">
        <f>ABS('P1dB CL'!C553-N$5)</f>
        <v>0</v>
      </c>
      <c r="O52" s="44">
        <f>ABS('P1dB CL'!C608-O$5)</f>
        <v>0</v>
      </c>
      <c r="P52" s="44">
        <f>ABS('P1dB CL'!C663-P$5)</f>
        <v>0</v>
      </c>
      <c r="Q52" s="44">
        <f>ABS('P1dB CL'!C714-Q$5)</f>
        <v>0</v>
      </c>
      <c r="S52" s="79">
        <f>'P1dB CL'!E48</f>
        <v>0</v>
      </c>
      <c r="T52" s="20"/>
      <c r="U52" s="87">
        <f>ABS('P1dB CL'!V52-U$5)</f>
        <v>0</v>
      </c>
      <c r="V52" s="44">
        <f>ABS('P1dB CL'!V108-V$5)</f>
        <v>0</v>
      </c>
      <c r="W52" s="44">
        <f>ABS('P1dB CL'!V164-W$5)</f>
        <v>0</v>
      </c>
      <c r="X52" s="44">
        <f>ABS('P1dB CL'!V220-X$5)</f>
        <v>0</v>
      </c>
      <c r="Y52" s="44">
        <f>ABS('P1dB CL'!V276-Y$5)</f>
        <v>0</v>
      </c>
      <c r="Z52" s="44">
        <f>ABS('P1dB CL'!V332-Z$5)</f>
        <v>0</v>
      </c>
      <c r="AA52" s="44">
        <f>ABS('P1dB CL'!V388-AA$5)</f>
        <v>0</v>
      </c>
      <c r="AB52" s="20"/>
      <c r="AC52" s="44">
        <f>ABS('P1dB CL'!V443-0)</f>
        <v>0</v>
      </c>
      <c r="AD52" s="44">
        <f>ABS('P1dB CL'!V498-0)</f>
        <v>0</v>
      </c>
      <c r="AE52" s="44">
        <f>ABS('P1dB CL'!V553-0)</f>
        <v>0</v>
      </c>
      <c r="AF52" s="44">
        <f>ABS('P1dB CL'!V608-0)</f>
        <v>0</v>
      </c>
      <c r="AG52" s="44">
        <f>ABS('P1dB CL'!V663-0)</f>
        <v>0</v>
      </c>
      <c r="AH52" s="44">
        <f>ABS('P1dB CL'!V718-0)</f>
        <v>0</v>
      </c>
      <c r="AI52" s="20"/>
    </row>
    <row r="53" spans="2:35" x14ac:dyDescent="0.25">
      <c r="B53" s="79">
        <f>'P1dB CL'!E49</f>
        <v>0</v>
      </c>
      <c r="C53" s="20"/>
      <c r="D53" s="87">
        <f>ABS('P1dB CL'!C53-D$5)</f>
        <v>0</v>
      </c>
      <c r="E53" s="44">
        <f>ABS('P1dB CL'!C109-E$5)</f>
        <v>0</v>
      </c>
      <c r="F53" s="44">
        <f>ABS('P1dB CL'!C165-F$5)</f>
        <v>0</v>
      </c>
      <c r="G53" s="44">
        <f>ABS('P1dB CL'!C221-G$5)</f>
        <v>0</v>
      </c>
      <c r="H53" s="44">
        <f>ABS('P1dB CL'!C277-H$5)</f>
        <v>0</v>
      </c>
      <c r="I53" s="44">
        <f>ABS('P1dB CL'!C333-I$5)</f>
        <v>0</v>
      </c>
      <c r="J53" s="44">
        <f>ABS('P1dB CL'!C389-J$5)</f>
        <v>0</v>
      </c>
      <c r="K53" s="20"/>
      <c r="L53" s="44">
        <f>ABS('P1dB CL'!C444-L$5)</f>
        <v>0</v>
      </c>
      <c r="M53" s="44">
        <f>ABS('P1dB CL'!C499-M$5)</f>
        <v>0</v>
      </c>
      <c r="N53" s="44">
        <f>ABS('P1dB CL'!C554-N$5)</f>
        <v>0</v>
      </c>
      <c r="O53" s="44">
        <f>ABS('P1dB CL'!C609-O$5)</f>
        <v>0</v>
      </c>
      <c r="P53" s="44">
        <f>ABS('P1dB CL'!C664-P$5)</f>
        <v>0</v>
      </c>
      <c r="Q53" s="44">
        <f>ABS('P1dB CL'!C715-Q$5)</f>
        <v>0</v>
      </c>
      <c r="S53" s="79">
        <f>'P1dB CL'!E49</f>
        <v>0</v>
      </c>
      <c r="T53" s="20"/>
      <c r="U53" s="87">
        <f>ABS('P1dB CL'!V53-U$5)</f>
        <v>0</v>
      </c>
      <c r="V53" s="44">
        <f>ABS('P1dB CL'!V109-V$5)</f>
        <v>0</v>
      </c>
      <c r="W53" s="44">
        <f>ABS('P1dB CL'!V165-W$5)</f>
        <v>0</v>
      </c>
      <c r="X53" s="44">
        <f>ABS('P1dB CL'!V221-X$5)</f>
        <v>0</v>
      </c>
      <c r="Y53" s="44">
        <f>ABS('P1dB CL'!V277-Y$5)</f>
        <v>0</v>
      </c>
      <c r="Z53" s="44">
        <f>ABS('P1dB CL'!V333-Z$5)</f>
        <v>0</v>
      </c>
      <c r="AA53" s="44">
        <f>ABS('P1dB CL'!V389-AA$5)</f>
        <v>0</v>
      </c>
      <c r="AB53" s="20"/>
      <c r="AC53" s="44">
        <f>ABS('P1dB CL'!V444-0)</f>
        <v>0</v>
      </c>
      <c r="AD53" s="44">
        <f>ABS('P1dB CL'!V499-0)</f>
        <v>0</v>
      </c>
      <c r="AE53" s="44">
        <f>ABS('P1dB CL'!V554-0)</f>
        <v>0</v>
      </c>
      <c r="AF53" s="44">
        <f>ABS('P1dB CL'!V609-0)</f>
        <v>0</v>
      </c>
      <c r="AG53" s="44">
        <f>ABS('P1dB CL'!V664-0)</f>
        <v>0</v>
      </c>
      <c r="AH53" s="44">
        <f>ABS('P1dB CL'!V719-0)</f>
        <v>0</v>
      </c>
      <c r="AI53" s="20"/>
    </row>
    <row r="54" spans="2:35" x14ac:dyDescent="0.25">
      <c r="B54" s="79">
        <f>'P1dB CL'!E50</f>
        <v>0</v>
      </c>
      <c r="C54" s="20"/>
      <c r="D54" s="87">
        <f>ABS('P1dB CL'!C54-D$5)</f>
        <v>0</v>
      </c>
      <c r="E54" s="44">
        <f>ABS('P1dB CL'!C110-E$5)</f>
        <v>0</v>
      </c>
      <c r="F54" s="44">
        <f>ABS('P1dB CL'!C166-F$5)</f>
        <v>0</v>
      </c>
      <c r="G54" s="44">
        <f>ABS('P1dB CL'!C222-G$5)</f>
        <v>0</v>
      </c>
      <c r="H54" s="44">
        <f>ABS('P1dB CL'!C278-H$5)</f>
        <v>0</v>
      </c>
      <c r="I54" s="44">
        <f>ABS('P1dB CL'!C334-I$5)</f>
        <v>0</v>
      </c>
      <c r="J54" s="44">
        <f>ABS('P1dB CL'!C390-J$5)</f>
        <v>0</v>
      </c>
      <c r="K54" s="20"/>
      <c r="L54" s="44">
        <f>ABS('P1dB CL'!C445-L$5)</f>
        <v>0</v>
      </c>
      <c r="M54" s="44">
        <f>ABS('P1dB CL'!C500-M$5)</f>
        <v>0</v>
      </c>
      <c r="N54" s="44">
        <f>ABS('P1dB CL'!C555-N$5)</f>
        <v>0</v>
      </c>
      <c r="O54" s="44">
        <f>ABS('P1dB CL'!C610-O$5)</f>
        <v>0</v>
      </c>
      <c r="P54" s="44">
        <f>ABS('P1dB CL'!C665-P$5)</f>
        <v>0</v>
      </c>
      <c r="Q54" s="44">
        <f>ABS('P1dB CL'!C716-Q$5)</f>
        <v>0</v>
      </c>
      <c r="S54" s="79">
        <f>'P1dB CL'!E50</f>
        <v>0</v>
      </c>
      <c r="T54" s="20"/>
      <c r="U54" s="87">
        <f>ABS('P1dB CL'!V54-U$5)</f>
        <v>0</v>
      </c>
      <c r="V54" s="44">
        <f>ABS('P1dB CL'!V110-V$5)</f>
        <v>0</v>
      </c>
      <c r="W54" s="44">
        <f>ABS('P1dB CL'!V166-W$5)</f>
        <v>0</v>
      </c>
      <c r="X54" s="44">
        <f>ABS('P1dB CL'!V222-X$5)</f>
        <v>0</v>
      </c>
      <c r="Y54" s="44">
        <f>ABS('P1dB CL'!V278-Y$5)</f>
        <v>0</v>
      </c>
      <c r="Z54" s="44">
        <f>ABS('P1dB CL'!V334-Z$5)</f>
        <v>0</v>
      </c>
      <c r="AA54" s="44">
        <f>ABS('P1dB CL'!V390-AA$5)</f>
        <v>0</v>
      </c>
      <c r="AB54" s="20"/>
      <c r="AC54" s="44">
        <f>ABS('P1dB CL'!V445-0)</f>
        <v>0</v>
      </c>
      <c r="AD54" s="44">
        <f>ABS('P1dB CL'!V500-0)</f>
        <v>0</v>
      </c>
      <c r="AE54" s="44">
        <f>ABS('P1dB CL'!V555-0)</f>
        <v>0</v>
      </c>
      <c r="AF54" s="44">
        <f>ABS('P1dB CL'!V610-0)</f>
        <v>0</v>
      </c>
      <c r="AG54" s="44">
        <f>ABS('P1dB CL'!V665-0)</f>
        <v>0</v>
      </c>
      <c r="AH54" s="44">
        <f>ABS('P1dB CL'!V720-0)</f>
        <v>0</v>
      </c>
      <c r="AI54" s="20"/>
    </row>
    <row r="55" spans="2:35" x14ac:dyDescent="0.25">
      <c r="B55" s="79">
        <f>'P1dB CL'!E51</f>
        <v>0</v>
      </c>
      <c r="C55" s="20"/>
      <c r="D55" s="87">
        <f>ABS('P1dB CL'!C55-D$5)</f>
        <v>0</v>
      </c>
      <c r="E55" s="44">
        <f>ABS('P1dB CL'!C111-E$5)</f>
        <v>0</v>
      </c>
      <c r="F55" s="44">
        <f>ABS('P1dB CL'!C167-F$5)</f>
        <v>0</v>
      </c>
      <c r="G55" s="44">
        <f>ABS('P1dB CL'!C223-G$5)</f>
        <v>0</v>
      </c>
      <c r="H55" s="44">
        <f>ABS('P1dB CL'!C279-H$5)</f>
        <v>0</v>
      </c>
      <c r="I55" s="44">
        <f>ABS('P1dB CL'!C335-I$5)</f>
        <v>0</v>
      </c>
      <c r="J55" s="44">
        <f>ABS('P1dB CL'!C391-J$5)</f>
        <v>0</v>
      </c>
      <c r="K55" s="20"/>
      <c r="L55" s="44">
        <f>ABS('P1dB CL'!C446-L$5)</f>
        <v>0</v>
      </c>
      <c r="M55" s="44">
        <f>ABS('P1dB CL'!C501-M$5)</f>
        <v>0</v>
      </c>
      <c r="N55" s="44">
        <f>ABS('P1dB CL'!C556-N$5)</f>
        <v>0</v>
      </c>
      <c r="O55" s="44">
        <f>ABS('P1dB CL'!C611-O$5)</f>
        <v>0</v>
      </c>
      <c r="P55" s="44">
        <f>ABS('P1dB CL'!C666-P$5)</f>
        <v>0</v>
      </c>
      <c r="Q55" s="44">
        <f>ABS('P1dB CL'!C717-Q$5)</f>
        <v>0</v>
      </c>
      <c r="S55" s="79">
        <f>'P1dB CL'!E51</f>
        <v>0</v>
      </c>
      <c r="T55" s="20"/>
      <c r="U55" s="87">
        <f>ABS('P1dB CL'!V55-U$5)</f>
        <v>0</v>
      </c>
      <c r="V55" s="44">
        <f>ABS('P1dB CL'!V111-V$5)</f>
        <v>0</v>
      </c>
      <c r="W55" s="44">
        <f>ABS('P1dB CL'!V167-W$5)</f>
        <v>0</v>
      </c>
      <c r="X55" s="44">
        <f>ABS('P1dB CL'!V223-X$5)</f>
        <v>0</v>
      </c>
      <c r="Y55" s="44">
        <f>ABS('P1dB CL'!V279-Y$5)</f>
        <v>0</v>
      </c>
      <c r="Z55" s="44">
        <f>ABS('P1dB CL'!V335-Z$5)</f>
        <v>0</v>
      </c>
      <c r="AA55" s="44">
        <f>ABS('P1dB CL'!V391-AA$5)</f>
        <v>0</v>
      </c>
      <c r="AB55" s="20"/>
      <c r="AC55" s="44">
        <f>ABS('P1dB CL'!V446-0)</f>
        <v>0</v>
      </c>
      <c r="AD55" s="44">
        <f>ABS('P1dB CL'!V501-0)</f>
        <v>0</v>
      </c>
      <c r="AE55" s="44">
        <f>ABS('P1dB CL'!V556-0)</f>
        <v>0</v>
      </c>
      <c r="AF55" s="44">
        <f>ABS('P1dB CL'!V611-0)</f>
        <v>0</v>
      </c>
      <c r="AG55" s="44">
        <f>ABS('P1dB CL'!V666-0)</f>
        <v>0</v>
      </c>
      <c r="AH55" s="44">
        <f>ABS('P1dB CL'!V721-0)</f>
        <v>0</v>
      </c>
      <c r="AI55" s="20"/>
    </row>
    <row r="56" spans="2:35" x14ac:dyDescent="0.25">
      <c r="B56" s="79">
        <f>'P1dB CL'!E52</f>
        <v>0</v>
      </c>
      <c r="D56" s="87">
        <f>ABS('P1dB CL'!C56-D$5)</f>
        <v>0</v>
      </c>
      <c r="E56" s="44">
        <f>ABS('P1dB CL'!C112-E$5)</f>
        <v>0</v>
      </c>
      <c r="F56" s="44">
        <f>ABS('P1dB CL'!C168-F$5)</f>
        <v>0</v>
      </c>
      <c r="G56" s="44">
        <f>ABS('P1dB CL'!C224-G$5)</f>
        <v>0</v>
      </c>
      <c r="H56" s="44">
        <f>ABS('P1dB CL'!C280-H$5)</f>
        <v>0</v>
      </c>
      <c r="I56" s="44">
        <f>ABS('P1dB CL'!C336-I$5)</f>
        <v>0</v>
      </c>
      <c r="J56" s="44">
        <f>ABS('P1dB CL'!C392-J$5)</f>
        <v>0</v>
      </c>
      <c r="K56" s="20"/>
      <c r="L56" s="44">
        <f>ABS('P1dB CL'!C447-L$5)</f>
        <v>0</v>
      </c>
      <c r="M56" s="44">
        <f>ABS('P1dB CL'!C502-M$5)</f>
        <v>0</v>
      </c>
      <c r="N56" s="44">
        <f>ABS('P1dB CL'!C557-N$5)</f>
        <v>0</v>
      </c>
      <c r="O56" s="44">
        <f>ABS('P1dB CL'!C612-O$5)</f>
        <v>0</v>
      </c>
      <c r="P56" s="44">
        <f>ABS('P1dB CL'!C667-P$5)</f>
        <v>0</v>
      </c>
      <c r="Q56" s="44">
        <f>ABS('P1dB CL'!C718-Q$5)</f>
        <v>0</v>
      </c>
      <c r="S56" s="79">
        <f>'P1dB CL'!E52</f>
        <v>0</v>
      </c>
      <c r="U56" s="87">
        <f>ABS('P1dB CL'!V56-U$5)</f>
        <v>0</v>
      </c>
      <c r="V56" s="44">
        <f>ABS('P1dB CL'!V112-V$5)</f>
        <v>0</v>
      </c>
      <c r="W56" s="44">
        <f>ABS('P1dB CL'!V168-W$5)</f>
        <v>0</v>
      </c>
      <c r="X56" s="44">
        <f>ABS('P1dB CL'!V224-X$5)</f>
        <v>0</v>
      </c>
      <c r="Y56" s="44">
        <f>ABS('P1dB CL'!V280-Y$5)</f>
        <v>0</v>
      </c>
      <c r="Z56" s="44">
        <f>ABS('P1dB CL'!V336-Z$5)</f>
        <v>0</v>
      </c>
      <c r="AA56" s="44">
        <f>ABS('P1dB CL'!V392-AA$5)</f>
        <v>0</v>
      </c>
      <c r="AB56" s="20"/>
      <c r="AC56" s="44">
        <f>ABS('P1dB CL'!V447-0)</f>
        <v>0</v>
      </c>
      <c r="AD56" s="44">
        <f>ABS('P1dB CL'!V502-0)</f>
        <v>0</v>
      </c>
      <c r="AE56" s="44">
        <f>ABS('P1dB CL'!V557-0)</f>
        <v>0</v>
      </c>
      <c r="AF56" s="44">
        <f>ABS('P1dB CL'!V612-0)</f>
        <v>0</v>
      </c>
      <c r="AG56" s="44">
        <f>ABS('P1dB CL'!V667-0)</f>
        <v>0</v>
      </c>
      <c r="AH56" s="44">
        <f>ABS('P1dB CL'!V722-0)</f>
        <v>0</v>
      </c>
    </row>
    <row r="57" spans="2:35" x14ac:dyDescent="0.25">
      <c r="B57" s="79">
        <f>'P1dB CL'!E53</f>
        <v>0</v>
      </c>
      <c r="D57" s="87">
        <f>ABS('P1dB CL'!C57-D$5)</f>
        <v>0</v>
      </c>
      <c r="E57" s="44">
        <f>ABS('P1dB CL'!C113-E$5)</f>
        <v>0</v>
      </c>
      <c r="F57" s="44">
        <f>ABS('P1dB CL'!C169-F$5)</f>
        <v>0</v>
      </c>
      <c r="G57" s="44">
        <f>ABS('P1dB CL'!C225-G$5)</f>
        <v>0</v>
      </c>
      <c r="H57" s="44">
        <f>ABS('P1dB CL'!C281-H$5)</f>
        <v>0</v>
      </c>
      <c r="I57" s="44">
        <f>ABS('P1dB CL'!C337-I$5)</f>
        <v>0</v>
      </c>
      <c r="J57" s="44">
        <f>ABS('P1dB CL'!C393-J$5)</f>
        <v>0</v>
      </c>
      <c r="K57" s="20"/>
      <c r="L57" s="44">
        <f>ABS('P1dB CL'!C448-L$5)</f>
        <v>0</v>
      </c>
      <c r="M57" s="44">
        <f>ABS('P1dB CL'!C503-M$5)</f>
        <v>0</v>
      </c>
      <c r="N57" s="44">
        <f>ABS('P1dB CL'!C558-N$5)</f>
        <v>0</v>
      </c>
      <c r="O57" s="44">
        <f>ABS('P1dB CL'!C613-O$5)</f>
        <v>0</v>
      </c>
      <c r="P57" s="44">
        <f>ABS('P1dB CL'!C668-P$5)</f>
        <v>0</v>
      </c>
      <c r="Q57" s="44">
        <f>ABS('P1dB CL'!C719-Q$5)</f>
        <v>0</v>
      </c>
      <c r="S57" s="79">
        <f>'P1dB CL'!E53</f>
        <v>0</v>
      </c>
      <c r="U57" s="87">
        <f>ABS('P1dB CL'!V57-U$5)</f>
        <v>0</v>
      </c>
      <c r="V57" s="44">
        <f>ABS('P1dB CL'!V113-V$5)</f>
        <v>0</v>
      </c>
      <c r="W57" s="44">
        <f>ABS('P1dB CL'!V169-W$5)</f>
        <v>0</v>
      </c>
      <c r="X57" s="44">
        <f>ABS('P1dB CL'!V225-X$5)</f>
        <v>0</v>
      </c>
      <c r="Y57" s="44">
        <f>ABS('P1dB CL'!V281-Y$5)</f>
        <v>0</v>
      </c>
      <c r="Z57" s="44">
        <f>ABS('P1dB CL'!V337-Z$5)</f>
        <v>0</v>
      </c>
      <c r="AA57" s="44">
        <f>ABS('P1dB CL'!V393-AA$5)</f>
        <v>0</v>
      </c>
      <c r="AB57" s="20"/>
      <c r="AC57" s="44">
        <f>ABS('P1dB CL'!V448-0)</f>
        <v>0</v>
      </c>
      <c r="AD57" s="44">
        <f>ABS('P1dB CL'!V503-0)</f>
        <v>0</v>
      </c>
      <c r="AE57" s="44">
        <f>ABS('P1dB CL'!V558-0)</f>
        <v>0</v>
      </c>
      <c r="AF57" s="44">
        <f>ABS('P1dB CL'!V613-0)</f>
        <v>0</v>
      </c>
      <c r="AG57" s="44">
        <f>ABS('P1dB CL'!V668-0)</f>
        <v>0</v>
      </c>
      <c r="AH57" s="44">
        <f>ABS('P1dB CL'!V723-0)</f>
        <v>0</v>
      </c>
    </row>
    <row r="58" spans="2:35" x14ac:dyDescent="0.25">
      <c r="B58" s="79">
        <f>'P1dB CL'!E54</f>
        <v>0</v>
      </c>
      <c r="D58" s="87">
        <f>ABS('P1dB CL'!C58-D$5)</f>
        <v>0</v>
      </c>
      <c r="E58" s="44">
        <f>ABS('P1dB CL'!C114-E$5)</f>
        <v>0</v>
      </c>
      <c r="F58" s="44">
        <f>ABS('P1dB CL'!C170-F$5)</f>
        <v>0</v>
      </c>
      <c r="G58" s="44">
        <f>ABS('P1dB CL'!C226-G$5)</f>
        <v>0</v>
      </c>
      <c r="H58" s="44">
        <f>ABS('P1dB CL'!C282-H$5)</f>
        <v>0</v>
      </c>
      <c r="I58" s="44">
        <f>ABS('P1dB CL'!C338-I$5)</f>
        <v>0</v>
      </c>
      <c r="J58" s="44">
        <f>ABS('P1dB CL'!C394-J$5)</f>
        <v>0</v>
      </c>
      <c r="K58" s="20"/>
      <c r="L58" s="44">
        <f>ABS('P1dB CL'!C449-L$5)</f>
        <v>0</v>
      </c>
      <c r="M58" s="44">
        <f>ABS('P1dB CL'!C504-M$5)</f>
        <v>0</v>
      </c>
      <c r="N58" s="44">
        <f>ABS('P1dB CL'!C559-N$5)</f>
        <v>0</v>
      </c>
      <c r="O58" s="44">
        <f>ABS('P1dB CL'!C614-O$5)</f>
        <v>0</v>
      </c>
      <c r="P58" s="44">
        <f>ABS('P1dB CL'!C669-P$5)</f>
        <v>0</v>
      </c>
      <c r="Q58" s="44">
        <f>ABS('P1dB CL'!C720-Q$5)</f>
        <v>0</v>
      </c>
      <c r="S58" s="79">
        <f>'P1dB CL'!E54</f>
        <v>0</v>
      </c>
      <c r="U58" s="87">
        <f>ABS('P1dB CL'!V58-U$5)</f>
        <v>0</v>
      </c>
      <c r="V58" s="44">
        <f>ABS('P1dB CL'!V114-V$5)</f>
        <v>0</v>
      </c>
      <c r="W58" s="44">
        <f>ABS('P1dB CL'!V170-W$5)</f>
        <v>0</v>
      </c>
      <c r="X58" s="44">
        <f>ABS('P1dB CL'!V226-X$5)</f>
        <v>0</v>
      </c>
      <c r="Y58" s="44">
        <f>ABS('P1dB CL'!V282-Y$5)</f>
        <v>0</v>
      </c>
      <c r="Z58" s="44">
        <f>ABS('P1dB CL'!V338-Z$5)</f>
        <v>0</v>
      </c>
      <c r="AA58" s="44">
        <f>ABS('P1dB CL'!V394-AA$5)</f>
        <v>0</v>
      </c>
      <c r="AB58" s="20"/>
      <c r="AC58" s="44">
        <f>ABS('P1dB CL'!V449-0)</f>
        <v>0</v>
      </c>
      <c r="AD58" s="44">
        <f>ABS('P1dB CL'!V504-0)</f>
        <v>0</v>
      </c>
      <c r="AE58" s="44">
        <f>ABS('P1dB CL'!V559-0)</f>
        <v>0</v>
      </c>
      <c r="AF58" s="44">
        <f>ABS('P1dB CL'!V614-0)</f>
        <v>0</v>
      </c>
      <c r="AG58" s="44">
        <f>ABS('P1dB CL'!V669-0)</f>
        <v>0</v>
      </c>
      <c r="AH58" s="44">
        <f>ABS('P1dB CL'!V724-0)</f>
        <v>0</v>
      </c>
    </row>
    <row r="59" spans="2:35" x14ac:dyDescent="0.25">
      <c r="B59" s="79">
        <f>'P1dB CL'!E55</f>
        <v>0</v>
      </c>
      <c r="D59" s="87">
        <f>ABS('P1dB CL'!C59-D$5)</f>
        <v>0</v>
      </c>
      <c r="E59" s="44">
        <f>ABS('P1dB CL'!C115-E$5)</f>
        <v>0</v>
      </c>
      <c r="F59" s="44">
        <f>ABS('P1dB CL'!C171-F$5)</f>
        <v>0</v>
      </c>
      <c r="G59" s="44">
        <f>ABS('P1dB CL'!C227-G$5)</f>
        <v>0</v>
      </c>
      <c r="H59" s="44">
        <f>ABS('P1dB CL'!C283-H$5)</f>
        <v>0</v>
      </c>
      <c r="I59" s="44">
        <f>ABS('P1dB CL'!C339-I$5)</f>
        <v>0</v>
      </c>
      <c r="J59" s="44">
        <f>ABS('P1dB CL'!C395-J$5)</f>
        <v>0</v>
      </c>
      <c r="K59" s="20"/>
      <c r="L59" s="44">
        <f>ABS('P1dB CL'!C450-L$5)</f>
        <v>0</v>
      </c>
      <c r="M59" s="44">
        <f>ABS('P1dB CL'!C505-M$5)</f>
        <v>0</v>
      </c>
      <c r="N59" s="44">
        <f>ABS('P1dB CL'!C560-N$5)</f>
        <v>0</v>
      </c>
      <c r="O59" s="44">
        <f>ABS('P1dB CL'!C615-O$5)</f>
        <v>0</v>
      </c>
      <c r="P59" s="44">
        <f>ABS('P1dB CL'!C670-P$5)</f>
        <v>0</v>
      </c>
      <c r="Q59" s="44">
        <f>ABS('P1dB CL'!C721-Q$5)</f>
        <v>0</v>
      </c>
      <c r="S59" s="79">
        <f>'P1dB CL'!E55</f>
        <v>0</v>
      </c>
      <c r="U59" s="87">
        <f>ABS('P1dB CL'!V59-U$5)</f>
        <v>0</v>
      </c>
      <c r="V59" s="44">
        <f>ABS('P1dB CL'!V115-V$5)</f>
        <v>0</v>
      </c>
      <c r="W59" s="44">
        <f>ABS('P1dB CL'!V171-W$5)</f>
        <v>0</v>
      </c>
      <c r="X59" s="44">
        <f>ABS('P1dB CL'!V227-X$5)</f>
        <v>0</v>
      </c>
      <c r="Y59" s="44">
        <f>ABS('P1dB CL'!V283-Y$5)</f>
        <v>0</v>
      </c>
      <c r="Z59" s="44">
        <f>ABS('P1dB CL'!V339-Z$5)</f>
        <v>0</v>
      </c>
      <c r="AA59" s="44">
        <f>ABS('P1dB CL'!V395-AA$5)</f>
        <v>0</v>
      </c>
      <c r="AB59" s="20"/>
      <c r="AC59" s="44">
        <f>ABS('P1dB CL'!V450-0)</f>
        <v>0</v>
      </c>
      <c r="AD59" s="44">
        <f>ABS('P1dB CL'!V505-0)</f>
        <v>0</v>
      </c>
      <c r="AE59" s="44">
        <f>ABS('P1dB CL'!V560-0)</f>
        <v>0</v>
      </c>
      <c r="AF59" s="44">
        <f>ABS('P1dB CL'!V615-0)</f>
        <v>0</v>
      </c>
      <c r="AG59" s="44">
        <f>ABS('P1dB CL'!V670-0)</f>
        <v>0</v>
      </c>
      <c r="AH59" s="44">
        <f>ABS('P1dB CL'!V725-0)</f>
        <v>0</v>
      </c>
    </row>
    <row r="60" spans="2:35" x14ac:dyDescent="0.25">
      <c r="B60" s="79"/>
      <c r="D60" s="44"/>
      <c r="E60" s="44"/>
      <c r="F60" s="44"/>
      <c r="G60" s="44"/>
      <c r="H60" s="44"/>
      <c r="I60" s="44"/>
      <c r="J60" s="44"/>
      <c r="L60" s="44"/>
      <c r="M60" s="44"/>
      <c r="N60" s="44"/>
      <c r="O60" s="44"/>
      <c r="P60" s="44"/>
      <c r="Q60" s="44"/>
      <c r="S60" s="79"/>
      <c r="U60" s="44"/>
      <c r="V60" s="44"/>
      <c r="W60" s="44"/>
      <c r="X60" s="44"/>
      <c r="Y60" s="44"/>
      <c r="Z60" s="44"/>
      <c r="AA60" s="44"/>
      <c r="AC60" s="44"/>
      <c r="AD60" s="44"/>
      <c r="AE60" s="44"/>
      <c r="AF60" s="44"/>
      <c r="AG60" s="44"/>
      <c r="AH60" s="44"/>
    </row>
    <row r="61" spans="2:35" x14ac:dyDescent="0.25">
      <c r="B61" s="79"/>
      <c r="D61" s="44"/>
      <c r="E61" s="44"/>
      <c r="F61" s="44"/>
      <c r="G61" s="44"/>
      <c r="H61" s="44"/>
      <c r="I61" s="44"/>
      <c r="J61" s="44"/>
      <c r="L61" s="44"/>
      <c r="M61" s="44"/>
      <c r="N61" s="44"/>
      <c r="O61" s="44"/>
      <c r="P61" s="44"/>
      <c r="Q61" s="44"/>
      <c r="S61" s="79"/>
      <c r="U61" s="44"/>
      <c r="V61" s="44"/>
      <c r="W61" s="44"/>
      <c r="X61" s="44"/>
      <c r="Y61" s="44"/>
      <c r="Z61" s="44"/>
      <c r="AA61" s="44"/>
      <c r="AC61" s="44"/>
      <c r="AD61" s="44"/>
      <c r="AE61" s="44"/>
      <c r="AF61" s="44"/>
      <c r="AG61" s="44"/>
      <c r="AH61" s="44"/>
    </row>
    <row r="62" spans="2:35" x14ac:dyDescent="0.25">
      <c r="B62" s="79"/>
      <c r="D62" s="44"/>
      <c r="E62" s="44"/>
      <c r="F62" s="44"/>
      <c r="G62" s="44"/>
      <c r="H62" s="44"/>
      <c r="I62" s="44"/>
      <c r="J62" s="44"/>
      <c r="L62" s="44"/>
      <c r="M62" s="44"/>
      <c r="N62" s="44"/>
      <c r="O62" s="44"/>
      <c r="P62" s="44"/>
      <c r="Q62" s="44"/>
      <c r="S62" s="79"/>
      <c r="U62" s="44"/>
      <c r="V62" s="44"/>
      <c r="W62" s="44"/>
      <c r="X62" s="44"/>
      <c r="Y62" s="44"/>
      <c r="Z62" s="44"/>
      <c r="AA62" s="44"/>
      <c r="AC62" s="44"/>
      <c r="AD62" s="44"/>
      <c r="AE62" s="44"/>
      <c r="AF62" s="44"/>
      <c r="AG62" s="44"/>
      <c r="AH62" s="44"/>
    </row>
    <row r="63" spans="2:35" x14ac:dyDescent="0.25">
      <c r="B63" s="79"/>
      <c r="D63" s="44"/>
      <c r="E63" s="44"/>
      <c r="F63" s="44"/>
      <c r="G63" s="44"/>
      <c r="H63" s="44"/>
      <c r="I63" s="44"/>
      <c r="J63" s="44"/>
      <c r="L63" s="44"/>
      <c r="M63" s="44"/>
      <c r="N63" s="44"/>
      <c r="O63" s="44"/>
      <c r="P63" s="44"/>
      <c r="Q63" s="44"/>
      <c r="S63" s="79"/>
      <c r="U63" s="44"/>
      <c r="V63" s="44"/>
      <c r="W63" s="44"/>
      <c r="X63" s="44"/>
      <c r="Y63" s="44"/>
      <c r="Z63" s="44"/>
      <c r="AA63" s="44"/>
      <c r="AC63" s="44"/>
      <c r="AD63" s="44"/>
      <c r="AE63" s="44"/>
      <c r="AF63" s="44"/>
      <c r="AG63" s="44"/>
      <c r="AH63" s="44"/>
    </row>
    <row r="64" spans="2:35" x14ac:dyDescent="0.25">
      <c r="B64" s="79"/>
      <c r="D64" s="44"/>
      <c r="E64" s="44"/>
      <c r="F64" s="44"/>
      <c r="G64" s="44"/>
      <c r="H64" s="44"/>
      <c r="I64" s="44"/>
      <c r="J64" s="44"/>
      <c r="L64" s="44"/>
      <c r="M64" s="44"/>
      <c r="N64" s="44"/>
      <c r="O64" s="44"/>
      <c r="P64" s="44"/>
      <c r="Q64" s="44"/>
      <c r="S64" s="79"/>
      <c r="U64" s="44"/>
      <c r="V64" s="44"/>
      <c r="W64" s="44"/>
      <c r="X64" s="44"/>
      <c r="Y64" s="44"/>
      <c r="Z64" s="44"/>
      <c r="AA64" s="44"/>
      <c r="AC64" s="44"/>
      <c r="AD64" s="44"/>
      <c r="AE64" s="44"/>
      <c r="AF64" s="44"/>
      <c r="AG64" s="44"/>
      <c r="AH64" s="44"/>
    </row>
    <row r="65" spans="2:34" x14ac:dyDescent="0.25">
      <c r="B65" s="79"/>
      <c r="D65" s="44"/>
      <c r="E65" s="44"/>
      <c r="F65" s="44"/>
      <c r="G65" s="44"/>
      <c r="H65" s="44"/>
      <c r="I65" s="44"/>
      <c r="J65" s="44"/>
      <c r="L65" s="44"/>
      <c r="M65" s="44"/>
      <c r="N65" s="44"/>
      <c r="O65" s="44"/>
      <c r="P65" s="44"/>
      <c r="Q65" s="44"/>
      <c r="S65" s="79"/>
      <c r="U65" s="44"/>
      <c r="V65" s="44"/>
      <c r="W65" s="44"/>
      <c r="X65" s="44"/>
      <c r="Y65" s="44"/>
      <c r="Z65" s="44"/>
      <c r="AA65" s="44"/>
      <c r="AC65" s="44"/>
      <c r="AD65" s="44"/>
      <c r="AE65" s="44"/>
      <c r="AF65" s="44"/>
      <c r="AG65" s="44"/>
      <c r="AH65" s="44"/>
    </row>
    <row r="66" spans="2:34" x14ac:dyDescent="0.25">
      <c r="B66" s="79"/>
      <c r="D66" s="44"/>
      <c r="E66" s="44"/>
      <c r="F66" s="44"/>
      <c r="G66" s="44"/>
      <c r="H66" s="44"/>
      <c r="I66" s="44"/>
      <c r="J66" s="44"/>
      <c r="L66" s="44"/>
      <c r="M66" s="44"/>
      <c r="N66" s="44"/>
      <c r="O66" s="44"/>
      <c r="P66" s="44"/>
      <c r="Q66" s="44"/>
      <c r="S66" s="79"/>
      <c r="U66" s="44"/>
      <c r="V66" s="44"/>
      <c r="W66" s="44"/>
      <c r="X66" s="44"/>
      <c r="Y66" s="44"/>
      <c r="Z66" s="44"/>
      <c r="AA66" s="44"/>
      <c r="AC66" s="44"/>
      <c r="AD66" s="44"/>
      <c r="AE66" s="44"/>
      <c r="AF66" s="44"/>
      <c r="AG66" s="44"/>
      <c r="AH66" s="44"/>
    </row>
    <row r="67" spans="2:34" x14ac:dyDescent="0.25">
      <c r="B67" s="79"/>
      <c r="D67" s="44"/>
      <c r="E67" s="44"/>
      <c r="F67" s="44"/>
      <c r="G67" s="44"/>
      <c r="H67" s="44"/>
      <c r="I67" s="44"/>
      <c r="J67" s="44"/>
      <c r="L67" s="44"/>
      <c r="M67" s="44"/>
      <c r="N67" s="44"/>
      <c r="O67" s="44"/>
      <c r="P67" s="44"/>
      <c r="Q67" s="44"/>
      <c r="S67" s="79"/>
      <c r="U67" s="44"/>
      <c r="V67" s="44"/>
      <c r="W67" s="44"/>
      <c r="X67" s="44"/>
      <c r="Y67" s="44"/>
      <c r="Z67" s="44"/>
      <c r="AA67" s="44"/>
      <c r="AC67" s="44"/>
      <c r="AD67" s="44"/>
      <c r="AE67" s="44"/>
      <c r="AF67" s="44"/>
      <c r="AG67" s="44"/>
      <c r="AH67" s="44"/>
    </row>
    <row r="68" spans="2:34" x14ac:dyDescent="0.25">
      <c r="B68" s="79"/>
      <c r="D68" s="44"/>
      <c r="E68" s="44"/>
      <c r="F68" s="44"/>
      <c r="G68" s="44"/>
      <c r="H68" s="44"/>
      <c r="I68" s="44"/>
      <c r="J68" s="44"/>
      <c r="L68" s="44"/>
      <c r="M68" s="44"/>
      <c r="N68" s="44"/>
      <c r="O68" s="44"/>
      <c r="P68" s="44"/>
      <c r="Q68" s="44"/>
      <c r="S68" s="79"/>
      <c r="U68" s="44"/>
      <c r="V68" s="44"/>
      <c r="W68" s="44"/>
      <c r="X68" s="44"/>
      <c r="Y68" s="44"/>
      <c r="Z68" s="44"/>
      <c r="AA68" s="44"/>
      <c r="AC68" s="44"/>
      <c r="AD68" s="44"/>
      <c r="AE68" s="44"/>
      <c r="AF68" s="44"/>
      <c r="AG68" s="44"/>
      <c r="AH68" s="44"/>
    </row>
    <row r="69" spans="2:34" x14ac:dyDescent="0.25">
      <c r="B69" s="79"/>
      <c r="D69" s="44"/>
      <c r="E69" s="44"/>
      <c r="F69" s="44"/>
      <c r="G69" s="44"/>
      <c r="H69" s="44"/>
      <c r="I69" s="44"/>
      <c r="J69" s="44"/>
      <c r="L69" s="44"/>
      <c r="M69" s="44"/>
      <c r="N69" s="44"/>
      <c r="O69" s="44"/>
      <c r="P69" s="44"/>
      <c r="Q69" s="44"/>
      <c r="S69" s="79"/>
      <c r="U69" s="44"/>
      <c r="V69" s="44"/>
      <c r="W69" s="44"/>
      <c r="X69" s="44"/>
      <c r="Y69" s="44"/>
      <c r="Z69" s="44"/>
      <c r="AA69" s="44"/>
      <c r="AC69" s="44"/>
      <c r="AD69" s="44"/>
      <c r="AE69" s="44"/>
      <c r="AF69" s="44"/>
      <c r="AG69" s="44"/>
      <c r="AH69" s="44"/>
    </row>
    <row r="70" spans="2:34" x14ac:dyDescent="0.25">
      <c r="B70" s="79"/>
      <c r="D70" s="44"/>
      <c r="E70" s="44"/>
      <c r="F70" s="44"/>
      <c r="G70" s="44"/>
      <c r="H70" s="44"/>
      <c r="I70" s="44"/>
      <c r="J70" s="44"/>
      <c r="L70" s="44"/>
      <c r="M70" s="44"/>
      <c r="N70" s="44"/>
      <c r="O70" s="44"/>
      <c r="P70" s="44"/>
      <c r="Q70" s="44"/>
      <c r="S70" s="79"/>
      <c r="U70" s="44"/>
      <c r="V70" s="44"/>
      <c r="W70" s="44"/>
      <c r="X70" s="44"/>
      <c r="Y70" s="44"/>
      <c r="Z70" s="44"/>
      <c r="AA70" s="44"/>
      <c r="AC70" s="44"/>
      <c r="AD70" s="44"/>
      <c r="AE70" s="44"/>
      <c r="AF70" s="44"/>
      <c r="AG70" s="44"/>
      <c r="AH70" s="44"/>
    </row>
    <row r="71" spans="2:34" x14ac:dyDescent="0.25">
      <c r="B71" s="79"/>
      <c r="D71" s="44"/>
      <c r="E71" s="44"/>
      <c r="F71" s="44"/>
      <c r="G71" s="44"/>
      <c r="H71" s="44"/>
      <c r="I71" s="44"/>
      <c r="J71" s="44"/>
      <c r="L71" s="44"/>
      <c r="M71" s="44"/>
      <c r="N71" s="44"/>
      <c r="O71" s="44"/>
      <c r="P71" s="44"/>
      <c r="Q71" s="44"/>
      <c r="S71" s="79"/>
      <c r="U71" s="44"/>
      <c r="V71" s="44"/>
      <c r="W71" s="44"/>
      <c r="X71" s="44"/>
      <c r="Y71" s="44"/>
      <c r="Z71" s="44"/>
      <c r="AA71" s="44"/>
      <c r="AC71" s="44"/>
      <c r="AD71" s="44"/>
      <c r="AE71" s="44"/>
      <c r="AF71" s="44"/>
      <c r="AG71" s="44"/>
      <c r="AH71" s="44"/>
    </row>
    <row r="72" spans="2:34" x14ac:dyDescent="0.25">
      <c r="B72" s="79"/>
      <c r="D72" s="44"/>
      <c r="E72" s="44"/>
      <c r="F72" s="44"/>
      <c r="G72" s="44"/>
      <c r="H72" s="44"/>
      <c r="I72" s="44"/>
      <c r="J72" s="44"/>
      <c r="L72" s="44"/>
      <c r="M72" s="44"/>
      <c r="N72" s="44"/>
      <c r="O72" s="44"/>
      <c r="P72" s="44"/>
      <c r="Q72" s="44"/>
      <c r="S72" s="79"/>
      <c r="U72" s="44"/>
      <c r="V72" s="44"/>
      <c r="W72" s="44"/>
      <c r="X72" s="44"/>
      <c r="Y72" s="44"/>
      <c r="Z72" s="44"/>
      <c r="AA72" s="44"/>
      <c r="AC72" s="44"/>
      <c r="AD72" s="44"/>
      <c r="AE72" s="44"/>
      <c r="AF72" s="44"/>
      <c r="AG72" s="44"/>
      <c r="AH72" s="44"/>
    </row>
    <row r="73" spans="2:34" x14ac:dyDescent="0.25">
      <c r="B73" s="79"/>
      <c r="D73" s="44"/>
      <c r="E73" s="44"/>
      <c r="F73" s="44"/>
      <c r="G73" s="44"/>
      <c r="H73" s="44"/>
      <c r="I73" s="44"/>
      <c r="J73" s="44"/>
      <c r="L73" s="44"/>
      <c r="M73" s="44"/>
      <c r="N73" s="44"/>
      <c r="O73" s="44"/>
      <c r="P73" s="44"/>
      <c r="Q73" s="44"/>
      <c r="S73" s="79"/>
      <c r="U73" s="44"/>
      <c r="V73" s="44"/>
      <c r="W73" s="44"/>
      <c r="X73" s="44"/>
      <c r="Y73" s="44"/>
      <c r="Z73" s="44"/>
      <c r="AA73" s="44"/>
      <c r="AC73" s="44"/>
      <c r="AD73" s="44"/>
      <c r="AE73" s="44"/>
      <c r="AF73" s="44"/>
      <c r="AG73" s="44"/>
      <c r="AH73" s="44"/>
    </row>
    <row r="74" spans="2:34" x14ac:dyDescent="0.25">
      <c r="B74" s="79"/>
      <c r="D74" s="44"/>
      <c r="E74" s="44"/>
      <c r="F74" s="44"/>
      <c r="G74" s="44"/>
      <c r="H74" s="44"/>
      <c r="I74" s="44"/>
      <c r="J74" s="44"/>
      <c r="L74" s="44"/>
      <c r="M74" s="44"/>
      <c r="N74" s="44"/>
      <c r="O74" s="44"/>
      <c r="P74" s="44"/>
      <c r="Q74" s="44"/>
      <c r="S74" s="79"/>
      <c r="U74" s="44"/>
      <c r="V74" s="44"/>
      <c r="W74" s="44"/>
      <c r="X74" s="44"/>
      <c r="Y74" s="44"/>
      <c r="Z74" s="44"/>
      <c r="AA74" s="44"/>
      <c r="AC74" s="44"/>
      <c r="AD74" s="44"/>
      <c r="AE74" s="44"/>
      <c r="AF74" s="44"/>
      <c r="AG74" s="44"/>
      <c r="AH74" s="44"/>
    </row>
    <row r="75" spans="2:34" x14ac:dyDescent="0.25">
      <c r="B75" s="79"/>
      <c r="D75" s="44"/>
      <c r="E75" s="44"/>
      <c r="F75" s="44"/>
      <c r="G75" s="44"/>
      <c r="H75" s="44"/>
      <c r="I75" s="44"/>
      <c r="J75" s="44"/>
      <c r="L75" s="44"/>
      <c r="M75" s="44"/>
      <c r="N75" s="44"/>
      <c r="O75" s="44"/>
      <c r="P75" s="44"/>
      <c r="Q75" s="44"/>
      <c r="S75" s="79"/>
      <c r="U75" s="44"/>
      <c r="V75" s="44"/>
      <c r="W75" s="44"/>
      <c r="X75" s="44"/>
      <c r="Y75" s="44"/>
      <c r="Z75" s="44"/>
      <c r="AA75" s="44"/>
      <c r="AC75" s="44"/>
      <c r="AD75" s="44"/>
      <c r="AE75" s="44"/>
      <c r="AF75" s="44"/>
      <c r="AG75" s="44"/>
      <c r="AH75" s="44"/>
    </row>
    <row r="76" spans="2:34" x14ac:dyDescent="0.25">
      <c r="B76" s="79"/>
      <c r="D76" s="44"/>
      <c r="E76" s="44"/>
      <c r="F76" s="44"/>
      <c r="G76" s="44"/>
      <c r="H76" s="44"/>
      <c r="I76" s="44"/>
      <c r="J76" s="44"/>
      <c r="L76" s="44"/>
      <c r="M76" s="44"/>
      <c r="N76" s="44"/>
      <c r="O76" s="44"/>
      <c r="P76" s="44"/>
      <c r="Q76" s="44"/>
      <c r="S76" s="79"/>
      <c r="U76" s="44"/>
      <c r="V76" s="44"/>
      <c r="W76" s="44"/>
      <c r="X76" s="44"/>
      <c r="Y76" s="44"/>
      <c r="Z76" s="44"/>
      <c r="AA76" s="44"/>
      <c r="AC76" s="44"/>
      <c r="AD76" s="44"/>
      <c r="AE76" s="44"/>
      <c r="AF76" s="44"/>
      <c r="AG76" s="44"/>
      <c r="AH76" s="44"/>
    </row>
    <row r="77" spans="2:34" x14ac:dyDescent="0.25">
      <c r="B77" s="79"/>
      <c r="D77" s="44"/>
      <c r="E77" s="44"/>
      <c r="F77" s="44"/>
      <c r="G77" s="44"/>
      <c r="H77" s="44"/>
      <c r="I77" s="44"/>
      <c r="J77" s="44"/>
      <c r="L77" s="44"/>
      <c r="M77" s="44"/>
      <c r="N77" s="44"/>
      <c r="O77" s="44"/>
      <c r="P77" s="44"/>
      <c r="Q77" s="44"/>
      <c r="S77" s="79"/>
      <c r="U77" s="44"/>
      <c r="V77" s="44"/>
      <c r="W77" s="44"/>
      <c r="X77" s="44"/>
      <c r="Y77" s="44"/>
      <c r="Z77" s="44"/>
      <c r="AA77" s="44"/>
      <c r="AC77" s="44"/>
      <c r="AD77" s="44"/>
      <c r="AE77" s="44"/>
      <c r="AF77" s="44"/>
      <c r="AG77" s="44"/>
      <c r="AH77" s="44"/>
    </row>
    <row r="78" spans="2:34" x14ac:dyDescent="0.25">
      <c r="B78" s="79"/>
      <c r="D78" s="44"/>
      <c r="E78" s="44"/>
      <c r="F78" s="44"/>
      <c r="G78" s="44"/>
      <c r="H78" s="44"/>
      <c r="I78" s="44"/>
      <c r="J78" s="44"/>
      <c r="L78" s="44"/>
      <c r="M78" s="44"/>
      <c r="N78" s="44"/>
      <c r="O78" s="44"/>
      <c r="P78" s="44"/>
      <c r="Q78" s="44"/>
      <c r="S78" s="79"/>
      <c r="U78" s="44"/>
      <c r="V78" s="44"/>
      <c r="W78" s="44"/>
      <c r="X78" s="44"/>
      <c r="Y78" s="44"/>
      <c r="Z78" s="44"/>
      <c r="AA78" s="44"/>
      <c r="AC78" s="44"/>
      <c r="AD78" s="44"/>
      <c r="AE78" s="44"/>
      <c r="AF78" s="44"/>
      <c r="AG78" s="44"/>
      <c r="AH78" s="44"/>
    </row>
    <row r="79" spans="2:34" x14ac:dyDescent="0.25">
      <c r="B79" s="79"/>
      <c r="D79" s="44"/>
      <c r="E79" s="44"/>
      <c r="F79" s="44"/>
      <c r="G79" s="44"/>
      <c r="H79" s="44"/>
      <c r="I79" s="44"/>
      <c r="J79" s="44"/>
      <c r="L79" s="44"/>
      <c r="M79" s="44"/>
      <c r="N79" s="44"/>
      <c r="O79" s="44"/>
      <c r="P79" s="44"/>
      <c r="Q79" s="44"/>
      <c r="S79" s="79"/>
      <c r="U79" s="44"/>
      <c r="V79" s="44"/>
      <c r="W79" s="44"/>
      <c r="X79" s="44"/>
      <c r="Y79" s="44"/>
      <c r="Z79" s="44"/>
      <c r="AA79" s="44"/>
      <c r="AC79" s="44"/>
      <c r="AD79" s="44"/>
      <c r="AE79" s="44"/>
      <c r="AF79" s="44"/>
      <c r="AG79" s="44"/>
      <c r="AH79" s="44"/>
    </row>
    <row r="80" spans="2:34" x14ac:dyDescent="0.25">
      <c r="B80" s="79"/>
      <c r="D80" s="44"/>
      <c r="E80" s="44"/>
      <c r="F80" s="44"/>
      <c r="G80" s="44"/>
      <c r="H80" s="44"/>
      <c r="I80" s="44"/>
      <c r="J80" s="44"/>
      <c r="L80" s="44"/>
      <c r="M80" s="44"/>
      <c r="N80" s="44"/>
      <c r="O80" s="44"/>
      <c r="P80" s="44"/>
      <c r="Q80" s="44"/>
      <c r="S80" s="79"/>
      <c r="U80" s="44"/>
      <c r="V80" s="44"/>
      <c r="W80" s="44"/>
      <c r="X80" s="44"/>
      <c r="Y80" s="44"/>
      <c r="Z80" s="44"/>
      <c r="AA80" s="44"/>
      <c r="AC80" s="44"/>
      <c r="AD80" s="44"/>
      <c r="AE80" s="44"/>
      <c r="AF80" s="44"/>
      <c r="AG80" s="44"/>
      <c r="AH80" s="44"/>
    </row>
    <row r="81" spans="2:34" x14ac:dyDescent="0.25">
      <c r="B81" s="79"/>
      <c r="D81" s="44"/>
      <c r="E81" s="44"/>
      <c r="F81" s="44"/>
      <c r="G81" s="44"/>
      <c r="H81" s="44"/>
      <c r="I81" s="44"/>
      <c r="J81" s="44"/>
      <c r="L81" s="44"/>
      <c r="M81" s="44"/>
      <c r="N81" s="44"/>
      <c r="O81" s="44"/>
      <c r="P81" s="44"/>
      <c r="Q81" s="44"/>
      <c r="S81" s="79"/>
      <c r="U81" s="44"/>
      <c r="V81" s="44"/>
      <c r="W81" s="44"/>
      <c r="X81" s="44"/>
      <c r="Y81" s="44"/>
      <c r="Z81" s="44"/>
      <c r="AA81" s="44"/>
      <c r="AC81" s="44"/>
      <c r="AD81" s="44"/>
      <c r="AE81" s="44"/>
      <c r="AF81" s="44"/>
      <c r="AG81" s="44"/>
      <c r="AH81" s="44"/>
    </row>
    <row r="82" spans="2:34" x14ac:dyDescent="0.25">
      <c r="B82" s="79"/>
      <c r="D82" s="44"/>
      <c r="E82" s="44"/>
      <c r="F82" s="44"/>
      <c r="G82" s="44"/>
      <c r="H82" s="44"/>
      <c r="I82" s="44"/>
      <c r="J82" s="44"/>
      <c r="L82" s="44"/>
      <c r="M82" s="44"/>
      <c r="N82" s="44"/>
      <c r="O82" s="44"/>
      <c r="P82" s="44"/>
      <c r="Q82" s="44"/>
      <c r="S82" s="79"/>
      <c r="U82" s="44"/>
      <c r="V82" s="44"/>
      <c r="W82" s="44"/>
      <c r="X82" s="44"/>
      <c r="Y82" s="44"/>
      <c r="Z82" s="44"/>
      <c r="AA82" s="44"/>
      <c r="AC82" s="44"/>
      <c r="AD82" s="44"/>
      <c r="AE82" s="44"/>
      <c r="AF82" s="44"/>
      <c r="AG82" s="44"/>
      <c r="AH82" s="44"/>
    </row>
    <row r="83" spans="2:34" x14ac:dyDescent="0.25">
      <c r="B83" s="79"/>
      <c r="D83" s="44"/>
      <c r="E83" s="44"/>
      <c r="F83" s="44"/>
      <c r="G83" s="44"/>
      <c r="H83" s="44"/>
      <c r="I83" s="44"/>
      <c r="J83" s="44"/>
      <c r="L83" s="44"/>
      <c r="M83" s="44"/>
      <c r="N83" s="44"/>
      <c r="O83" s="44"/>
      <c r="P83" s="44"/>
      <c r="Q83" s="44"/>
      <c r="S83" s="79"/>
      <c r="U83" s="44"/>
      <c r="V83" s="44"/>
      <c r="W83" s="44"/>
      <c r="X83" s="44"/>
      <c r="Y83" s="44"/>
      <c r="Z83" s="44"/>
      <c r="AA83" s="44"/>
      <c r="AC83" s="44"/>
      <c r="AD83" s="44"/>
      <c r="AE83" s="44"/>
      <c r="AF83" s="44"/>
      <c r="AG83" s="44"/>
      <c r="AH83" s="44"/>
    </row>
    <row r="84" spans="2:34" x14ac:dyDescent="0.25">
      <c r="B84" s="79"/>
      <c r="D84" s="44"/>
      <c r="E84" s="44"/>
      <c r="F84" s="44"/>
      <c r="G84" s="44"/>
      <c r="H84" s="44"/>
      <c r="I84" s="44"/>
      <c r="J84" s="44"/>
      <c r="L84" s="44"/>
      <c r="M84" s="44"/>
      <c r="N84" s="44"/>
      <c r="O84" s="44"/>
      <c r="P84" s="44"/>
      <c r="Q84" s="44"/>
      <c r="S84" s="79"/>
      <c r="U84" s="44"/>
      <c r="V84" s="44"/>
      <c r="W84" s="44"/>
      <c r="X84" s="44"/>
      <c r="Y84" s="44"/>
      <c r="Z84" s="44"/>
      <c r="AA84" s="44"/>
      <c r="AC84" s="44"/>
      <c r="AD84" s="44"/>
      <c r="AE84" s="44"/>
      <c r="AF84" s="44"/>
      <c r="AG84" s="44"/>
      <c r="AH84" s="44"/>
    </row>
    <row r="85" spans="2:34" x14ac:dyDescent="0.25">
      <c r="B85" s="79"/>
      <c r="D85" s="44"/>
      <c r="E85" s="44"/>
      <c r="F85" s="44"/>
      <c r="G85" s="44"/>
      <c r="H85" s="44"/>
      <c r="I85" s="44"/>
      <c r="J85" s="44"/>
      <c r="L85" s="44"/>
      <c r="M85" s="44"/>
      <c r="N85" s="44"/>
      <c r="O85" s="44"/>
      <c r="P85" s="44"/>
      <c r="Q85" s="44"/>
      <c r="S85" s="79"/>
      <c r="U85" s="44"/>
      <c r="V85" s="44"/>
      <c r="W85" s="44"/>
      <c r="X85" s="44"/>
      <c r="Y85" s="44"/>
      <c r="Z85" s="44"/>
      <c r="AA85" s="44"/>
      <c r="AC85" s="44"/>
      <c r="AD85" s="44"/>
      <c r="AE85" s="44"/>
      <c r="AF85" s="44"/>
      <c r="AG85" s="44"/>
      <c r="AH85" s="44"/>
    </row>
    <row r="86" spans="2:34" x14ac:dyDescent="0.25">
      <c r="B86" s="79"/>
      <c r="D86" s="44"/>
      <c r="E86" s="44"/>
      <c r="F86" s="44"/>
      <c r="G86" s="44"/>
      <c r="H86" s="44"/>
      <c r="I86" s="44"/>
      <c r="J86" s="44"/>
      <c r="L86" s="44"/>
      <c r="M86" s="44"/>
      <c r="N86" s="44"/>
      <c r="O86" s="44"/>
      <c r="P86" s="44"/>
      <c r="Q86" s="44"/>
      <c r="S86" s="79"/>
      <c r="U86" s="44"/>
      <c r="V86" s="44"/>
      <c r="W86" s="44"/>
      <c r="X86" s="44"/>
      <c r="Y86" s="44"/>
      <c r="Z86" s="44"/>
      <c r="AA86" s="44"/>
      <c r="AC86" s="44"/>
      <c r="AD86" s="44"/>
      <c r="AE86" s="44"/>
      <c r="AF86" s="44"/>
      <c r="AG86" s="44"/>
      <c r="AH86" s="44"/>
    </row>
    <row r="87" spans="2:34" x14ac:dyDescent="0.25">
      <c r="B87" s="79"/>
      <c r="D87" s="44"/>
      <c r="E87" s="44"/>
      <c r="F87" s="44"/>
      <c r="G87" s="44"/>
      <c r="H87" s="44"/>
      <c r="I87" s="44"/>
      <c r="J87" s="44"/>
      <c r="L87" s="44"/>
      <c r="M87" s="44"/>
      <c r="N87" s="44"/>
      <c r="O87" s="44"/>
      <c r="P87" s="44"/>
      <c r="Q87" s="44"/>
      <c r="S87" s="79"/>
      <c r="U87" s="44"/>
      <c r="V87" s="44"/>
      <c r="W87" s="44"/>
      <c r="X87" s="44"/>
      <c r="Y87" s="44"/>
      <c r="Z87" s="44"/>
      <c r="AA87" s="44"/>
      <c r="AC87" s="44"/>
      <c r="AD87" s="44"/>
      <c r="AE87" s="44"/>
      <c r="AF87" s="44"/>
      <c r="AG87" s="44"/>
      <c r="AH87" s="44"/>
    </row>
    <row r="88" spans="2:34" x14ac:dyDescent="0.25">
      <c r="B88" s="79"/>
      <c r="D88" s="44"/>
      <c r="E88" s="44"/>
      <c r="F88" s="44"/>
      <c r="G88" s="44"/>
      <c r="H88" s="44"/>
      <c r="I88" s="44"/>
      <c r="J88" s="44"/>
      <c r="L88" s="44"/>
      <c r="M88" s="44"/>
      <c r="N88" s="44"/>
      <c r="O88" s="44"/>
      <c r="P88" s="44"/>
      <c r="Q88" s="44"/>
      <c r="S88" s="79"/>
      <c r="U88" s="44"/>
      <c r="V88" s="44"/>
      <c r="W88" s="44"/>
      <c r="X88" s="44"/>
      <c r="Y88" s="44"/>
      <c r="Z88" s="44"/>
      <c r="AA88" s="44"/>
      <c r="AC88" s="44"/>
      <c r="AD88" s="44"/>
      <c r="AE88" s="44"/>
      <c r="AF88" s="44"/>
      <c r="AG88" s="44"/>
      <c r="AH88" s="44"/>
    </row>
    <row r="89" spans="2:34" x14ac:dyDescent="0.25">
      <c r="B89" s="79"/>
      <c r="D89" s="44"/>
      <c r="E89" s="44"/>
      <c r="F89" s="44"/>
      <c r="G89" s="44"/>
      <c r="H89" s="44"/>
      <c r="I89" s="44"/>
      <c r="J89" s="44"/>
      <c r="L89" s="44"/>
      <c r="M89" s="44"/>
      <c r="N89" s="44"/>
      <c r="O89" s="44"/>
      <c r="P89" s="44"/>
      <c r="Q89" s="44"/>
      <c r="S89" s="79"/>
      <c r="U89" s="44"/>
      <c r="V89" s="44"/>
      <c r="W89" s="44"/>
      <c r="X89" s="44"/>
      <c r="Y89" s="44"/>
      <c r="Z89" s="44"/>
      <c r="AA89" s="44"/>
      <c r="AC89" s="44"/>
      <c r="AD89" s="44"/>
      <c r="AE89" s="44"/>
      <c r="AF89" s="44"/>
      <c r="AG89" s="44"/>
      <c r="AH89" s="44"/>
    </row>
    <row r="90" spans="2:34" x14ac:dyDescent="0.25">
      <c r="B90" s="79"/>
      <c r="D90" s="44"/>
      <c r="E90" s="44"/>
      <c r="F90" s="44"/>
      <c r="G90" s="44"/>
      <c r="H90" s="44"/>
      <c r="I90" s="44"/>
      <c r="J90" s="44"/>
      <c r="L90" s="44"/>
      <c r="M90" s="44"/>
      <c r="N90" s="44"/>
      <c r="O90" s="44"/>
      <c r="P90" s="44"/>
      <c r="Q90" s="44"/>
      <c r="S90" s="79"/>
      <c r="U90" s="44"/>
      <c r="V90" s="44"/>
      <c r="W90" s="44"/>
      <c r="X90" s="44"/>
      <c r="Y90" s="44"/>
      <c r="Z90" s="44"/>
      <c r="AA90" s="44"/>
      <c r="AC90" s="44"/>
      <c r="AD90" s="44"/>
      <c r="AE90" s="44"/>
      <c r="AF90" s="44"/>
      <c r="AG90" s="44"/>
      <c r="AH90" s="44"/>
    </row>
    <row r="91" spans="2:34" x14ac:dyDescent="0.25">
      <c r="B91" s="79"/>
      <c r="D91" s="44"/>
      <c r="E91" s="44"/>
      <c r="F91" s="44"/>
      <c r="G91" s="44"/>
      <c r="H91" s="44"/>
      <c r="I91" s="44"/>
      <c r="J91" s="44"/>
      <c r="L91" s="44"/>
      <c r="M91" s="44"/>
      <c r="N91" s="44"/>
      <c r="O91" s="44"/>
      <c r="P91" s="44"/>
      <c r="Q91" s="44"/>
      <c r="S91" s="79"/>
      <c r="U91" s="44"/>
      <c r="V91" s="44"/>
      <c r="W91" s="44"/>
      <c r="X91" s="44"/>
      <c r="Y91" s="44"/>
      <c r="Z91" s="44"/>
      <c r="AA91" s="44"/>
      <c r="AC91" s="44"/>
      <c r="AD91" s="44"/>
      <c r="AE91" s="44"/>
      <c r="AF91" s="44"/>
      <c r="AG91" s="44"/>
      <c r="AH91" s="44"/>
    </row>
    <row r="92" spans="2:34" x14ac:dyDescent="0.25">
      <c r="B92" s="79"/>
      <c r="D92" s="44"/>
      <c r="E92" s="44"/>
      <c r="F92" s="44"/>
      <c r="G92" s="44"/>
      <c r="H92" s="44"/>
      <c r="I92" s="44"/>
      <c r="J92" s="44"/>
      <c r="L92" s="44"/>
      <c r="M92" s="44"/>
      <c r="N92" s="44"/>
      <c r="O92" s="44"/>
      <c r="P92" s="44"/>
      <c r="Q92" s="44"/>
      <c r="S92" s="79"/>
      <c r="U92" s="44"/>
      <c r="V92" s="44"/>
      <c r="W92" s="44"/>
      <c r="X92" s="44"/>
      <c r="Y92" s="44"/>
      <c r="Z92" s="44"/>
      <c r="AA92" s="44"/>
      <c r="AC92" s="44"/>
      <c r="AD92" s="44"/>
      <c r="AE92" s="44"/>
      <c r="AF92" s="44"/>
      <c r="AG92" s="44"/>
      <c r="AH92" s="44"/>
    </row>
    <row r="93" spans="2:34" x14ac:dyDescent="0.25">
      <c r="B93" s="79"/>
      <c r="D93" s="44"/>
      <c r="E93" s="44"/>
      <c r="F93" s="44"/>
      <c r="G93" s="44"/>
      <c r="H93" s="44"/>
      <c r="I93" s="44"/>
      <c r="J93" s="44"/>
      <c r="L93" s="44"/>
      <c r="M93" s="44"/>
      <c r="N93" s="44"/>
      <c r="O93" s="44"/>
      <c r="P93" s="44"/>
      <c r="Q93" s="44"/>
      <c r="S93" s="79"/>
      <c r="U93" s="44"/>
      <c r="V93" s="44"/>
      <c r="W93" s="44"/>
      <c r="X93" s="44"/>
      <c r="Y93" s="44"/>
      <c r="Z93" s="44"/>
      <c r="AA93" s="44"/>
      <c r="AC93" s="44"/>
      <c r="AD93" s="44"/>
      <c r="AE93" s="44"/>
      <c r="AF93" s="44"/>
      <c r="AG93" s="44"/>
      <c r="AH93" s="44"/>
    </row>
    <row r="94" spans="2:34" x14ac:dyDescent="0.25">
      <c r="B94" s="79"/>
      <c r="D94" s="44"/>
      <c r="E94" s="44"/>
      <c r="F94" s="44"/>
      <c r="G94" s="44"/>
      <c r="H94" s="44"/>
      <c r="I94" s="44"/>
      <c r="J94" s="44"/>
      <c r="L94" s="44"/>
      <c r="M94" s="44"/>
      <c r="N94" s="44"/>
      <c r="O94" s="44"/>
      <c r="P94" s="44"/>
      <c r="Q94" s="44"/>
      <c r="S94" s="79"/>
      <c r="U94" s="44"/>
      <c r="V94" s="44"/>
      <c r="W94" s="44"/>
      <c r="X94" s="44"/>
      <c r="Y94" s="44"/>
      <c r="Z94" s="44"/>
      <c r="AA94" s="44"/>
      <c r="AC94" s="44"/>
      <c r="AD94" s="44"/>
      <c r="AE94" s="44"/>
      <c r="AF94" s="44"/>
      <c r="AG94" s="44"/>
      <c r="AH94" s="44"/>
    </row>
    <row r="95" spans="2:34" x14ac:dyDescent="0.25">
      <c r="B95" s="79"/>
      <c r="D95" s="44"/>
      <c r="E95" s="44"/>
      <c r="F95" s="44"/>
      <c r="G95" s="44"/>
      <c r="H95" s="44"/>
      <c r="I95" s="44"/>
      <c r="J95" s="44"/>
      <c r="L95" s="44"/>
      <c r="M95" s="44"/>
      <c r="N95" s="44"/>
      <c r="O95" s="44"/>
      <c r="P95" s="44"/>
      <c r="Q95" s="44"/>
      <c r="S95" s="79"/>
      <c r="U95" s="44"/>
      <c r="V95" s="44"/>
      <c r="W95" s="44"/>
      <c r="X95" s="44"/>
      <c r="Y95" s="44"/>
      <c r="Z95" s="44"/>
      <c r="AA95" s="44"/>
      <c r="AC95" s="44"/>
      <c r="AD95" s="44"/>
      <c r="AE95" s="44"/>
      <c r="AF95" s="44"/>
      <c r="AG95" s="44"/>
      <c r="AH95" s="44"/>
    </row>
    <row r="96" spans="2:34" x14ac:dyDescent="0.25">
      <c r="B96" s="79"/>
      <c r="D96" s="44"/>
      <c r="E96" s="44"/>
      <c r="F96" s="44"/>
      <c r="G96" s="44"/>
      <c r="H96" s="44"/>
      <c r="I96" s="44"/>
      <c r="J96" s="44"/>
      <c r="L96" s="44"/>
      <c r="M96" s="44"/>
      <c r="N96" s="44"/>
      <c r="O96" s="44"/>
      <c r="P96" s="44"/>
      <c r="Q96" s="44"/>
      <c r="S96" s="79"/>
      <c r="U96" s="44"/>
      <c r="V96" s="44"/>
      <c r="W96" s="44"/>
      <c r="X96" s="44"/>
      <c r="Y96" s="44"/>
      <c r="Z96" s="44"/>
      <c r="AA96" s="44"/>
      <c r="AC96" s="44"/>
      <c r="AD96" s="44"/>
      <c r="AE96" s="44"/>
      <c r="AF96" s="44"/>
      <c r="AG96" s="44"/>
      <c r="AH96" s="44"/>
    </row>
    <row r="97" spans="2:34" x14ac:dyDescent="0.25">
      <c r="B97" s="79"/>
      <c r="D97" s="44"/>
      <c r="E97" s="44"/>
      <c r="F97" s="44"/>
      <c r="G97" s="44"/>
      <c r="H97" s="44"/>
      <c r="I97" s="44"/>
      <c r="J97" s="44"/>
      <c r="L97" s="44"/>
      <c r="M97" s="44"/>
      <c r="N97" s="44"/>
      <c r="O97" s="44"/>
      <c r="P97" s="44"/>
      <c r="Q97" s="44"/>
      <c r="S97" s="79"/>
      <c r="U97" s="44"/>
      <c r="V97" s="44"/>
      <c r="W97" s="44"/>
      <c r="X97" s="44"/>
      <c r="Y97" s="44"/>
      <c r="Z97" s="44"/>
      <c r="AA97" s="44"/>
      <c r="AC97" s="44"/>
      <c r="AD97" s="44"/>
      <c r="AE97" s="44"/>
      <c r="AF97" s="44"/>
      <c r="AG97" s="44"/>
      <c r="AH97" s="44"/>
    </row>
    <row r="98" spans="2:34" x14ac:dyDescent="0.25">
      <c r="B98" s="79"/>
      <c r="D98" s="44"/>
      <c r="E98" s="44"/>
      <c r="F98" s="44"/>
      <c r="G98" s="44"/>
      <c r="H98" s="44"/>
      <c r="I98" s="44"/>
      <c r="J98" s="44"/>
      <c r="L98" s="44"/>
      <c r="M98" s="44"/>
      <c r="N98" s="44"/>
      <c r="O98" s="44"/>
      <c r="P98" s="44"/>
      <c r="Q98" s="44"/>
      <c r="S98" s="79"/>
      <c r="U98" s="44"/>
      <c r="V98" s="44"/>
      <c r="W98" s="44"/>
      <c r="X98" s="44"/>
      <c r="Y98" s="44"/>
      <c r="Z98" s="44"/>
      <c r="AA98" s="44"/>
      <c r="AC98" s="44"/>
      <c r="AD98" s="44"/>
      <c r="AE98" s="44"/>
      <c r="AF98" s="44"/>
      <c r="AG98" s="44"/>
      <c r="AH98" s="44"/>
    </row>
    <row r="99" spans="2:34" x14ac:dyDescent="0.25">
      <c r="B99" s="79"/>
      <c r="D99" s="44"/>
      <c r="E99" s="44"/>
      <c r="F99" s="44"/>
      <c r="G99" s="44"/>
      <c r="H99" s="44"/>
      <c r="I99" s="44"/>
      <c r="J99" s="44"/>
      <c r="L99" s="44"/>
      <c r="M99" s="44"/>
      <c r="N99" s="44"/>
      <c r="O99" s="44"/>
      <c r="P99" s="44"/>
      <c r="Q99" s="44"/>
      <c r="S99" s="79"/>
      <c r="U99" s="44"/>
      <c r="V99" s="44"/>
      <c r="W99" s="44"/>
      <c r="X99" s="44"/>
      <c r="Y99" s="44"/>
      <c r="Z99" s="44"/>
      <c r="AA99" s="44"/>
      <c r="AC99" s="44"/>
      <c r="AD99" s="44"/>
      <c r="AE99" s="44"/>
      <c r="AF99" s="44"/>
      <c r="AG99" s="44"/>
      <c r="AH99" s="44"/>
    </row>
    <row r="100" spans="2:34" x14ac:dyDescent="0.25">
      <c r="B100" s="79"/>
      <c r="D100" s="44"/>
      <c r="E100" s="44"/>
      <c r="F100" s="44"/>
      <c r="G100" s="44"/>
      <c r="H100" s="44"/>
      <c r="I100" s="44"/>
      <c r="J100" s="44"/>
      <c r="L100" s="44"/>
      <c r="M100" s="44"/>
      <c r="N100" s="44"/>
      <c r="O100" s="44"/>
      <c r="P100" s="44"/>
      <c r="Q100" s="44"/>
      <c r="S100" s="79"/>
      <c r="U100" s="44"/>
      <c r="V100" s="44"/>
      <c r="W100" s="44"/>
      <c r="X100" s="44"/>
      <c r="Y100" s="44"/>
      <c r="Z100" s="44"/>
      <c r="AA100" s="44"/>
      <c r="AC100" s="44"/>
      <c r="AD100" s="44"/>
      <c r="AE100" s="44"/>
      <c r="AF100" s="44"/>
      <c r="AG100" s="44"/>
      <c r="AH100" s="44"/>
    </row>
    <row r="101" spans="2:34" x14ac:dyDescent="0.25">
      <c r="B101" s="79"/>
      <c r="D101" s="44"/>
      <c r="E101" s="44"/>
      <c r="F101" s="44"/>
      <c r="G101" s="44"/>
      <c r="H101" s="44"/>
      <c r="I101" s="44"/>
      <c r="J101" s="44"/>
      <c r="L101" s="44"/>
      <c r="M101" s="44"/>
      <c r="N101" s="44"/>
      <c r="O101" s="44"/>
      <c r="P101" s="44"/>
      <c r="Q101" s="44"/>
      <c r="S101" s="79"/>
      <c r="U101" s="44"/>
      <c r="V101" s="44"/>
      <c r="W101" s="44"/>
      <c r="X101" s="44"/>
      <c r="Y101" s="44"/>
      <c r="Z101" s="44"/>
      <c r="AA101" s="44"/>
      <c r="AC101" s="44"/>
      <c r="AD101" s="44"/>
      <c r="AE101" s="44"/>
      <c r="AF101" s="44"/>
      <c r="AG101" s="44"/>
      <c r="AH101" s="44"/>
    </row>
    <row r="102" spans="2:34" x14ac:dyDescent="0.25">
      <c r="B102" s="79"/>
      <c r="D102" s="44"/>
      <c r="E102" s="44"/>
      <c r="F102" s="44"/>
      <c r="G102" s="44"/>
      <c r="H102" s="44"/>
      <c r="I102" s="44"/>
      <c r="J102" s="44"/>
      <c r="L102" s="44"/>
      <c r="M102" s="44"/>
      <c r="N102" s="44"/>
      <c r="O102" s="44"/>
      <c r="P102" s="44"/>
      <c r="Q102" s="44"/>
      <c r="S102" s="79"/>
      <c r="U102" s="44"/>
      <c r="V102" s="44"/>
      <c r="W102" s="44"/>
      <c r="X102" s="44"/>
      <c r="Y102" s="44"/>
      <c r="Z102" s="44"/>
      <c r="AA102" s="44"/>
      <c r="AC102" s="44"/>
      <c r="AD102" s="44"/>
      <c r="AE102" s="44"/>
      <c r="AF102" s="44"/>
      <c r="AG102" s="44"/>
      <c r="AH102" s="44"/>
    </row>
    <row r="103" spans="2:34" x14ac:dyDescent="0.25">
      <c r="B103" s="79"/>
      <c r="D103" s="44"/>
      <c r="E103" s="44"/>
      <c r="F103" s="44"/>
      <c r="G103" s="44"/>
      <c r="H103" s="44"/>
      <c r="I103" s="44"/>
      <c r="J103" s="44"/>
      <c r="L103" s="44"/>
      <c r="M103" s="44"/>
      <c r="N103" s="44"/>
      <c r="O103" s="44"/>
      <c r="P103" s="44"/>
      <c r="Q103" s="44"/>
      <c r="S103" s="79"/>
      <c r="U103" s="44"/>
      <c r="V103" s="44"/>
      <c r="W103" s="44"/>
      <c r="X103" s="44"/>
      <c r="Y103" s="44"/>
      <c r="Z103" s="44"/>
      <c r="AA103" s="44"/>
      <c r="AC103" s="44"/>
      <c r="AD103" s="44"/>
      <c r="AE103" s="44"/>
      <c r="AF103" s="44"/>
      <c r="AG103" s="44"/>
      <c r="AH103" s="44"/>
    </row>
    <row r="104" spans="2:34" x14ac:dyDescent="0.25">
      <c r="B104" s="79"/>
      <c r="D104" s="44"/>
      <c r="E104" s="44"/>
      <c r="F104" s="44"/>
      <c r="G104" s="44"/>
      <c r="H104" s="44"/>
      <c r="I104" s="44"/>
      <c r="J104" s="44"/>
      <c r="L104" s="44"/>
      <c r="M104" s="44"/>
      <c r="N104" s="44"/>
      <c r="O104" s="44"/>
      <c r="P104" s="44"/>
      <c r="Q104" s="44"/>
      <c r="S104" s="79"/>
      <c r="U104" s="44"/>
      <c r="V104" s="44"/>
      <c r="W104" s="44"/>
      <c r="X104" s="44"/>
      <c r="Y104" s="44"/>
      <c r="Z104" s="44"/>
      <c r="AA104" s="44"/>
      <c r="AC104" s="44"/>
      <c r="AD104" s="44"/>
      <c r="AE104" s="44"/>
      <c r="AF104" s="44"/>
      <c r="AG104" s="44"/>
      <c r="AH104" s="44"/>
    </row>
    <row r="105" spans="2:34" x14ac:dyDescent="0.25">
      <c r="B105" s="79"/>
      <c r="D105" s="44"/>
      <c r="E105" s="44"/>
      <c r="F105" s="44"/>
      <c r="G105" s="44"/>
      <c r="H105" s="44"/>
      <c r="I105" s="44"/>
      <c r="J105" s="44"/>
      <c r="L105" s="44"/>
      <c r="M105" s="44"/>
      <c r="N105" s="44"/>
      <c r="O105" s="44"/>
      <c r="P105" s="44"/>
      <c r="Q105" s="44"/>
      <c r="S105" s="79"/>
      <c r="U105" s="44"/>
      <c r="V105" s="44"/>
      <c r="W105" s="44"/>
      <c r="X105" s="44"/>
      <c r="Y105" s="44"/>
      <c r="Z105" s="44"/>
      <c r="AA105" s="44"/>
      <c r="AC105" s="44"/>
      <c r="AD105" s="44"/>
      <c r="AE105" s="44"/>
      <c r="AF105" s="44"/>
      <c r="AG105" s="44"/>
      <c r="AH105" s="44"/>
    </row>
    <row r="106" spans="2:34" x14ac:dyDescent="0.25">
      <c r="B106" s="79"/>
      <c r="D106" s="44"/>
      <c r="E106" s="44"/>
      <c r="F106" s="44"/>
      <c r="G106" s="44"/>
      <c r="H106" s="44"/>
      <c r="I106" s="44"/>
      <c r="J106" s="44"/>
      <c r="L106" s="44"/>
      <c r="M106" s="44"/>
      <c r="N106" s="44"/>
      <c r="O106" s="44"/>
      <c r="P106" s="44"/>
      <c r="Q106" s="44"/>
      <c r="S106" s="79"/>
      <c r="U106" s="44"/>
      <c r="V106" s="44"/>
      <c r="W106" s="44"/>
      <c r="X106" s="44"/>
      <c r="Y106" s="44"/>
      <c r="Z106" s="44"/>
      <c r="AA106" s="44"/>
      <c r="AC106" s="44"/>
      <c r="AD106" s="44"/>
      <c r="AE106" s="44"/>
      <c r="AF106" s="44"/>
      <c r="AG106" s="44"/>
      <c r="AH106" s="44"/>
    </row>
    <row r="107" spans="2:34" x14ac:dyDescent="0.25">
      <c r="B107" s="79"/>
      <c r="D107" s="44"/>
      <c r="E107" s="44"/>
      <c r="F107" s="44"/>
      <c r="G107" s="44"/>
      <c r="H107" s="44"/>
      <c r="I107" s="44"/>
      <c r="J107" s="44"/>
      <c r="L107" s="44"/>
      <c r="M107" s="44"/>
      <c r="N107" s="44"/>
      <c r="O107" s="44"/>
      <c r="P107" s="44"/>
      <c r="Q107" s="44"/>
      <c r="S107" s="79"/>
      <c r="U107" s="44"/>
      <c r="V107" s="44"/>
      <c r="W107" s="44"/>
      <c r="X107" s="44"/>
      <c r="Y107" s="44"/>
      <c r="Z107" s="44"/>
      <c r="AA107" s="44"/>
      <c r="AC107" s="44"/>
      <c r="AD107" s="44"/>
      <c r="AE107" s="44"/>
      <c r="AF107" s="44"/>
      <c r="AG107" s="44"/>
      <c r="AH107" s="44"/>
    </row>
    <row r="108" spans="2:34" x14ac:dyDescent="0.25">
      <c r="B108" s="79"/>
      <c r="D108" s="44"/>
      <c r="E108" s="44"/>
      <c r="F108" s="44"/>
      <c r="G108" s="44"/>
      <c r="H108" s="44"/>
      <c r="I108" s="44"/>
      <c r="J108" s="44"/>
      <c r="L108" s="44"/>
      <c r="M108" s="44"/>
      <c r="N108" s="44"/>
      <c r="O108" s="44"/>
      <c r="P108" s="44"/>
      <c r="Q108" s="44"/>
      <c r="S108" s="79"/>
      <c r="U108" s="44"/>
      <c r="V108" s="44"/>
      <c r="W108" s="44"/>
      <c r="X108" s="44"/>
      <c r="Y108" s="44"/>
      <c r="Z108" s="44"/>
      <c r="AA108" s="44"/>
      <c r="AC108" s="44"/>
      <c r="AD108" s="44"/>
      <c r="AE108" s="44"/>
      <c r="AF108" s="44"/>
      <c r="AG108" s="44"/>
      <c r="AH108" s="44"/>
    </row>
    <row r="109" spans="2:34" x14ac:dyDescent="0.25">
      <c r="B109" s="79"/>
      <c r="D109" s="44"/>
      <c r="E109" s="44"/>
      <c r="F109" s="44"/>
      <c r="G109" s="44"/>
      <c r="H109" s="44"/>
      <c r="I109" s="44"/>
      <c r="J109" s="44"/>
      <c r="L109" s="44"/>
      <c r="M109" s="44"/>
      <c r="N109" s="44"/>
      <c r="O109" s="44"/>
      <c r="P109" s="44"/>
      <c r="Q109" s="44"/>
      <c r="S109" s="79"/>
      <c r="U109" s="44"/>
      <c r="V109" s="44"/>
      <c r="W109" s="44"/>
      <c r="X109" s="44"/>
      <c r="Y109" s="44"/>
      <c r="Z109" s="44"/>
      <c r="AA109" s="44"/>
      <c r="AC109" s="44"/>
      <c r="AD109" s="44"/>
      <c r="AE109" s="44"/>
      <c r="AF109" s="44"/>
      <c r="AG109" s="44"/>
      <c r="AH109" s="44"/>
    </row>
    <row r="110" spans="2:34" x14ac:dyDescent="0.25">
      <c r="B110" s="79"/>
      <c r="D110" s="44"/>
      <c r="E110" s="44"/>
      <c r="F110" s="44"/>
      <c r="G110" s="44"/>
      <c r="H110" s="44"/>
      <c r="I110" s="44"/>
      <c r="J110" s="44"/>
      <c r="L110" s="44"/>
      <c r="M110" s="44"/>
      <c r="N110" s="44"/>
      <c r="O110" s="44"/>
      <c r="P110" s="44"/>
      <c r="Q110" s="44"/>
      <c r="S110" s="79"/>
      <c r="U110" s="44"/>
      <c r="V110" s="44"/>
      <c r="W110" s="44"/>
      <c r="X110" s="44"/>
      <c r="Y110" s="44"/>
      <c r="Z110" s="44"/>
      <c r="AA110" s="44"/>
      <c r="AC110" s="44"/>
      <c r="AD110" s="44"/>
      <c r="AE110" s="44"/>
      <c r="AF110" s="44"/>
      <c r="AG110" s="44"/>
      <c r="AH110" s="44"/>
    </row>
    <row r="111" spans="2:34" x14ac:dyDescent="0.25">
      <c r="B111" s="79"/>
      <c r="D111" s="44"/>
      <c r="E111" s="44"/>
      <c r="F111" s="44"/>
      <c r="G111" s="44"/>
      <c r="H111" s="44"/>
      <c r="I111" s="44"/>
      <c r="J111" s="44"/>
      <c r="L111" s="44"/>
      <c r="M111" s="44"/>
      <c r="N111" s="44"/>
      <c r="O111" s="44"/>
      <c r="P111" s="44"/>
      <c r="Q111" s="44"/>
      <c r="S111" s="79"/>
      <c r="U111" s="44"/>
      <c r="V111" s="44"/>
      <c r="W111" s="44"/>
      <c r="X111" s="44"/>
      <c r="Y111" s="44"/>
      <c r="Z111" s="44"/>
      <c r="AA111" s="44"/>
      <c r="AC111" s="44"/>
      <c r="AD111" s="44"/>
      <c r="AE111" s="44"/>
      <c r="AF111" s="44"/>
      <c r="AG111" s="44"/>
      <c r="AH111" s="44"/>
    </row>
    <row r="112" spans="2:34" x14ac:dyDescent="0.25">
      <c r="B112" s="79"/>
      <c r="D112" s="44"/>
      <c r="E112" s="44"/>
      <c r="F112" s="44"/>
      <c r="G112" s="44"/>
      <c r="H112" s="44"/>
      <c r="I112" s="44"/>
      <c r="J112" s="44"/>
      <c r="L112" s="44"/>
      <c r="M112" s="44"/>
      <c r="N112" s="44"/>
      <c r="O112" s="44"/>
      <c r="P112" s="44"/>
      <c r="Q112" s="44"/>
      <c r="S112" s="79"/>
      <c r="U112" s="44"/>
      <c r="V112" s="44"/>
      <c r="W112" s="44"/>
      <c r="X112" s="44"/>
      <c r="Y112" s="44"/>
      <c r="Z112" s="44"/>
      <c r="AA112" s="44"/>
      <c r="AC112" s="44"/>
      <c r="AD112" s="44"/>
      <c r="AE112" s="44"/>
      <c r="AF112" s="44"/>
      <c r="AG112" s="44"/>
      <c r="AH112" s="44"/>
    </row>
    <row r="113" spans="2:34" x14ac:dyDescent="0.25">
      <c r="B113" s="79"/>
      <c r="D113" s="44"/>
      <c r="E113" s="44"/>
      <c r="F113" s="44"/>
      <c r="G113" s="44"/>
      <c r="H113" s="44"/>
      <c r="I113" s="44"/>
      <c r="J113" s="44"/>
      <c r="L113" s="44"/>
      <c r="M113" s="44"/>
      <c r="N113" s="44"/>
      <c r="O113" s="44"/>
      <c r="P113" s="44"/>
      <c r="Q113" s="44"/>
      <c r="S113" s="79"/>
      <c r="U113" s="44"/>
      <c r="V113" s="44"/>
      <c r="W113" s="44"/>
      <c r="X113" s="44"/>
      <c r="Y113" s="44"/>
      <c r="Z113" s="44"/>
      <c r="AA113" s="44"/>
      <c r="AC113" s="44"/>
      <c r="AD113" s="44"/>
      <c r="AE113" s="44"/>
      <c r="AF113" s="44"/>
      <c r="AG113" s="44"/>
      <c r="AH113" s="44"/>
    </row>
    <row r="114" spans="2:34" x14ac:dyDescent="0.25">
      <c r="B114" s="79"/>
      <c r="D114" s="44"/>
      <c r="E114" s="44"/>
      <c r="F114" s="44"/>
      <c r="G114" s="44"/>
      <c r="H114" s="44"/>
      <c r="I114" s="44"/>
      <c r="J114" s="44"/>
      <c r="L114" s="44"/>
      <c r="M114" s="44"/>
      <c r="N114" s="44"/>
      <c r="O114" s="44"/>
      <c r="P114" s="44"/>
      <c r="Q114" s="44"/>
      <c r="S114" s="79"/>
      <c r="U114" s="44"/>
      <c r="V114" s="44"/>
      <c r="W114" s="44"/>
      <c r="X114" s="44"/>
      <c r="Y114" s="44"/>
      <c r="Z114" s="44"/>
      <c r="AA114" s="44"/>
      <c r="AC114" s="44"/>
      <c r="AD114" s="44"/>
      <c r="AE114" s="44"/>
      <c r="AF114" s="44"/>
      <c r="AG114" s="44"/>
      <c r="AH114" s="44"/>
    </row>
    <row r="115" spans="2:34" x14ac:dyDescent="0.25">
      <c r="B115" s="79"/>
      <c r="D115" s="44"/>
      <c r="E115" s="44"/>
      <c r="F115" s="44"/>
      <c r="G115" s="44"/>
      <c r="H115" s="44"/>
      <c r="I115" s="44"/>
      <c r="J115" s="44"/>
      <c r="L115" s="44"/>
      <c r="M115" s="44"/>
      <c r="N115" s="44"/>
      <c r="O115" s="44"/>
      <c r="P115" s="44"/>
      <c r="Q115" s="44"/>
      <c r="S115" s="79"/>
      <c r="U115" s="44"/>
      <c r="V115" s="44"/>
      <c r="W115" s="44"/>
      <c r="X115" s="44"/>
      <c r="Y115" s="44"/>
      <c r="Z115" s="44"/>
      <c r="AA115" s="44"/>
      <c r="AC115" s="44"/>
      <c r="AD115" s="44"/>
      <c r="AE115" s="44"/>
      <c r="AF115" s="44"/>
      <c r="AG115" s="44"/>
      <c r="AH115" s="44"/>
    </row>
    <row r="116" spans="2:34" x14ac:dyDescent="0.25">
      <c r="B116" s="79"/>
      <c r="D116" s="44"/>
      <c r="E116" s="44"/>
      <c r="F116" s="44"/>
      <c r="G116" s="44"/>
      <c r="H116" s="44"/>
      <c r="I116" s="44"/>
      <c r="J116" s="44"/>
      <c r="L116" s="44"/>
      <c r="M116" s="44"/>
      <c r="N116" s="44"/>
      <c r="O116" s="44"/>
      <c r="P116" s="44"/>
      <c r="Q116" s="44"/>
      <c r="S116" s="79"/>
      <c r="U116" s="44"/>
      <c r="V116" s="44"/>
      <c r="W116" s="44"/>
      <c r="X116" s="44"/>
      <c r="Y116" s="44"/>
      <c r="Z116" s="44"/>
      <c r="AA116" s="44"/>
      <c r="AC116" s="44"/>
      <c r="AD116" s="44"/>
      <c r="AE116" s="44"/>
      <c r="AF116" s="44"/>
      <c r="AG116" s="44"/>
      <c r="AH116" s="44"/>
    </row>
    <row r="117" spans="2:34" x14ac:dyDescent="0.25">
      <c r="B117" s="79"/>
      <c r="D117" s="44"/>
      <c r="E117" s="44"/>
      <c r="F117" s="44"/>
      <c r="G117" s="44"/>
      <c r="H117" s="44"/>
      <c r="I117" s="44"/>
      <c r="J117" s="44"/>
      <c r="L117" s="44"/>
      <c r="M117" s="44"/>
      <c r="N117" s="44"/>
      <c r="O117" s="44"/>
      <c r="P117" s="44"/>
      <c r="Q117" s="44"/>
      <c r="S117" s="79"/>
      <c r="U117" s="44"/>
      <c r="V117" s="44"/>
      <c r="W117" s="44"/>
      <c r="X117" s="44"/>
      <c r="Y117" s="44"/>
      <c r="Z117" s="44"/>
      <c r="AA117" s="44"/>
      <c r="AC117" s="44"/>
      <c r="AD117" s="44"/>
      <c r="AE117" s="44"/>
      <c r="AF117" s="44"/>
      <c r="AG117" s="44"/>
      <c r="AH117" s="44"/>
    </row>
    <row r="118" spans="2:34" x14ac:dyDescent="0.25">
      <c r="B118" s="79"/>
      <c r="D118" s="44"/>
      <c r="E118" s="44"/>
      <c r="F118" s="44"/>
      <c r="G118" s="44"/>
      <c r="H118" s="44"/>
      <c r="I118" s="44"/>
      <c r="J118" s="44"/>
      <c r="L118" s="44"/>
      <c r="M118" s="44"/>
      <c r="N118" s="44"/>
      <c r="O118" s="44"/>
      <c r="P118" s="44"/>
      <c r="Q118" s="44"/>
      <c r="S118" s="79"/>
      <c r="U118" s="44"/>
      <c r="V118" s="44"/>
      <c r="W118" s="44"/>
      <c r="X118" s="44"/>
      <c r="Y118" s="44"/>
      <c r="Z118" s="44"/>
      <c r="AA118" s="44"/>
      <c r="AC118" s="44"/>
      <c r="AD118" s="44"/>
      <c r="AE118" s="44"/>
      <c r="AF118" s="44"/>
      <c r="AG118" s="44"/>
      <c r="AH118" s="44"/>
    </row>
    <row r="119" spans="2:34" x14ac:dyDescent="0.25">
      <c r="B119" s="79"/>
      <c r="D119" s="44"/>
      <c r="E119" s="44"/>
      <c r="F119" s="44"/>
      <c r="G119" s="44"/>
      <c r="H119" s="44"/>
      <c r="I119" s="44"/>
      <c r="J119" s="44"/>
      <c r="L119" s="44"/>
      <c r="M119" s="44"/>
      <c r="N119" s="44"/>
      <c r="O119" s="44"/>
      <c r="P119" s="44"/>
      <c r="Q119" s="44"/>
      <c r="S119" s="79"/>
      <c r="U119" s="44"/>
      <c r="V119" s="44"/>
      <c r="W119" s="44"/>
      <c r="X119" s="44"/>
      <c r="Y119" s="44"/>
      <c r="Z119" s="44"/>
      <c r="AA119" s="44"/>
      <c r="AC119" s="44"/>
      <c r="AD119" s="44"/>
      <c r="AE119" s="44"/>
      <c r="AF119" s="44"/>
      <c r="AG119" s="44"/>
      <c r="AH119" s="44"/>
    </row>
    <row r="120" spans="2:34" x14ac:dyDescent="0.25">
      <c r="B120" s="79"/>
      <c r="D120" s="44"/>
      <c r="E120" s="44"/>
      <c r="F120" s="44"/>
      <c r="G120" s="44"/>
      <c r="H120" s="44"/>
      <c r="I120" s="44"/>
      <c r="J120" s="44"/>
      <c r="L120" s="44"/>
      <c r="M120" s="44"/>
      <c r="N120" s="44"/>
      <c r="O120" s="44"/>
      <c r="P120" s="44"/>
      <c r="Q120" s="44"/>
      <c r="S120" s="79"/>
      <c r="U120" s="44"/>
      <c r="V120" s="44"/>
      <c r="W120" s="44"/>
      <c r="X120" s="44"/>
      <c r="Y120" s="44"/>
      <c r="Z120" s="44"/>
      <c r="AA120" s="44"/>
      <c r="AC120" s="44"/>
      <c r="AD120" s="44"/>
      <c r="AE120" s="44"/>
      <c r="AF120" s="44"/>
      <c r="AG120" s="44"/>
      <c r="AH120" s="44"/>
    </row>
    <row r="121" spans="2:34" x14ac:dyDescent="0.25">
      <c r="B121" s="79"/>
      <c r="D121" s="44"/>
      <c r="E121" s="44"/>
      <c r="F121" s="44"/>
      <c r="G121" s="44"/>
      <c r="H121" s="44"/>
      <c r="I121" s="44"/>
      <c r="J121" s="44"/>
      <c r="L121" s="44"/>
      <c r="M121" s="44"/>
      <c r="N121" s="44"/>
      <c r="O121" s="44"/>
      <c r="P121" s="44"/>
      <c r="Q121" s="44"/>
      <c r="S121" s="79"/>
      <c r="U121" s="44"/>
      <c r="V121" s="44"/>
      <c r="W121" s="44"/>
      <c r="X121" s="44"/>
      <c r="Y121" s="44"/>
      <c r="Z121" s="44"/>
      <c r="AA121" s="44"/>
      <c r="AC121" s="44"/>
      <c r="AD121" s="44"/>
      <c r="AE121" s="44"/>
      <c r="AF121" s="44"/>
      <c r="AG121" s="44"/>
      <c r="AH121" s="44"/>
    </row>
    <row r="122" spans="2:34" x14ac:dyDescent="0.25">
      <c r="B122" s="79"/>
      <c r="D122" s="44"/>
      <c r="E122" s="44"/>
      <c r="F122" s="44"/>
      <c r="G122" s="44"/>
      <c r="H122" s="44"/>
      <c r="I122" s="44"/>
      <c r="J122" s="44"/>
      <c r="L122" s="44"/>
      <c r="M122" s="44"/>
      <c r="N122" s="44"/>
      <c r="O122" s="44"/>
      <c r="P122" s="44"/>
      <c r="Q122" s="44"/>
      <c r="S122" s="79"/>
      <c r="U122" s="44"/>
      <c r="V122" s="44"/>
      <c r="W122" s="44"/>
      <c r="X122" s="44"/>
      <c r="Y122" s="44"/>
      <c r="Z122" s="44"/>
      <c r="AA122" s="44"/>
      <c r="AC122" s="44"/>
      <c r="AD122" s="44"/>
      <c r="AE122" s="44"/>
      <c r="AF122" s="44"/>
      <c r="AG122" s="44"/>
      <c r="AH122" s="44"/>
    </row>
    <row r="123" spans="2:34" x14ac:dyDescent="0.25">
      <c r="B123" s="79"/>
      <c r="D123" s="44"/>
      <c r="E123" s="44"/>
      <c r="F123" s="44"/>
      <c r="G123" s="44"/>
      <c r="H123" s="44"/>
      <c r="I123" s="44"/>
      <c r="J123" s="44"/>
      <c r="L123" s="44"/>
      <c r="M123" s="44"/>
      <c r="N123" s="44"/>
      <c r="O123" s="44"/>
      <c r="P123" s="44"/>
      <c r="Q123" s="44"/>
      <c r="S123" s="79"/>
      <c r="U123" s="44"/>
      <c r="V123" s="44"/>
      <c r="W123" s="44"/>
      <c r="X123" s="44"/>
      <c r="Y123" s="44"/>
      <c r="Z123" s="44"/>
      <c r="AA123" s="44"/>
      <c r="AC123" s="44"/>
      <c r="AD123" s="44"/>
      <c r="AE123" s="44"/>
      <c r="AF123" s="44"/>
      <c r="AG123" s="44"/>
      <c r="AH123" s="44"/>
    </row>
    <row r="124" spans="2:34" x14ac:dyDescent="0.25">
      <c r="B124" s="79"/>
      <c r="D124" s="44"/>
      <c r="E124" s="44"/>
      <c r="F124" s="44"/>
      <c r="G124" s="44"/>
      <c r="H124" s="44"/>
      <c r="I124" s="44"/>
      <c r="J124" s="44"/>
      <c r="L124" s="44"/>
      <c r="M124" s="44"/>
      <c r="N124" s="44"/>
      <c r="O124" s="44"/>
      <c r="P124" s="44"/>
      <c r="Q124" s="44"/>
      <c r="S124" s="79"/>
      <c r="U124" s="44"/>
      <c r="V124" s="44"/>
      <c r="W124" s="44"/>
      <c r="X124" s="44"/>
      <c r="Y124" s="44"/>
      <c r="Z124" s="44"/>
      <c r="AA124" s="44"/>
      <c r="AC124" s="44"/>
      <c r="AD124" s="44"/>
      <c r="AE124" s="44"/>
      <c r="AF124" s="44"/>
      <c r="AG124" s="44"/>
      <c r="AH124" s="44"/>
    </row>
    <row r="125" spans="2:34" x14ac:dyDescent="0.25">
      <c r="B125" s="79"/>
      <c r="D125" s="44"/>
      <c r="E125" s="44"/>
      <c r="F125" s="44"/>
      <c r="G125" s="44"/>
      <c r="H125" s="44"/>
      <c r="I125" s="44"/>
      <c r="J125" s="44"/>
      <c r="L125" s="44"/>
      <c r="M125" s="44"/>
      <c r="N125" s="44"/>
      <c r="O125" s="44"/>
      <c r="P125" s="44"/>
      <c r="Q125" s="44"/>
      <c r="S125" s="79"/>
      <c r="U125" s="44"/>
      <c r="V125" s="44"/>
      <c r="W125" s="44"/>
      <c r="X125" s="44"/>
      <c r="Y125" s="44"/>
      <c r="Z125" s="44"/>
      <c r="AA125" s="44"/>
      <c r="AC125" s="44"/>
      <c r="AD125" s="44"/>
      <c r="AE125" s="44"/>
      <c r="AF125" s="44"/>
      <c r="AG125" s="44"/>
      <c r="AH125" s="44"/>
    </row>
    <row r="126" spans="2:34" x14ac:dyDescent="0.25">
      <c r="B126" s="79"/>
      <c r="D126" s="44"/>
      <c r="E126" s="44"/>
      <c r="F126" s="44"/>
      <c r="G126" s="44"/>
      <c r="H126" s="44"/>
      <c r="I126" s="44"/>
      <c r="J126" s="44"/>
      <c r="L126" s="44"/>
      <c r="M126" s="44"/>
      <c r="N126" s="44"/>
      <c r="O126" s="44"/>
      <c r="P126" s="44"/>
      <c r="Q126" s="44"/>
      <c r="S126" s="79"/>
      <c r="U126" s="44"/>
      <c r="V126" s="44"/>
      <c r="W126" s="44"/>
      <c r="X126" s="44"/>
      <c r="Y126" s="44"/>
      <c r="Z126" s="44"/>
      <c r="AA126" s="44"/>
      <c r="AC126" s="44"/>
      <c r="AD126" s="44"/>
      <c r="AE126" s="44"/>
      <c r="AF126" s="44"/>
      <c r="AG126" s="44"/>
      <c r="AH126" s="44"/>
    </row>
    <row r="127" spans="2:34" x14ac:dyDescent="0.25">
      <c r="B127" s="79"/>
      <c r="D127" s="44"/>
      <c r="E127" s="44"/>
      <c r="F127" s="44"/>
      <c r="G127" s="44"/>
      <c r="H127" s="44"/>
      <c r="I127" s="44"/>
      <c r="J127" s="44"/>
      <c r="L127" s="44"/>
      <c r="M127" s="44"/>
      <c r="N127" s="44"/>
      <c r="O127" s="44"/>
      <c r="P127" s="44"/>
      <c r="Q127" s="44"/>
      <c r="S127" s="79"/>
      <c r="U127" s="44"/>
      <c r="V127" s="44"/>
      <c r="W127" s="44"/>
      <c r="X127" s="44"/>
      <c r="Y127" s="44"/>
      <c r="Z127" s="44"/>
      <c r="AA127" s="44"/>
      <c r="AC127" s="44"/>
      <c r="AD127" s="44"/>
      <c r="AE127" s="44"/>
      <c r="AF127" s="44"/>
      <c r="AG127" s="44"/>
      <c r="AH127" s="44"/>
    </row>
    <row r="128" spans="2:34" x14ac:dyDescent="0.25">
      <c r="B128" s="79"/>
      <c r="D128" s="44"/>
      <c r="E128" s="44"/>
      <c r="F128" s="44"/>
      <c r="G128" s="44"/>
      <c r="H128" s="44"/>
      <c r="I128" s="44"/>
      <c r="J128" s="44"/>
      <c r="L128" s="44"/>
      <c r="M128" s="44"/>
      <c r="N128" s="44"/>
      <c r="O128" s="44"/>
      <c r="P128" s="44"/>
      <c r="Q128" s="44"/>
      <c r="S128" s="79"/>
      <c r="U128" s="44"/>
      <c r="V128" s="44"/>
      <c r="W128" s="44"/>
      <c r="X128" s="44"/>
      <c r="Y128" s="44"/>
      <c r="Z128" s="44"/>
      <c r="AA128" s="44"/>
      <c r="AC128" s="44"/>
      <c r="AD128" s="44"/>
      <c r="AE128" s="44"/>
      <c r="AF128" s="44"/>
      <c r="AG128" s="44"/>
      <c r="AH128" s="44"/>
    </row>
    <row r="129" spans="2:34" x14ac:dyDescent="0.25">
      <c r="B129" s="79"/>
      <c r="D129" s="44"/>
      <c r="E129" s="44"/>
      <c r="F129" s="44"/>
      <c r="G129" s="44"/>
      <c r="H129" s="44"/>
      <c r="I129" s="44"/>
      <c r="J129" s="44"/>
      <c r="L129" s="44"/>
      <c r="M129" s="44"/>
      <c r="N129" s="44"/>
      <c r="O129" s="44"/>
      <c r="P129" s="44"/>
      <c r="Q129" s="44"/>
      <c r="S129" s="79"/>
      <c r="U129" s="44"/>
      <c r="V129" s="44"/>
      <c r="W129" s="44"/>
      <c r="X129" s="44"/>
      <c r="Y129" s="44"/>
      <c r="Z129" s="44"/>
      <c r="AA129" s="44"/>
      <c r="AC129" s="44"/>
      <c r="AD129" s="44"/>
      <c r="AE129" s="44"/>
      <c r="AF129" s="44"/>
      <c r="AG129" s="44"/>
      <c r="AH129" s="44"/>
    </row>
    <row r="130" spans="2:34" x14ac:dyDescent="0.25">
      <c r="B130" s="79"/>
      <c r="D130" s="44"/>
      <c r="E130" s="44"/>
      <c r="F130" s="44"/>
      <c r="G130" s="44"/>
      <c r="H130" s="44"/>
      <c r="I130" s="44"/>
      <c r="J130" s="44"/>
      <c r="L130" s="44"/>
      <c r="M130" s="44"/>
      <c r="N130" s="44"/>
      <c r="O130" s="44"/>
      <c r="P130" s="44"/>
      <c r="Q130" s="44"/>
      <c r="S130" s="79"/>
      <c r="U130" s="44"/>
      <c r="V130" s="44"/>
      <c r="W130" s="44"/>
      <c r="X130" s="44"/>
      <c r="Y130" s="44"/>
      <c r="Z130" s="44"/>
      <c r="AA130" s="44"/>
      <c r="AC130" s="44"/>
      <c r="AD130" s="44"/>
      <c r="AE130" s="44"/>
      <c r="AF130" s="44"/>
      <c r="AG130" s="44"/>
      <c r="AH130" s="44"/>
    </row>
    <row r="131" spans="2:34" x14ac:dyDescent="0.25">
      <c r="B131" s="79"/>
      <c r="D131" s="44"/>
      <c r="E131" s="44"/>
      <c r="F131" s="44"/>
      <c r="G131" s="44"/>
      <c r="H131" s="44"/>
      <c r="I131" s="44"/>
      <c r="J131" s="44"/>
      <c r="L131" s="44"/>
      <c r="M131" s="44"/>
      <c r="N131" s="44"/>
      <c r="O131" s="44"/>
      <c r="P131" s="44"/>
      <c r="Q131" s="44"/>
      <c r="S131" s="79"/>
      <c r="U131" s="44"/>
      <c r="V131" s="44"/>
      <c r="W131" s="44"/>
      <c r="X131" s="44"/>
      <c r="Y131" s="44"/>
      <c r="Z131" s="44"/>
      <c r="AA131" s="44"/>
      <c r="AC131" s="44"/>
      <c r="AD131" s="44"/>
      <c r="AE131" s="44"/>
      <c r="AF131" s="44"/>
      <c r="AG131" s="44"/>
      <c r="AH131" s="44"/>
    </row>
    <row r="132" spans="2:34" x14ac:dyDescent="0.25">
      <c r="B132" s="79"/>
      <c r="D132" s="44"/>
      <c r="E132" s="44"/>
      <c r="F132" s="44"/>
      <c r="G132" s="44"/>
      <c r="H132" s="44"/>
      <c r="I132" s="44"/>
      <c r="J132" s="44"/>
      <c r="L132" s="44"/>
      <c r="M132" s="44"/>
      <c r="N132" s="44"/>
      <c r="O132" s="44"/>
      <c r="P132" s="44"/>
      <c r="Q132" s="44"/>
      <c r="S132" s="79"/>
      <c r="U132" s="44"/>
      <c r="V132" s="44"/>
      <c r="W132" s="44"/>
      <c r="X132" s="44"/>
      <c r="Y132" s="44"/>
      <c r="Z132" s="44"/>
      <c r="AA132" s="44"/>
      <c r="AC132" s="44"/>
      <c r="AD132" s="44"/>
      <c r="AE132" s="44"/>
      <c r="AF132" s="44"/>
      <c r="AG132" s="44"/>
      <c r="AH132" s="44"/>
    </row>
    <row r="133" spans="2:34" x14ac:dyDescent="0.25">
      <c r="B133" s="79"/>
      <c r="D133" s="44"/>
      <c r="E133" s="44"/>
      <c r="F133" s="44"/>
      <c r="G133" s="44"/>
      <c r="H133" s="44"/>
      <c r="I133" s="44"/>
      <c r="J133" s="44"/>
      <c r="L133" s="44"/>
      <c r="M133" s="44"/>
      <c r="N133" s="44"/>
      <c r="O133" s="44"/>
      <c r="P133" s="44"/>
      <c r="Q133" s="44"/>
      <c r="S133" s="79"/>
      <c r="U133" s="44"/>
      <c r="V133" s="44"/>
      <c r="W133" s="44"/>
      <c r="X133" s="44"/>
      <c r="Y133" s="44"/>
      <c r="Z133" s="44"/>
      <c r="AA133" s="44"/>
      <c r="AC133" s="44"/>
      <c r="AD133" s="44"/>
      <c r="AE133" s="44"/>
      <c r="AF133" s="44"/>
      <c r="AG133" s="44"/>
      <c r="AH133" s="44"/>
    </row>
    <row r="134" spans="2:34" x14ac:dyDescent="0.25">
      <c r="B134" s="79"/>
      <c r="D134" s="44"/>
      <c r="E134" s="44"/>
      <c r="F134" s="44"/>
      <c r="G134" s="44"/>
      <c r="H134" s="44"/>
      <c r="I134" s="44"/>
      <c r="J134" s="44"/>
      <c r="L134" s="44"/>
      <c r="M134" s="44"/>
      <c r="N134" s="44"/>
      <c r="O134" s="44"/>
      <c r="P134" s="44"/>
      <c r="Q134" s="44"/>
      <c r="S134" s="79"/>
      <c r="U134" s="44"/>
      <c r="V134" s="44"/>
      <c r="W134" s="44"/>
      <c r="X134" s="44"/>
      <c r="Y134" s="44"/>
      <c r="Z134" s="44"/>
      <c r="AA134" s="44"/>
      <c r="AC134" s="44"/>
      <c r="AD134" s="44"/>
      <c r="AE134" s="44"/>
      <c r="AF134" s="44"/>
      <c r="AG134" s="44"/>
      <c r="AH134" s="44"/>
    </row>
    <row r="135" spans="2:34" x14ac:dyDescent="0.25">
      <c r="B135" s="79"/>
      <c r="D135" s="44"/>
      <c r="E135" s="44"/>
      <c r="F135" s="44"/>
      <c r="G135" s="44"/>
      <c r="H135" s="44"/>
      <c r="I135" s="44"/>
      <c r="J135" s="44"/>
      <c r="L135" s="44"/>
      <c r="M135" s="44"/>
      <c r="N135" s="44"/>
      <c r="O135" s="44"/>
      <c r="P135" s="44"/>
      <c r="Q135" s="44"/>
      <c r="S135" s="79"/>
      <c r="U135" s="44"/>
      <c r="V135" s="44"/>
      <c r="W135" s="44"/>
      <c r="X135" s="44"/>
      <c r="Y135" s="44"/>
      <c r="Z135" s="44"/>
      <c r="AA135" s="44"/>
      <c r="AC135" s="44"/>
      <c r="AD135" s="44"/>
      <c r="AE135" s="44"/>
      <c r="AF135" s="44"/>
      <c r="AG135" s="44"/>
      <c r="AH135" s="44"/>
    </row>
    <row r="136" spans="2:34" x14ac:dyDescent="0.25">
      <c r="B136" s="79"/>
      <c r="D136" s="44"/>
      <c r="E136" s="44"/>
      <c r="F136" s="44"/>
      <c r="G136" s="44"/>
      <c r="H136" s="44"/>
      <c r="I136" s="44"/>
      <c r="J136" s="44"/>
      <c r="L136" s="44"/>
      <c r="M136" s="44"/>
      <c r="N136" s="44"/>
      <c r="O136" s="44"/>
      <c r="P136" s="44"/>
      <c r="Q136" s="44"/>
      <c r="S136" s="79"/>
      <c r="U136" s="44"/>
      <c r="V136" s="44"/>
      <c r="W136" s="44"/>
      <c r="X136" s="44"/>
      <c r="Y136" s="44"/>
      <c r="Z136" s="44"/>
      <c r="AA136" s="44"/>
      <c r="AC136" s="44"/>
      <c r="AD136" s="44"/>
      <c r="AE136" s="44"/>
      <c r="AF136" s="44"/>
      <c r="AG136" s="44"/>
      <c r="AH136" s="44"/>
    </row>
    <row r="137" spans="2:34" x14ac:dyDescent="0.25">
      <c r="B137" s="79"/>
      <c r="D137" s="44"/>
      <c r="E137" s="44"/>
      <c r="F137" s="44"/>
      <c r="G137" s="44"/>
      <c r="H137" s="44"/>
      <c r="I137" s="44"/>
      <c r="J137" s="44"/>
      <c r="L137" s="44"/>
      <c r="M137" s="44"/>
      <c r="N137" s="44"/>
      <c r="O137" s="44"/>
      <c r="P137" s="44"/>
      <c r="Q137" s="44"/>
      <c r="S137" s="79"/>
      <c r="U137" s="44"/>
      <c r="V137" s="44"/>
      <c r="W137" s="44"/>
      <c r="X137" s="44"/>
      <c r="Y137" s="44"/>
      <c r="Z137" s="44"/>
      <c r="AA137" s="44"/>
      <c r="AC137" s="44"/>
      <c r="AD137" s="44"/>
      <c r="AE137" s="44"/>
      <c r="AF137" s="44"/>
      <c r="AG137" s="44"/>
      <c r="AH137" s="44"/>
    </row>
    <row r="138" spans="2:34" x14ac:dyDescent="0.25">
      <c r="B138" s="79"/>
      <c r="D138" s="44"/>
      <c r="E138" s="44"/>
      <c r="F138" s="44"/>
      <c r="G138" s="44"/>
      <c r="H138" s="44"/>
      <c r="I138" s="44"/>
      <c r="J138" s="44"/>
      <c r="L138" s="44"/>
      <c r="M138" s="44"/>
      <c r="N138" s="44"/>
      <c r="O138" s="44"/>
      <c r="P138" s="44"/>
      <c r="Q138" s="44"/>
      <c r="S138" s="79"/>
      <c r="U138" s="44"/>
      <c r="V138" s="44"/>
      <c r="W138" s="44"/>
      <c r="X138" s="44"/>
      <c r="Y138" s="44"/>
      <c r="Z138" s="44"/>
      <c r="AA138" s="44"/>
      <c r="AC138" s="44"/>
      <c r="AD138" s="44"/>
      <c r="AE138" s="44"/>
      <c r="AF138" s="44"/>
      <c r="AG138" s="44"/>
      <c r="AH138" s="44"/>
    </row>
    <row r="139" spans="2:34" x14ac:dyDescent="0.25">
      <c r="B139" s="79"/>
      <c r="D139" s="44"/>
      <c r="E139" s="44"/>
      <c r="F139" s="44"/>
      <c r="G139" s="44"/>
      <c r="H139" s="44"/>
      <c r="I139" s="44"/>
      <c r="J139" s="44"/>
      <c r="L139" s="44"/>
      <c r="M139" s="44"/>
      <c r="N139" s="44"/>
      <c r="O139" s="44"/>
      <c r="P139" s="44"/>
      <c r="Q139" s="44"/>
      <c r="S139" s="79"/>
      <c r="U139" s="44"/>
      <c r="V139" s="44"/>
      <c r="W139" s="44"/>
      <c r="X139" s="44"/>
      <c r="Y139" s="44"/>
      <c r="Z139" s="44"/>
      <c r="AA139" s="44"/>
      <c r="AC139" s="44"/>
      <c r="AD139" s="44"/>
      <c r="AE139" s="44"/>
      <c r="AF139" s="44"/>
      <c r="AG139" s="44"/>
      <c r="AH139" s="44"/>
    </row>
    <row r="140" spans="2:34" x14ac:dyDescent="0.25">
      <c r="B140" s="79"/>
      <c r="D140" s="44"/>
      <c r="E140" s="44"/>
      <c r="F140" s="44"/>
      <c r="G140" s="44"/>
      <c r="H140" s="44"/>
      <c r="I140" s="44"/>
      <c r="J140" s="44"/>
      <c r="L140" s="44"/>
      <c r="M140" s="44"/>
      <c r="N140" s="44"/>
      <c r="O140" s="44"/>
      <c r="P140" s="44"/>
      <c r="Q140" s="44"/>
      <c r="S140" s="79"/>
      <c r="U140" s="44"/>
      <c r="V140" s="44"/>
      <c r="W140" s="44"/>
      <c r="X140" s="44"/>
      <c r="Y140" s="44"/>
      <c r="Z140" s="44"/>
      <c r="AA140" s="44"/>
      <c r="AC140" s="44"/>
      <c r="AD140" s="44"/>
      <c r="AE140" s="44"/>
      <c r="AF140" s="44"/>
      <c r="AG140" s="44"/>
      <c r="AH140" s="44"/>
    </row>
    <row r="141" spans="2:34" x14ac:dyDescent="0.25">
      <c r="B141" s="79"/>
      <c r="D141" s="44"/>
      <c r="E141" s="44"/>
      <c r="F141" s="44"/>
      <c r="G141" s="44"/>
      <c r="H141" s="44"/>
      <c r="I141" s="44"/>
      <c r="J141" s="44"/>
      <c r="L141" s="44"/>
      <c r="M141" s="44"/>
      <c r="N141" s="44"/>
      <c r="O141" s="44"/>
      <c r="P141" s="44"/>
      <c r="Q141" s="44"/>
      <c r="S141" s="79"/>
      <c r="U141" s="44"/>
      <c r="V141" s="44"/>
      <c r="W141" s="44"/>
      <c r="X141" s="44"/>
      <c r="Y141" s="44"/>
      <c r="Z141" s="44"/>
      <c r="AA141" s="44"/>
      <c r="AC141" s="44"/>
      <c r="AD141" s="44"/>
      <c r="AE141" s="44"/>
      <c r="AF141" s="44"/>
      <c r="AG141" s="44"/>
      <c r="AH141" s="44"/>
    </row>
    <row r="142" spans="2:34" x14ac:dyDescent="0.25">
      <c r="B142" s="79"/>
      <c r="D142" s="44"/>
      <c r="E142" s="44"/>
      <c r="F142" s="44"/>
      <c r="G142" s="44"/>
      <c r="H142" s="44"/>
      <c r="I142" s="44"/>
      <c r="J142" s="44"/>
      <c r="L142" s="44"/>
      <c r="M142" s="44"/>
      <c r="N142" s="44"/>
      <c r="O142" s="44"/>
      <c r="P142" s="44"/>
      <c r="Q142" s="44"/>
      <c r="S142" s="79"/>
      <c r="U142" s="44"/>
      <c r="V142" s="44"/>
      <c r="W142" s="44"/>
      <c r="X142" s="44"/>
      <c r="Y142" s="44"/>
      <c r="Z142" s="44"/>
      <c r="AA142" s="44"/>
      <c r="AC142" s="44"/>
      <c r="AD142" s="44"/>
      <c r="AE142" s="44"/>
      <c r="AF142" s="44"/>
      <c r="AG142" s="44"/>
      <c r="AH142" s="44"/>
    </row>
    <row r="143" spans="2:34" x14ac:dyDescent="0.25">
      <c r="B143" s="79"/>
      <c r="D143" s="44"/>
      <c r="E143" s="44"/>
      <c r="F143" s="44"/>
      <c r="G143" s="44"/>
      <c r="H143" s="44"/>
      <c r="I143" s="44"/>
      <c r="J143" s="44"/>
      <c r="L143" s="44"/>
      <c r="M143" s="44"/>
      <c r="N143" s="44"/>
      <c r="O143" s="44"/>
      <c r="P143" s="44"/>
      <c r="Q143" s="44"/>
      <c r="S143" s="79"/>
      <c r="U143" s="44"/>
      <c r="V143" s="44"/>
      <c r="W143" s="44"/>
      <c r="X143" s="44"/>
      <c r="Y143" s="44"/>
      <c r="Z143" s="44"/>
      <c r="AA143" s="44"/>
      <c r="AC143" s="44"/>
      <c r="AD143" s="44"/>
      <c r="AE143" s="44"/>
      <c r="AF143" s="44"/>
      <c r="AG143" s="44"/>
      <c r="AH143" s="44"/>
    </row>
    <row r="144" spans="2:34" x14ac:dyDescent="0.25">
      <c r="B144" s="79"/>
      <c r="D144" s="44"/>
      <c r="E144" s="44"/>
      <c r="F144" s="44"/>
      <c r="G144" s="44"/>
      <c r="H144" s="44"/>
      <c r="I144" s="44"/>
      <c r="J144" s="44"/>
      <c r="L144" s="44"/>
      <c r="M144" s="44"/>
      <c r="N144" s="44"/>
      <c r="O144" s="44"/>
      <c r="P144" s="44"/>
      <c r="Q144" s="44"/>
      <c r="S144" s="79"/>
      <c r="U144" s="44"/>
      <c r="V144" s="44"/>
      <c r="W144" s="44"/>
      <c r="X144" s="44"/>
      <c r="Y144" s="44"/>
      <c r="Z144" s="44"/>
      <c r="AA144" s="44"/>
      <c r="AC144" s="44"/>
      <c r="AD144" s="44"/>
      <c r="AE144" s="44"/>
      <c r="AF144" s="44"/>
      <c r="AG144" s="44"/>
      <c r="AH144" s="44"/>
    </row>
    <row r="145" spans="2:34" x14ac:dyDescent="0.25">
      <c r="B145" s="79"/>
      <c r="D145" s="44"/>
      <c r="E145" s="44"/>
      <c r="F145" s="44"/>
      <c r="G145" s="44"/>
      <c r="H145" s="44"/>
      <c r="I145" s="44"/>
      <c r="J145" s="44"/>
      <c r="L145" s="44"/>
      <c r="M145" s="44"/>
      <c r="N145" s="44"/>
      <c r="O145" s="44"/>
      <c r="P145" s="44"/>
      <c r="Q145" s="44"/>
      <c r="S145" s="79"/>
      <c r="U145" s="44"/>
      <c r="V145" s="44"/>
      <c r="W145" s="44"/>
      <c r="X145" s="44"/>
      <c r="Y145" s="44"/>
      <c r="Z145" s="44"/>
      <c r="AA145" s="44"/>
      <c r="AC145" s="44"/>
      <c r="AD145" s="44"/>
      <c r="AE145" s="44"/>
      <c r="AF145" s="44"/>
      <c r="AG145" s="44"/>
      <c r="AH145" s="44"/>
    </row>
    <row r="146" spans="2:34" x14ac:dyDescent="0.25">
      <c r="B146" s="79"/>
      <c r="D146" s="44"/>
      <c r="E146" s="44"/>
      <c r="F146" s="44"/>
      <c r="G146" s="44"/>
      <c r="H146" s="44"/>
      <c r="I146" s="44"/>
      <c r="J146" s="44"/>
      <c r="L146" s="44"/>
      <c r="M146" s="44"/>
      <c r="N146" s="44"/>
      <c r="O146" s="44"/>
      <c r="P146" s="44"/>
      <c r="Q146" s="44"/>
      <c r="S146" s="79"/>
      <c r="U146" s="44"/>
      <c r="V146" s="44"/>
      <c r="W146" s="44"/>
      <c r="X146" s="44"/>
      <c r="Y146" s="44"/>
      <c r="Z146" s="44"/>
      <c r="AA146" s="44"/>
      <c r="AC146" s="44"/>
      <c r="AD146" s="44"/>
      <c r="AE146" s="44"/>
      <c r="AF146" s="44"/>
      <c r="AG146" s="44"/>
      <c r="AH146" s="44"/>
    </row>
    <row r="147" spans="2:34" x14ac:dyDescent="0.25">
      <c r="B147" s="79"/>
      <c r="D147" s="44"/>
      <c r="E147" s="44"/>
      <c r="F147" s="44"/>
      <c r="G147" s="44"/>
      <c r="H147" s="44"/>
      <c r="I147" s="44"/>
      <c r="J147" s="44"/>
      <c r="L147" s="44"/>
      <c r="M147" s="44"/>
      <c r="N147" s="44"/>
      <c r="O147" s="44"/>
      <c r="P147" s="44"/>
      <c r="Q147" s="44"/>
      <c r="S147" s="79"/>
      <c r="U147" s="44"/>
      <c r="V147" s="44"/>
      <c r="W147" s="44"/>
      <c r="X147" s="44"/>
      <c r="Y147" s="44"/>
      <c r="Z147" s="44"/>
      <c r="AA147" s="44"/>
      <c r="AC147" s="44"/>
      <c r="AD147" s="44"/>
      <c r="AE147" s="44"/>
      <c r="AF147" s="44"/>
      <c r="AG147" s="44"/>
      <c r="AH147" s="44"/>
    </row>
    <row r="148" spans="2:34" x14ac:dyDescent="0.25">
      <c r="B148" s="79"/>
      <c r="D148" s="44"/>
      <c r="E148" s="44"/>
      <c r="F148" s="44"/>
      <c r="G148" s="44"/>
      <c r="H148" s="44"/>
      <c r="I148" s="44"/>
      <c r="J148" s="44"/>
      <c r="L148" s="44"/>
      <c r="M148" s="44"/>
      <c r="N148" s="44"/>
      <c r="O148" s="44"/>
      <c r="P148" s="44"/>
      <c r="Q148" s="44"/>
      <c r="S148" s="79"/>
      <c r="U148" s="44"/>
      <c r="V148" s="44"/>
      <c r="W148" s="44"/>
      <c r="X148" s="44"/>
      <c r="Y148" s="44"/>
      <c r="Z148" s="44"/>
      <c r="AA148" s="44"/>
      <c r="AC148" s="44"/>
      <c r="AD148" s="44"/>
      <c r="AE148" s="44"/>
      <c r="AF148" s="44"/>
      <c r="AG148" s="44"/>
      <c r="AH148" s="44"/>
    </row>
    <row r="149" spans="2:34" x14ac:dyDescent="0.25">
      <c r="B149" s="79"/>
      <c r="D149" s="44"/>
      <c r="E149" s="44"/>
      <c r="F149" s="44"/>
      <c r="G149" s="44"/>
      <c r="H149" s="44"/>
      <c r="I149" s="44"/>
      <c r="J149" s="44"/>
      <c r="L149" s="44"/>
      <c r="M149" s="44"/>
      <c r="N149" s="44"/>
      <c r="O149" s="44"/>
      <c r="P149" s="44"/>
      <c r="Q149" s="44"/>
      <c r="S149" s="79"/>
      <c r="U149" s="44"/>
      <c r="V149" s="44"/>
      <c r="W149" s="44"/>
      <c r="X149" s="44"/>
      <c r="Y149" s="44"/>
      <c r="Z149" s="44"/>
      <c r="AA149" s="44"/>
      <c r="AC149" s="44"/>
      <c r="AD149" s="44"/>
      <c r="AE149" s="44"/>
      <c r="AF149" s="44"/>
      <c r="AG149" s="44"/>
      <c r="AH149" s="44"/>
    </row>
    <row r="150" spans="2:34" x14ac:dyDescent="0.25">
      <c r="B150" s="79"/>
      <c r="D150" s="44"/>
      <c r="E150" s="44"/>
      <c r="F150" s="44"/>
      <c r="G150" s="44"/>
      <c r="H150" s="44"/>
      <c r="I150" s="44"/>
      <c r="J150" s="44"/>
      <c r="L150" s="44"/>
      <c r="M150" s="44"/>
      <c r="N150" s="44"/>
      <c r="O150" s="44"/>
      <c r="P150" s="44"/>
      <c r="Q150" s="44"/>
      <c r="S150" s="79"/>
      <c r="U150" s="44"/>
      <c r="V150" s="44"/>
      <c r="W150" s="44"/>
      <c r="X150" s="44"/>
      <c r="Y150" s="44"/>
      <c r="Z150" s="44"/>
      <c r="AA150" s="44"/>
      <c r="AC150" s="44"/>
      <c r="AD150" s="44"/>
      <c r="AE150" s="44"/>
      <c r="AF150" s="44"/>
      <c r="AG150" s="44"/>
      <c r="AH150" s="44"/>
    </row>
    <row r="151" spans="2:34" x14ac:dyDescent="0.25">
      <c r="B151" s="79"/>
      <c r="D151" s="44"/>
      <c r="E151" s="44"/>
      <c r="F151" s="44"/>
      <c r="G151" s="44"/>
      <c r="H151" s="44"/>
      <c r="I151" s="44"/>
      <c r="J151" s="44"/>
      <c r="L151" s="44"/>
      <c r="M151" s="44"/>
      <c r="N151" s="44"/>
      <c r="O151" s="44"/>
      <c r="P151" s="44"/>
      <c r="Q151" s="44"/>
      <c r="S151" s="79"/>
      <c r="U151" s="44"/>
      <c r="V151" s="44"/>
      <c r="W151" s="44"/>
      <c r="X151" s="44"/>
      <c r="Y151" s="44"/>
      <c r="Z151" s="44"/>
      <c r="AA151" s="44"/>
      <c r="AC151" s="44"/>
      <c r="AD151" s="44"/>
      <c r="AE151" s="44"/>
      <c r="AF151" s="44"/>
      <c r="AG151" s="44"/>
      <c r="AH151" s="44"/>
    </row>
    <row r="152" spans="2:34" x14ac:dyDescent="0.25">
      <c r="B152" s="79"/>
      <c r="D152" s="44"/>
      <c r="E152" s="44"/>
      <c r="F152" s="44"/>
      <c r="G152" s="44"/>
      <c r="H152" s="44"/>
      <c r="I152" s="44"/>
      <c r="J152" s="44"/>
      <c r="L152" s="44"/>
      <c r="M152" s="44"/>
      <c r="N152" s="44"/>
      <c r="O152" s="44"/>
      <c r="P152" s="44"/>
      <c r="Q152" s="44"/>
      <c r="S152" s="79"/>
      <c r="U152" s="44"/>
      <c r="V152" s="44"/>
      <c r="W152" s="44"/>
      <c r="X152" s="44"/>
      <c r="Y152" s="44"/>
      <c r="Z152" s="44"/>
      <c r="AA152" s="44"/>
      <c r="AC152" s="44"/>
      <c r="AD152" s="44"/>
      <c r="AE152" s="44"/>
      <c r="AF152" s="44"/>
      <c r="AG152" s="44"/>
      <c r="AH152" s="44"/>
    </row>
    <row r="153" spans="2:34" x14ac:dyDescent="0.25">
      <c r="B153" s="79"/>
      <c r="D153" s="44"/>
      <c r="E153" s="44"/>
      <c r="F153" s="44"/>
      <c r="G153" s="44"/>
      <c r="H153" s="44"/>
      <c r="I153" s="44"/>
      <c r="J153" s="44"/>
      <c r="L153" s="44"/>
      <c r="M153" s="44"/>
      <c r="N153" s="44"/>
      <c r="O153" s="44"/>
      <c r="P153" s="44"/>
      <c r="Q153" s="44"/>
      <c r="S153" s="79"/>
      <c r="U153" s="44"/>
      <c r="V153" s="44"/>
      <c r="W153" s="44"/>
      <c r="X153" s="44"/>
      <c r="Y153" s="44"/>
      <c r="Z153" s="44"/>
      <c r="AA153" s="44"/>
      <c r="AC153" s="44"/>
      <c r="AD153" s="44"/>
      <c r="AE153" s="44"/>
      <c r="AF153" s="44"/>
      <c r="AG153" s="44"/>
      <c r="AH153" s="44"/>
    </row>
    <row r="154" spans="2:34" x14ac:dyDescent="0.25">
      <c r="B154" s="79"/>
      <c r="D154" s="44"/>
      <c r="E154" s="44"/>
      <c r="F154" s="44"/>
      <c r="G154" s="44"/>
      <c r="H154" s="44"/>
      <c r="I154" s="44"/>
      <c r="J154" s="44"/>
      <c r="L154" s="44"/>
      <c r="M154" s="44"/>
      <c r="N154" s="44"/>
      <c r="O154" s="44"/>
      <c r="P154" s="44"/>
      <c r="Q154" s="44"/>
      <c r="S154" s="79"/>
      <c r="U154" s="44"/>
      <c r="V154" s="44"/>
      <c r="W154" s="44"/>
      <c r="X154" s="44"/>
      <c r="Y154" s="44"/>
      <c r="Z154" s="44"/>
      <c r="AA154" s="44"/>
      <c r="AC154" s="44"/>
      <c r="AD154" s="44"/>
      <c r="AE154" s="44"/>
      <c r="AF154" s="44"/>
      <c r="AG154" s="44"/>
      <c r="AH154" s="44"/>
    </row>
    <row r="155" spans="2:34" x14ac:dyDescent="0.25">
      <c r="B155" s="79"/>
      <c r="D155" s="44"/>
      <c r="E155" s="44"/>
      <c r="F155" s="44"/>
      <c r="G155" s="44"/>
      <c r="H155" s="44"/>
      <c r="I155" s="44"/>
      <c r="J155" s="44"/>
      <c r="L155" s="44"/>
      <c r="M155" s="44"/>
      <c r="N155" s="44"/>
      <c r="O155" s="44"/>
      <c r="P155" s="44"/>
      <c r="Q155" s="44"/>
      <c r="S155" s="79"/>
      <c r="U155" s="44"/>
      <c r="V155" s="44"/>
      <c r="W155" s="44"/>
      <c r="X155" s="44"/>
      <c r="Y155" s="44"/>
      <c r="Z155" s="44"/>
      <c r="AA155" s="44"/>
      <c r="AC155" s="44"/>
      <c r="AD155" s="44"/>
      <c r="AE155" s="44"/>
      <c r="AF155" s="44"/>
      <c r="AG155" s="44"/>
      <c r="AH155" s="44"/>
    </row>
    <row r="156" spans="2:34" x14ac:dyDescent="0.25">
      <c r="B156" s="79"/>
      <c r="D156" s="44"/>
      <c r="E156" s="44"/>
      <c r="F156" s="44"/>
      <c r="G156" s="44"/>
      <c r="H156" s="44"/>
      <c r="I156" s="44"/>
      <c r="J156" s="44"/>
      <c r="L156" s="44"/>
      <c r="M156" s="44"/>
      <c r="N156" s="44"/>
      <c r="O156" s="44"/>
      <c r="P156" s="44"/>
      <c r="Q156" s="44"/>
      <c r="S156" s="79"/>
      <c r="U156" s="44"/>
      <c r="V156" s="44"/>
      <c r="W156" s="44"/>
      <c r="X156" s="44"/>
      <c r="Y156" s="44"/>
      <c r="Z156" s="44"/>
      <c r="AA156" s="44"/>
      <c r="AC156" s="44"/>
      <c r="AD156" s="44"/>
      <c r="AE156" s="44"/>
      <c r="AF156" s="44"/>
      <c r="AG156" s="44"/>
      <c r="AH156" s="44"/>
    </row>
    <row r="157" spans="2:34" x14ac:dyDescent="0.25">
      <c r="B157" s="79"/>
      <c r="D157" s="44"/>
      <c r="E157" s="44"/>
      <c r="F157" s="44"/>
      <c r="G157" s="44"/>
      <c r="H157" s="44"/>
      <c r="I157" s="44"/>
      <c r="J157" s="44"/>
      <c r="L157" s="44"/>
      <c r="M157" s="44"/>
      <c r="N157" s="44"/>
      <c r="O157" s="44"/>
      <c r="P157" s="44"/>
      <c r="Q157" s="44"/>
      <c r="S157" s="79"/>
      <c r="U157" s="44"/>
      <c r="V157" s="44"/>
      <c r="W157" s="44"/>
      <c r="X157" s="44"/>
      <c r="Y157" s="44"/>
      <c r="Z157" s="44"/>
      <c r="AA157" s="44"/>
      <c r="AC157" s="44"/>
      <c r="AD157" s="44"/>
      <c r="AE157" s="44"/>
      <c r="AF157" s="44"/>
      <c r="AG157" s="44"/>
      <c r="AH157" s="44"/>
    </row>
    <row r="158" spans="2:34" x14ac:dyDescent="0.25">
      <c r="B158" s="79"/>
      <c r="D158" s="44"/>
      <c r="E158" s="44"/>
      <c r="F158" s="44"/>
      <c r="G158" s="44"/>
      <c r="H158" s="44"/>
      <c r="I158" s="44"/>
      <c r="J158" s="44"/>
      <c r="L158" s="44"/>
      <c r="M158" s="44"/>
      <c r="N158" s="44"/>
      <c r="O158" s="44"/>
      <c r="P158" s="44"/>
      <c r="Q158" s="44"/>
      <c r="S158" s="79"/>
      <c r="U158" s="44"/>
      <c r="V158" s="44"/>
      <c r="W158" s="44"/>
      <c r="X158" s="44"/>
      <c r="Y158" s="44"/>
      <c r="Z158" s="44"/>
      <c r="AA158" s="44"/>
      <c r="AC158" s="44"/>
      <c r="AD158" s="44"/>
      <c r="AE158" s="44"/>
      <c r="AF158" s="44"/>
      <c r="AG158" s="44"/>
      <c r="AH158" s="44"/>
    </row>
    <row r="159" spans="2:34" x14ac:dyDescent="0.25">
      <c r="B159" s="79"/>
      <c r="D159" s="44"/>
      <c r="E159" s="44"/>
      <c r="F159" s="44"/>
      <c r="G159" s="44"/>
      <c r="H159" s="44"/>
      <c r="I159" s="44"/>
      <c r="J159" s="44"/>
      <c r="L159" s="44"/>
      <c r="M159" s="44"/>
      <c r="N159" s="44"/>
      <c r="O159" s="44"/>
      <c r="P159" s="44"/>
      <c r="Q159" s="44"/>
      <c r="S159" s="79"/>
      <c r="U159" s="44"/>
      <c r="V159" s="44"/>
      <c r="W159" s="44"/>
      <c r="X159" s="44"/>
      <c r="Y159" s="44"/>
      <c r="Z159" s="44"/>
      <c r="AA159" s="44"/>
      <c r="AC159" s="44"/>
      <c r="AD159" s="44"/>
      <c r="AE159" s="44"/>
      <c r="AF159" s="44"/>
      <c r="AG159" s="44"/>
      <c r="AH159" s="44"/>
    </row>
    <row r="160" spans="2:34" x14ac:dyDescent="0.25">
      <c r="B160" s="79"/>
      <c r="D160" s="44"/>
      <c r="E160" s="44"/>
      <c r="F160" s="44"/>
      <c r="G160" s="44"/>
      <c r="H160" s="44"/>
      <c r="I160" s="44"/>
      <c r="J160" s="44"/>
      <c r="L160" s="44"/>
      <c r="M160" s="44"/>
      <c r="N160" s="44"/>
      <c r="O160" s="44"/>
      <c r="P160" s="44"/>
      <c r="Q160" s="44"/>
      <c r="S160" s="79"/>
      <c r="U160" s="44"/>
      <c r="V160" s="44"/>
      <c r="W160" s="44"/>
      <c r="X160" s="44"/>
      <c r="Y160" s="44"/>
      <c r="Z160" s="44"/>
      <c r="AA160" s="44"/>
      <c r="AC160" s="44"/>
      <c r="AD160" s="44"/>
      <c r="AE160" s="44"/>
      <c r="AF160" s="44"/>
      <c r="AG160" s="44"/>
      <c r="AH160" s="44"/>
    </row>
    <row r="161" spans="2:34" x14ac:dyDescent="0.25">
      <c r="B161" s="79"/>
      <c r="D161" s="44"/>
      <c r="E161" s="44"/>
      <c r="F161" s="44"/>
      <c r="G161" s="44"/>
      <c r="H161" s="44"/>
      <c r="I161" s="44"/>
      <c r="J161" s="44"/>
      <c r="L161" s="44"/>
      <c r="M161" s="44"/>
      <c r="N161" s="44"/>
      <c r="O161" s="44"/>
      <c r="P161" s="44"/>
      <c r="Q161" s="44"/>
      <c r="S161" s="79"/>
      <c r="U161" s="44"/>
      <c r="V161" s="44"/>
      <c r="W161" s="44"/>
      <c r="X161" s="44"/>
      <c r="Y161" s="44"/>
      <c r="Z161" s="44"/>
      <c r="AA161" s="44"/>
      <c r="AC161" s="44"/>
      <c r="AD161" s="44"/>
      <c r="AE161" s="44"/>
      <c r="AF161" s="44"/>
      <c r="AG161" s="44"/>
      <c r="AH161" s="44"/>
    </row>
    <row r="162" spans="2:34" x14ac:dyDescent="0.25">
      <c r="B162" s="79"/>
      <c r="D162" s="44"/>
      <c r="E162" s="44"/>
      <c r="F162" s="44"/>
      <c r="G162" s="44"/>
      <c r="H162" s="44"/>
      <c r="I162" s="44"/>
      <c r="J162" s="44"/>
      <c r="L162" s="44"/>
      <c r="M162" s="44"/>
      <c r="N162" s="44"/>
      <c r="O162" s="44"/>
      <c r="P162" s="44"/>
      <c r="Q162" s="44"/>
      <c r="S162" s="79"/>
      <c r="U162" s="44"/>
      <c r="V162" s="44"/>
      <c r="W162" s="44"/>
      <c r="X162" s="44"/>
      <c r="Y162" s="44"/>
      <c r="Z162" s="44"/>
      <c r="AA162" s="44"/>
      <c r="AC162" s="44"/>
      <c r="AD162" s="44"/>
      <c r="AE162" s="44"/>
      <c r="AF162" s="44"/>
      <c r="AG162" s="44"/>
      <c r="AH162" s="44"/>
    </row>
    <row r="163" spans="2:34" x14ac:dyDescent="0.25">
      <c r="B163" s="79"/>
      <c r="D163" s="44"/>
      <c r="E163" s="44"/>
      <c r="F163" s="44"/>
      <c r="G163" s="44"/>
      <c r="H163" s="44"/>
      <c r="I163" s="44"/>
      <c r="J163" s="44"/>
      <c r="L163" s="44"/>
      <c r="M163" s="44"/>
      <c r="N163" s="44"/>
      <c r="O163" s="44"/>
      <c r="P163" s="44"/>
      <c r="Q163" s="44"/>
      <c r="S163" s="79"/>
      <c r="U163" s="44"/>
      <c r="V163" s="44"/>
      <c r="W163" s="44"/>
      <c r="X163" s="44"/>
      <c r="Y163" s="44"/>
      <c r="Z163" s="44"/>
      <c r="AA163" s="44"/>
      <c r="AC163" s="44"/>
      <c r="AD163" s="44"/>
      <c r="AE163" s="44"/>
      <c r="AF163" s="44"/>
      <c r="AG163" s="44"/>
      <c r="AH163" s="44"/>
    </row>
    <row r="164" spans="2:34" x14ac:dyDescent="0.25">
      <c r="B164" s="79"/>
      <c r="D164" s="44"/>
      <c r="E164" s="44"/>
      <c r="F164" s="44"/>
      <c r="G164" s="44"/>
      <c r="H164" s="44"/>
      <c r="I164" s="44"/>
      <c r="J164" s="44"/>
      <c r="L164" s="44"/>
      <c r="M164" s="44"/>
      <c r="N164" s="44"/>
      <c r="O164" s="44"/>
      <c r="P164" s="44"/>
      <c r="Q164" s="44"/>
      <c r="S164" s="79"/>
      <c r="U164" s="44"/>
      <c r="V164" s="44"/>
      <c r="W164" s="44"/>
      <c r="X164" s="44"/>
      <c r="Y164" s="44"/>
      <c r="Z164" s="44"/>
      <c r="AA164" s="44"/>
      <c r="AC164" s="44"/>
      <c r="AD164" s="44"/>
      <c r="AE164" s="44"/>
      <c r="AF164" s="44"/>
      <c r="AG164" s="44"/>
      <c r="AH164" s="44"/>
    </row>
    <row r="165" spans="2:34" x14ac:dyDescent="0.25">
      <c r="B165" s="79"/>
      <c r="D165" s="44"/>
      <c r="E165" s="44"/>
      <c r="F165" s="44"/>
      <c r="G165" s="44"/>
      <c r="H165" s="44"/>
      <c r="I165" s="44"/>
      <c r="J165" s="44"/>
      <c r="L165" s="44"/>
      <c r="M165" s="44"/>
      <c r="N165" s="44"/>
      <c r="O165" s="44"/>
      <c r="P165" s="44"/>
      <c r="Q165" s="44"/>
      <c r="S165" s="79"/>
      <c r="U165" s="44"/>
      <c r="V165" s="44"/>
      <c r="W165" s="44"/>
      <c r="X165" s="44"/>
      <c r="Y165" s="44"/>
      <c r="Z165" s="44"/>
      <c r="AA165" s="44"/>
      <c r="AC165" s="44"/>
      <c r="AD165" s="44"/>
      <c r="AE165" s="44"/>
      <c r="AF165" s="44"/>
      <c r="AG165" s="44"/>
      <c r="AH165" s="44"/>
    </row>
    <row r="166" spans="2:34" x14ac:dyDescent="0.25">
      <c r="B166" s="79"/>
      <c r="D166" s="44"/>
      <c r="E166" s="44"/>
      <c r="F166" s="44"/>
      <c r="G166" s="44"/>
      <c r="H166" s="44"/>
      <c r="I166" s="44"/>
      <c r="J166" s="44"/>
      <c r="L166" s="44"/>
      <c r="M166" s="44"/>
      <c r="N166" s="44"/>
      <c r="O166" s="44"/>
      <c r="P166" s="44"/>
      <c r="Q166" s="44"/>
      <c r="S166" s="79"/>
      <c r="U166" s="44"/>
      <c r="V166" s="44"/>
      <c r="W166" s="44"/>
      <c r="X166" s="44"/>
      <c r="Y166" s="44"/>
      <c r="Z166" s="44"/>
      <c r="AA166" s="44"/>
      <c r="AC166" s="44"/>
      <c r="AD166" s="44"/>
      <c r="AE166" s="44"/>
      <c r="AF166" s="44"/>
      <c r="AG166" s="44"/>
      <c r="AH166" s="44"/>
    </row>
    <row r="167" spans="2:34" x14ac:dyDescent="0.25">
      <c r="B167" s="79"/>
      <c r="D167" s="44"/>
      <c r="E167" s="44"/>
      <c r="F167" s="44"/>
      <c r="G167" s="44"/>
      <c r="H167" s="44"/>
      <c r="I167" s="44"/>
      <c r="J167" s="44"/>
      <c r="L167" s="44"/>
      <c r="M167" s="44"/>
      <c r="N167" s="44"/>
      <c r="O167" s="44"/>
      <c r="P167" s="44"/>
      <c r="Q167" s="44"/>
      <c r="S167" s="79"/>
      <c r="U167" s="44"/>
      <c r="V167" s="44"/>
      <c r="W167" s="44"/>
      <c r="X167" s="44"/>
      <c r="Y167" s="44"/>
      <c r="Z167" s="44"/>
      <c r="AA167" s="44"/>
      <c r="AC167" s="44"/>
      <c r="AD167" s="44"/>
      <c r="AE167" s="44"/>
      <c r="AF167" s="44"/>
      <c r="AG167" s="44"/>
      <c r="AH167" s="44"/>
    </row>
    <row r="168" spans="2:34" x14ac:dyDescent="0.25">
      <c r="B168" s="79"/>
      <c r="D168" s="44"/>
      <c r="E168" s="44"/>
      <c r="F168" s="44"/>
      <c r="G168" s="44"/>
      <c r="H168" s="44"/>
      <c r="I168" s="44"/>
      <c r="J168" s="44"/>
      <c r="L168" s="44"/>
      <c r="M168" s="44"/>
      <c r="N168" s="44"/>
      <c r="O168" s="44"/>
      <c r="P168" s="44"/>
      <c r="Q168" s="44"/>
      <c r="S168" s="79"/>
      <c r="U168" s="44"/>
      <c r="V168" s="44"/>
      <c r="W168" s="44"/>
      <c r="X168" s="44"/>
      <c r="Y168" s="44"/>
      <c r="Z168" s="44"/>
      <c r="AA168" s="44"/>
      <c r="AC168" s="44"/>
      <c r="AD168" s="44"/>
      <c r="AE168" s="44"/>
      <c r="AF168" s="44"/>
      <c r="AG168" s="44"/>
      <c r="AH168" s="44"/>
    </row>
    <row r="169" spans="2:34" x14ac:dyDescent="0.25">
      <c r="B169" s="79"/>
      <c r="D169" s="44"/>
      <c r="E169" s="44"/>
      <c r="F169" s="44"/>
      <c r="G169" s="44"/>
      <c r="H169" s="44"/>
      <c r="I169" s="44"/>
      <c r="J169" s="44"/>
      <c r="L169" s="44"/>
      <c r="M169" s="44"/>
      <c r="N169" s="44"/>
      <c r="O169" s="44"/>
      <c r="P169" s="44"/>
      <c r="Q169" s="44"/>
      <c r="S169" s="79"/>
      <c r="U169" s="44"/>
      <c r="V169" s="44"/>
      <c r="W169" s="44"/>
      <c r="X169" s="44"/>
      <c r="Y169" s="44"/>
      <c r="Z169" s="44"/>
      <c r="AA169" s="44"/>
      <c r="AC169" s="44"/>
      <c r="AD169" s="44"/>
      <c r="AE169" s="44"/>
      <c r="AF169" s="44"/>
      <c r="AG169" s="44"/>
      <c r="AH169" s="44"/>
    </row>
    <row r="170" spans="2:34" x14ac:dyDescent="0.25">
      <c r="B170" s="79"/>
      <c r="D170" s="44"/>
      <c r="E170" s="44"/>
      <c r="F170" s="44"/>
      <c r="G170" s="44"/>
      <c r="H170" s="44"/>
      <c r="I170" s="44"/>
      <c r="J170" s="44"/>
      <c r="L170" s="44"/>
      <c r="M170" s="44"/>
      <c r="N170" s="44"/>
      <c r="O170" s="44"/>
      <c r="P170" s="44"/>
      <c r="Q170" s="44"/>
      <c r="S170" s="79"/>
      <c r="U170" s="44"/>
      <c r="V170" s="44"/>
      <c r="W170" s="44"/>
      <c r="X170" s="44"/>
      <c r="Y170" s="44"/>
      <c r="Z170" s="44"/>
      <c r="AA170" s="44"/>
      <c r="AC170" s="44"/>
      <c r="AD170" s="44"/>
      <c r="AE170" s="44"/>
      <c r="AF170" s="44"/>
      <c r="AG170" s="44"/>
      <c r="AH170" s="44"/>
    </row>
    <row r="171" spans="2:34" x14ac:dyDescent="0.25">
      <c r="B171" s="79"/>
      <c r="D171" s="44"/>
      <c r="E171" s="44"/>
      <c r="F171" s="44"/>
      <c r="G171" s="44"/>
      <c r="H171" s="44"/>
      <c r="I171" s="44"/>
      <c r="J171" s="44"/>
      <c r="L171" s="44"/>
      <c r="M171" s="44"/>
      <c r="N171" s="44"/>
      <c r="O171" s="44"/>
      <c r="P171" s="44"/>
      <c r="Q171" s="44"/>
      <c r="S171" s="79"/>
      <c r="U171" s="44"/>
      <c r="V171" s="44"/>
      <c r="W171" s="44"/>
      <c r="X171" s="44"/>
      <c r="Y171" s="44"/>
      <c r="Z171" s="44"/>
      <c r="AA171" s="44"/>
      <c r="AC171" s="44"/>
      <c r="AD171" s="44"/>
      <c r="AE171" s="44"/>
      <c r="AF171" s="44"/>
      <c r="AG171" s="44"/>
      <c r="AH171" s="44"/>
    </row>
    <row r="172" spans="2:34" x14ac:dyDescent="0.25">
      <c r="B172" s="79"/>
      <c r="D172" s="44"/>
      <c r="E172" s="44"/>
      <c r="F172" s="44"/>
      <c r="G172" s="44"/>
      <c r="H172" s="44"/>
      <c r="I172" s="44"/>
      <c r="J172" s="44"/>
      <c r="L172" s="44"/>
      <c r="M172" s="44"/>
      <c r="N172" s="44"/>
      <c r="O172" s="44"/>
      <c r="P172" s="44"/>
      <c r="Q172" s="44"/>
      <c r="S172" s="79"/>
      <c r="U172" s="44"/>
      <c r="V172" s="44"/>
      <c r="W172" s="44"/>
      <c r="X172" s="44"/>
      <c r="Y172" s="44"/>
      <c r="Z172" s="44"/>
      <c r="AA172" s="44"/>
      <c r="AC172" s="44"/>
      <c r="AD172" s="44"/>
      <c r="AE172" s="44"/>
      <c r="AF172" s="44"/>
      <c r="AG172" s="44"/>
      <c r="AH172" s="44"/>
    </row>
    <row r="173" spans="2:34" x14ac:dyDescent="0.25">
      <c r="B173" s="79"/>
      <c r="D173" s="44"/>
      <c r="E173" s="44"/>
      <c r="F173" s="44"/>
      <c r="G173" s="44"/>
      <c r="H173" s="44"/>
      <c r="I173" s="44"/>
      <c r="J173" s="44"/>
      <c r="L173" s="44"/>
      <c r="M173" s="44"/>
      <c r="N173" s="44"/>
      <c r="O173" s="44"/>
      <c r="P173" s="44"/>
      <c r="Q173" s="44"/>
      <c r="S173" s="79"/>
      <c r="U173" s="44"/>
      <c r="V173" s="44"/>
      <c r="W173" s="44"/>
      <c r="X173" s="44"/>
      <c r="Y173" s="44"/>
      <c r="Z173" s="44"/>
      <c r="AA173" s="44"/>
      <c r="AC173" s="44"/>
      <c r="AD173" s="44"/>
      <c r="AE173" s="44"/>
      <c r="AF173" s="44"/>
      <c r="AG173" s="44"/>
      <c r="AH173" s="44"/>
    </row>
    <row r="174" spans="2:34" x14ac:dyDescent="0.25">
      <c r="B174" s="79"/>
      <c r="D174" s="44"/>
      <c r="E174" s="44"/>
      <c r="F174" s="44"/>
      <c r="G174" s="44"/>
      <c r="H174" s="44"/>
      <c r="I174" s="44"/>
      <c r="J174" s="44"/>
      <c r="L174" s="44"/>
      <c r="M174" s="44"/>
      <c r="N174" s="44"/>
      <c r="O174" s="44"/>
      <c r="P174" s="44"/>
      <c r="Q174" s="44"/>
      <c r="S174" s="79"/>
      <c r="U174" s="44"/>
      <c r="V174" s="44"/>
      <c r="W174" s="44"/>
      <c r="X174" s="44"/>
      <c r="Y174" s="44"/>
      <c r="Z174" s="44"/>
      <c r="AA174" s="44"/>
      <c r="AC174" s="44"/>
      <c r="AD174" s="44"/>
      <c r="AE174" s="44"/>
      <c r="AF174" s="44"/>
      <c r="AG174" s="44"/>
      <c r="AH174" s="44"/>
    </row>
    <row r="175" spans="2:34" x14ac:dyDescent="0.25">
      <c r="B175" s="79"/>
      <c r="D175" s="44"/>
      <c r="E175" s="44"/>
      <c r="F175" s="44"/>
      <c r="G175" s="44"/>
      <c r="H175" s="44"/>
      <c r="I175" s="44"/>
      <c r="J175" s="44"/>
      <c r="L175" s="44"/>
      <c r="M175" s="44"/>
      <c r="N175" s="44"/>
      <c r="O175" s="44"/>
      <c r="P175" s="44"/>
      <c r="Q175" s="44"/>
      <c r="S175" s="79"/>
      <c r="U175" s="44"/>
      <c r="V175" s="44"/>
      <c r="W175" s="44"/>
      <c r="X175" s="44"/>
      <c r="Y175" s="44"/>
      <c r="Z175" s="44"/>
      <c r="AA175" s="44"/>
      <c r="AC175" s="44"/>
      <c r="AD175" s="44"/>
      <c r="AE175" s="44"/>
      <c r="AF175" s="44"/>
      <c r="AG175" s="44"/>
      <c r="AH175" s="44"/>
    </row>
    <row r="176" spans="2:34" x14ac:dyDescent="0.25">
      <c r="B176" s="79"/>
      <c r="D176" s="44"/>
      <c r="E176" s="44"/>
      <c r="F176" s="44"/>
      <c r="G176" s="44"/>
      <c r="H176" s="44"/>
      <c r="I176" s="44"/>
      <c r="J176" s="44"/>
      <c r="L176" s="44"/>
      <c r="M176" s="44"/>
      <c r="N176" s="44"/>
      <c r="O176" s="44"/>
      <c r="P176" s="44"/>
      <c r="Q176" s="44"/>
      <c r="S176" s="79"/>
      <c r="U176" s="44"/>
      <c r="V176" s="44"/>
      <c r="W176" s="44"/>
      <c r="X176" s="44"/>
      <c r="Y176" s="44"/>
      <c r="Z176" s="44"/>
      <c r="AA176" s="44"/>
      <c r="AC176" s="44"/>
      <c r="AD176" s="44"/>
      <c r="AE176" s="44"/>
      <c r="AF176" s="44"/>
      <c r="AG176" s="44"/>
      <c r="AH176" s="44"/>
    </row>
    <row r="177" spans="2:34" x14ac:dyDescent="0.25">
      <c r="B177" s="79"/>
      <c r="D177" s="44"/>
      <c r="E177" s="44"/>
      <c r="F177" s="44"/>
      <c r="G177" s="44"/>
      <c r="H177" s="44"/>
      <c r="I177" s="44"/>
      <c r="J177" s="44"/>
      <c r="L177" s="44"/>
      <c r="M177" s="44"/>
      <c r="N177" s="44"/>
      <c r="O177" s="44"/>
      <c r="P177" s="44"/>
      <c r="Q177" s="44"/>
      <c r="S177" s="79"/>
      <c r="U177" s="44"/>
      <c r="V177" s="44"/>
      <c r="W177" s="44"/>
      <c r="X177" s="44"/>
      <c r="Y177" s="44"/>
      <c r="Z177" s="44"/>
      <c r="AA177" s="44"/>
      <c r="AC177" s="44"/>
      <c r="AD177" s="44"/>
      <c r="AE177" s="44"/>
      <c r="AF177" s="44"/>
      <c r="AG177" s="44"/>
      <c r="AH177" s="44"/>
    </row>
    <row r="178" spans="2:34" x14ac:dyDescent="0.25">
      <c r="B178" s="79"/>
      <c r="D178" s="44"/>
      <c r="E178" s="44"/>
      <c r="F178" s="44"/>
      <c r="G178" s="44"/>
      <c r="H178" s="44"/>
      <c r="I178" s="44"/>
      <c r="J178" s="44"/>
      <c r="L178" s="44"/>
      <c r="M178" s="44"/>
      <c r="N178" s="44"/>
      <c r="O178" s="44"/>
      <c r="P178" s="44"/>
      <c r="Q178" s="44"/>
      <c r="S178" s="79"/>
      <c r="U178" s="44"/>
      <c r="V178" s="44"/>
      <c r="W178" s="44"/>
      <c r="X178" s="44"/>
      <c r="Y178" s="44"/>
      <c r="Z178" s="44"/>
      <c r="AA178" s="44"/>
      <c r="AC178" s="44"/>
      <c r="AD178" s="44"/>
      <c r="AE178" s="44"/>
      <c r="AF178" s="44"/>
      <c r="AG178" s="44"/>
      <c r="AH178" s="44"/>
    </row>
    <row r="179" spans="2:34" x14ac:dyDescent="0.25">
      <c r="B179" s="79"/>
      <c r="D179" s="44"/>
      <c r="E179" s="44"/>
      <c r="F179" s="44"/>
      <c r="G179" s="44"/>
      <c r="H179" s="44"/>
      <c r="I179" s="44"/>
      <c r="J179" s="44"/>
      <c r="L179" s="44"/>
      <c r="M179" s="44"/>
      <c r="N179" s="44"/>
      <c r="O179" s="44"/>
      <c r="P179" s="44"/>
      <c r="Q179" s="44"/>
      <c r="S179" s="79"/>
      <c r="U179" s="44"/>
      <c r="V179" s="44"/>
      <c r="W179" s="44"/>
      <c r="X179" s="44"/>
      <c r="Y179" s="44"/>
      <c r="Z179" s="44"/>
      <c r="AA179" s="44"/>
      <c r="AC179" s="44"/>
      <c r="AD179" s="44"/>
      <c r="AE179" s="44"/>
      <c r="AF179" s="44"/>
      <c r="AG179" s="44"/>
      <c r="AH179" s="44"/>
    </row>
    <row r="180" spans="2:34" x14ac:dyDescent="0.25">
      <c r="B180" s="79"/>
      <c r="D180" s="44"/>
      <c r="E180" s="44"/>
      <c r="F180" s="44"/>
      <c r="G180" s="44"/>
      <c r="H180" s="44"/>
      <c r="I180" s="44"/>
      <c r="J180" s="44"/>
      <c r="L180" s="44"/>
      <c r="M180" s="44"/>
      <c r="N180" s="44"/>
      <c r="O180" s="44"/>
      <c r="P180" s="44"/>
      <c r="Q180" s="44"/>
      <c r="S180" s="79"/>
      <c r="U180" s="44"/>
      <c r="V180" s="44"/>
      <c r="W180" s="44"/>
      <c r="X180" s="44"/>
      <c r="Y180" s="44"/>
      <c r="Z180" s="44"/>
      <c r="AA180" s="44"/>
      <c r="AC180" s="44"/>
      <c r="AD180" s="44"/>
      <c r="AE180" s="44"/>
      <c r="AF180" s="44"/>
      <c r="AG180" s="44"/>
      <c r="AH180" s="44"/>
    </row>
    <row r="181" spans="2:34" x14ac:dyDescent="0.25">
      <c r="B181" s="79"/>
      <c r="D181" s="44"/>
      <c r="E181" s="44"/>
      <c r="F181" s="44"/>
      <c r="G181" s="44"/>
      <c r="H181" s="44"/>
      <c r="I181" s="44"/>
      <c r="J181" s="44"/>
      <c r="L181" s="44"/>
      <c r="M181" s="44"/>
      <c r="N181" s="44"/>
      <c r="O181" s="44"/>
      <c r="P181" s="44"/>
      <c r="Q181" s="44"/>
      <c r="S181" s="79"/>
      <c r="U181" s="44"/>
      <c r="V181" s="44"/>
      <c r="W181" s="44"/>
      <c r="X181" s="44"/>
      <c r="Y181" s="44"/>
      <c r="Z181" s="44"/>
      <c r="AA181" s="44"/>
      <c r="AC181" s="44"/>
      <c r="AD181" s="44"/>
      <c r="AE181" s="44"/>
      <c r="AF181" s="44"/>
      <c r="AG181" s="44"/>
      <c r="AH181" s="44"/>
    </row>
    <row r="182" spans="2:34" x14ac:dyDescent="0.25">
      <c r="B182" s="79"/>
      <c r="D182" s="44"/>
      <c r="E182" s="44"/>
      <c r="F182" s="44"/>
      <c r="G182" s="44"/>
      <c r="H182" s="44"/>
      <c r="I182" s="44"/>
      <c r="J182" s="44"/>
      <c r="L182" s="44"/>
      <c r="M182" s="44"/>
      <c r="N182" s="44"/>
      <c r="O182" s="44"/>
      <c r="P182" s="44"/>
      <c r="Q182" s="44"/>
      <c r="S182" s="79"/>
      <c r="U182" s="44"/>
      <c r="V182" s="44"/>
      <c r="W182" s="44"/>
      <c r="X182" s="44"/>
      <c r="Y182" s="44"/>
      <c r="Z182" s="44"/>
      <c r="AA182" s="44"/>
      <c r="AC182" s="44"/>
      <c r="AD182" s="44"/>
      <c r="AE182" s="44"/>
      <c r="AF182" s="44"/>
      <c r="AG182" s="44"/>
      <c r="AH182" s="44"/>
    </row>
    <row r="183" spans="2:34" x14ac:dyDescent="0.25">
      <c r="B183" s="79"/>
      <c r="D183" s="44"/>
      <c r="E183" s="44"/>
      <c r="F183" s="44"/>
      <c r="G183" s="44"/>
      <c r="H183" s="44"/>
      <c r="I183" s="44"/>
      <c r="J183" s="44"/>
      <c r="L183" s="44"/>
      <c r="M183" s="44"/>
      <c r="N183" s="44"/>
      <c r="O183" s="44"/>
      <c r="P183" s="44"/>
      <c r="Q183" s="44"/>
      <c r="S183" s="79"/>
      <c r="U183" s="44"/>
      <c r="V183" s="44"/>
      <c r="W183" s="44"/>
      <c r="X183" s="44"/>
      <c r="Y183" s="44"/>
      <c r="Z183" s="44"/>
      <c r="AA183" s="44"/>
      <c r="AC183" s="44"/>
      <c r="AD183" s="44"/>
      <c r="AE183" s="44"/>
      <c r="AF183" s="44"/>
      <c r="AG183" s="44"/>
      <c r="AH183" s="44"/>
    </row>
    <row r="184" spans="2:34" x14ac:dyDescent="0.25">
      <c r="B184" s="79"/>
      <c r="D184" s="44"/>
      <c r="E184" s="44"/>
      <c r="F184" s="44"/>
      <c r="G184" s="44"/>
      <c r="H184" s="44"/>
      <c r="I184" s="44"/>
      <c r="J184" s="44"/>
      <c r="L184" s="44"/>
      <c r="M184" s="44"/>
      <c r="N184" s="44"/>
      <c r="O184" s="44"/>
      <c r="P184" s="44"/>
      <c r="Q184" s="44"/>
      <c r="S184" s="79"/>
      <c r="U184" s="44"/>
      <c r="V184" s="44"/>
      <c r="W184" s="44"/>
      <c r="X184" s="44"/>
      <c r="Y184" s="44"/>
      <c r="Z184" s="44"/>
      <c r="AA184" s="44"/>
      <c r="AC184" s="44"/>
      <c r="AD184" s="44"/>
      <c r="AE184" s="44"/>
      <c r="AF184" s="44"/>
      <c r="AG184" s="44"/>
      <c r="AH184" s="44"/>
    </row>
    <row r="185" spans="2:34" x14ac:dyDescent="0.25">
      <c r="B185" s="79"/>
      <c r="D185" s="44"/>
      <c r="E185" s="44"/>
      <c r="F185" s="44"/>
      <c r="G185" s="44"/>
      <c r="H185" s="44"/>
      <c r="I185" s="44"/>
      <c r="J185" s="44"/>
      <c r="L185" s="44"/>
      <c r="M185" s="44"/>
      <c r="N185" s="44"/>
      <c r="O185" s="44"/>
      <c r="P185" s="44"/>
      <c r="Q185" s="44"/>
      <c r="S185" s="79"/>
      <c r="U185" s="44"/>
      <c r="V185" s="44"/>
      <c r="W185" s="44"/>
      <c r="X185" s="44"/>
      <c r="Y185" s="44"/>
      <c r="Z185" s="44"/>
      <c r="AA185" s="44"/>
      <c r="AC185" s="44"/>
      <c r="AD185" s="44"/>
      <c r="AE185" s="44"/>
      <c r="AF185" s="44"/>
      <c r="AG185" s="44"/>
      <c r="AH185" s="44"/>
    </row>
    <row r="186" spans="2:34" x14ac:dyDescent="0.25">
      <c r="B186" s="79"/>
      <c r="D186" s="44"/>
      <c r="E186" s="44"/>
      <c r="F186" s="44"/>
      <c r="G186" s="44"/>
      <c r="H186" s="44"/>
      <c r="I186" s="44"/>
      <c r="J186" s="44"/>
      <c r="L186" s="44"/>
      <c r="M186" s="44"/>
      <c r="N186" s="44"/>
      <c r="O186" s="44"/>
      <c r="P186" s="44"/>
      <c r="Q186" s="44"/>
      <c r="S186" s="79"/>
      <c r="U186" s="44"/>
      <c r="V186" s="44"/>
      <c r="W186" s="44"/>
      <c r="X186" s="44"/>
      <c r="Y186" s="44"/>
      <c r="Z186" s="44"/>
      <c r="AA186" s="44"/>
      <c r="AC186" s="44"/>
      <c r="AD186" s="44"/>
      <c r="AE186" s="44"/>
      <c r="AF186" s="44"/>
      <c r="AG186" s="44"/>
      <c r="AH186" s="44"/>
    </row>
    <row r="187" spans="2:34" x14ac:dyDescent="0.25">
      <c r="B187" s="79"/>
      <c r="D187" s="44"/>
      <c r="E187" s="44"/>
      <c r="F187" s="44"/>
      <c r="G187" s="44"/>
      <c r="H187" s="44"/>
      <c r="I187" s="44"/>
      <c r="J187" s="44"/>
      <c r="L187" s="44"/>
      <c r="M187" s="44"/>
      <c r="N187" s="44"/>
      <c r="O187" s="44"/>
      <c r="P187" s="44"/>
      <c r="Q187" s="44"/>
      <c r="S187" s="79"/>
      <c r="U187" s="44"/>
      <c r="V187" s="44"/>
      <c r="W187" s="44"/>
      <c r="X187" s="44"/>
      <c r="Y187" s="44"/>
      <c r="Z187" s="44"/>
      <c r="AA187" s="44"/>
      <c r="AC187" s="44"/>
      <c r="AD187" s="44"/>
      <c r="AE187" s="44"/>
      <c r="AF187" s="44"/>
      <c r="AG187" s="44"/>
      <c r="AH187" s="44"/>
    </row>
    <row r="188" spans="2:34" x14ac:dyDescent="0.25">
      <c r="B188" s="79"/>
      <c r="D188" s="44"/>
      <c r="E188" s="44"/>
      <c r="F188" s="44"/>
      <c r="G188" s="44"/>
      <c r="H188" s="44"/>
      <c r="I188" s="44"/>
      <c r="J188" s="44"/>
      <c r="L188" s="44"/>
      <c r="M188" s="44"/>
      <c r="N188" s="44"/>
      <c r="O188" s="44"/>
      <c r="P188" s="44"/>
      <c r="Q188" s="44"/>
      <c r="S188" s="79"/>
      <c r="U188" s="44"/>
      <c r="V188" s="44"/>
      <c r="W188" s="44"/>
      <c r="X188" s="44"/>
      <c r="Y188" s="44"/>
      <c r="Z188" s="44"/>
      <c r="AA188" s="44"/>
      <c r="AC188" s="44"/>
      <c r="AD188" s="44"/>
      <c r="AE188" s="44"/>
      <c r="AF188" s="44"/>
      <c r="AG188" s="44"/>
      <c r="AH188" s="44"/>
    </row>
    <row r="189" spans="2:34" x14ac:dyDescent="0.25">
      <c r="B189" s="79"/>
      <c r="D189" s="44"/>
      <c r="E189" s="44"/>
      <c r="F189" s="44"/>
      <c r="G189" s="44"/>
      <c r="H189" s="44"/>
      <c r="I189" s="44"/>
      <c r="J189" s="44"/>
      <c r="L189" s="44"/>
      <c r="M189" s="44"/>
      <c r="N189" s="44"/>
      <c r="O189" s="44"/>
      <c r="P189" s="44"/>
      <c r="Q189" s="44"/>
      <c r="S189" s="79"/>
      <c r="U189" s="44"/>
      <c r="V189" s="44"/>
      <c r="W189" s="44"/>
      <c r="X189" s="44"/>
      <c r="Y189" s="44"/>
      <c r="Z189" s="44"/>
      <c r="AA189" s="44"/>
      <c r="AC189" s="44"/>
      <c r="AD189" s="44"/>
      <c r="AE189" s="44"/>
      <c r="AF189" s="44"/>
      <c r="AG189" s="44"/>
      <c r="AH189" s="44"/>
    </row>
    <row r="190" spans="2:34" x14ac:dyDescent="0.25">
      <c r="B190" s="79"/>
      <c r="D190" s="44"/>
      <c r="E190" s="44"/>
      <c r="F190" s="44"/>
      <c r="G190" s="44"/>
      <c r="H190" s="44"/>
      <c r="I190" s="44"/>
      <c r="J190" s="44"/>
      <c r="L190" s="44"/>
      <c r="M190" s="44"/>
      <c r="N190" s="44"/>
      <c r="O190" s="44"/>
      <c r="P190" s="44"/>
      <c r="Q190" s="44"/>
      <c r="S190" s="79"/>
      <c r="U190" s="44"/>
      <c r="V190" s="44"/>
      <c r="W190" s="44"/>
      <c r="X190" s="44"/>
      <c r="Y190" s="44"/>
      <c r="Z190" s="44"/>
      <c r="AA190" s="44"/>
      <c r="AC190" s="44"/>
      <c r="AD190" s="44"/>
      <c r="AE190" s="44"/>
      <c r="AF190" s="44"/>
      <c r="AG190" s="44"/>
      <c r="AH190" s="44"/>
    </row>
    <row r="191" spans="2:34" x14ac:dyDescent="0.25">
      <c r="B191" s="79"/>
      <c r="D191" s="44"/>
      <c r="E191" s="44"/>
      <c r="F191" s="44"/>
      <c r="G191" s="44"/>
      <c r="H191" s="44"/>
      <c r="I191" s="44"/>
      <c r="J191" s="44"/>
      <c r="L191" s="44"/>
      <c r="M191" s="44"/>
      <c r="N191" s="44"/>
      <c r="O191" s="44"/>
      <c r="P191" s="44"/>
      <c r="Q191" s="44"/>
      <c r="S191" s="79"/>
      <c r="U191" s="44"/>
      <c r="V191" s="44"/>
      <c r="W191" s="44"/>
      <c r="X191" s="44"/>
      <c r="Y191" s="44"/>
      <c r="Z191" s="44"/>
      <c r="AA191" s="44"/>
      <c r="AC191" s="44"/>
      <c r="AD191" s="44"/>
      <c r="AE191" s="44"/>
      <c r="AF191" s="44"/>
      <c r="AG191" s="44"/>
      <c r="AH191" s="44"/>
    </row>
    <row r="192" spans="2:34" x14ac:dyDescent="0.25">
      <c r="B192" s="79"/>
      <c r="D192" s="44"/>
      <c r="E192" s="44"/>
      <c r="F192" s="44"/>
      <c r="G192" s="44"/>
      <c r="H192" s="44"/>
      <c r="I192" s="44"/>
      <c r="J192" s="44"/>
      <c r="L192" s="44"/>
      <c r="M192" s="44"/>
      <c r="N192" s="44"/>
      <c r="O192" s="44"/>
      <c r="P192" s="44"/>
      <c r="Q192" s="44"/>
      <c r="S192" s="79"/>
      <c r="U192" s="44"/>
      <c r="V192" s="44"/>
      <c r="W192" s="44"/>
      <c r="X192" s="44"/>
      <c r="Y192" s="44"/>
      <c r="Z192" s="44"/>
      <c r="AA192" s="44"/>
      <c r="AC192" s="44"/>
      <c r="AD192" s="44"/>
      <c r="AE192" s="44"/>
      <c r="AF192" s="44"/>
      <c r="AG192" s="44"/>
      <c r="AH192" s="44"/>
    </row>
    <row r="193" spans="2:34" x14ac:dyDescent="0.25">
      <c r="B193" s="79"/>
      <c r="D193" s="44"/>
      <c r="E193" s="44"/>
      <c r="F193" s="44"/>
      <c r="G193" s="44"/>
      <c r="H193" s="44"/>
      <c r="I193" s="44"/>
      <c r="J193" s="44"/>
      <c r="L193" s="44"/>
      <c r="M193" s="44"/>
      <c r="N193" s="44"/>
      <c r="O193" s="44"/>
      <c r="P193" s="44"/>
      <c r="Q193" s="44"/>
      <c r="S193" s="79"/>
      <c r="U193" s="44"/>
      <c r="V193" s="44"/>
      <c r="W193" s="44"/>
      <c r="X193" s="44"/>
      <c r="Y193" s="44"/>
      <c r="Z193" s="44"/>
      <c r="AA193" s="44"/>
      <c r="AC193" s="44"/>
      <c r="AD193" s="44"/>
      <c r="AE193" s="44"/>
      <c r="AF193" s="44"/>
      <c r="AG193" s="44"/>
      <c r="AH193" s="44"/>
    </row>
    <row r="194" spans="2:34" x14ac:dyDescent="0.25">
      <c r="B194" s="79"/>
      <c r="D194" s="44"/>
      <c r="E194" s="44"/>
      <c r="F194" s="44"/>
      <c r="G194" s="44"/>
      <c r="H194" s="44"/>
      <c r="I194" s="44"/>
      <c r="J194" s="44"/>
      <c r="L194" s="44"/>
      <c r="M194" s="44"/>
      <c r="N194" s="44"/>
      <c r="O194" s="44"/>
      <c r="P194" s="44"/>
      <c r="Q194" s="44"/>
      <c r="S194" s="79"/>
      <c r="U194" s="44"/>
      <c r="V194" s="44"/>
      <c r="W194" s="44"/>
      <c r="X194" s="44"/>
      <c r="Y194" s="44"/>
      <c r="Z194" s="44"/>
      <c r="AA194" s="44"/>
      <c r="AC194" s="44"/>
      <c r="AD194" s="44"/>
      <c r="AE194" s="44"/>
      <c r="AF194" s="44"/>
      <c r="AG194" s="44"/>
      <c r="AH194" s="44"/>
    </row>
    <row r="195" spans="2:34" x14ac:dyDescent="0.25">
      <c r="B195" s="79"/>
      <c r="D195" s="44"/>
      <c r="E195" s="44"/>
      <c r="F195" s="44"/>
      <c r="G195" s="44"/>
      <c r="H195" s="44"/>
      <c r="I195" s="44"/>
      <c r="J195" s="44"/>
      <c r="L195" s="44"/>
      <c r="M195" s="44"/>
      <c r="N195" s="44"/>
      <c r="O195" s="44"/>
      <c r="P195" s="44"/>
      <c r="Q195" s="44"/>
      <c r="S195" s="79"/>
      <c r="U195" s="44"/>
      <c r="V195" s="44"/>
      <c r="W195" s="44"/>
      <c r="X195" s="44"/>
      <c r="Y195" s="44"/>
      <c r="Z195" s="44"/>
      <c r="AA195" s="44"/>
      <c r="AC195" s="44"/>
      <c r="AD195" s="44"/>
      <c r="AE195" s="44"/>
      <c r="AF195" s="44"/>
      <c r="AG195" s="44"/>
      <c r="AH195" s="44"/>
    </row>
    <row r="196" spans="2:34" x14ac:dyDescent="0.25">
      <c r="B196" s="79"/>
      <c r="D196" s="44"/>
      <c r="E196" s="44"/>
      <c r="F196" s="44"/>
      <c r="G196" s="44"/>
      <c r="H196" s="44"/>
      <c r="I196" s="44"/>
      <c r="J196" s="44"/>
      <c r="L196" s="44"/>
      <c r="M196" s="44"/>
      <c r="N196" s="44"/>
      <c r="O196" s="44"/>
      <c r="P196" s="44"/>
      <c r="Q196" s="44"/>
      <c r="S196" s="79"/>
      <c r="U196" s="44"/>
      <c r="V196" s="44"/>
      <c r="W196" s="44"/>
      <c r="X196" s="44"/>
      <c r="Y196" s="44"/>
      <c r="Z196" s="44"/>
      <c r="AA196" s="44"/>
      <c r="AC196" s="44"/>
      <c r="AD196" s="44"/>
      <c r="AE196" s="44"/>
      <c r="AF196" s="44"/>
      <c r="AG196" s="44"/>
      <c r="AH196" s="44"/>
    </row>
    <row r="197" spans="2:34" x14ac:dyDescent="0.25">
      <c r="B197" s="79"/>
      <c r="D197" s="44"/>
      <c r="E197" s="44"/>
      <c r="F197" s="44"/>
      <c r="G197" s="44"/>
      <c r="H197" s="44"/>
      <c r="I197" s="44"/>
      <c r="J197" s="44"/>
      <c r="L197" s="44"/>
      <c r="M197" s="44"/>
      <c r="N197" s="44"/>
      <c r="O197" s="44"/>
      <c r="P197" s="44"/>
      <c r="Q197" s="44"/>
      <c r="S197" s="79"/>
      <c r="U197" s="44"/>
      <c r="V197" s="44"/>
      <c r="W197" s="44"/>
      <c r="X197" s="44"/>
      <c r="Y197" s="44"/>
      <c r="Z197" s="44"/>
      <c r="AA197" s="44"/>
      <c r="AC197" s="44"/>
      <c r="AD197" s="44"/>
      <c r="AE197" s="44"/>
      <c r="AF197" s="44"/>
      <c r="AG197" s="44"/>
      <c r="AH197" s="44"/>
    </row>
    <row r="198" spans="2:34" x14ac:dyDescent="0.25">
      <c r="B198" s="79"/>
      <c r="D198" s="44"/>
      <c r="E198" s="44"/>
      <c r="F198" s="44"/>
      <c r="G198" s="44"/>
      <c r="H198" s="44"/>
      <c r="I198" s="44"/>
      <c r="J198" s="44"/>
      <c r="L198" s="44"/>
      <c r="M198" s="44"/>
      <c r="N198" s="44"/>
      <c r="O198" s="44"/>
      <c r="P198" s="44"/>
      <c r="Q198" s="44"/>
      <c r="S198" s="79"/>
      <c r="U198" s="44"/>
      <c r="V198" s="44"/>
      <c r="W198" s="44"/>
      <c r="X198" s="44"/>
      <c r="Y198" s="44"/>
      <c r="Z198" s="44"/>
      <c r="AA198" s="44"/>
      <c r="AC198" s="44"/>
      <c r="AD198" s="44"/>
      <c r="AE198" s="44"/>
      <c r="AF198" s="44"/>
      <c r="AG198" s="44"/>
      <c r="AH198" s="44"/>
    </row>
    <row r="199" spans="2:34" x14ac:dyDescent="0.25">
      <c r="B199" s="79"/>
      <c r="D199" s="44"/>
      <c r="E199" s="44"/>
      <c r="F199" s="44"/>
      <c r="G199" s="44"/>
      <c r="H199" s="44"/>
      <c r="I199" s="44"/>
      <c r="J199" s="44"/>
      <c r="L199" s="44"/>
      <c r="M199" s="44"/>
      <c r="N199" s="44"/>
      <c r="O199" s="44"/>
      <c r="P199" s="44"/>
      <c r="Q199" s="44"/>
      <c r="S199" s="79"/>
      <c r="U199" s="44"/>
      <c r="V199" s="44"/>
      <c r="W199" s="44"/>
      <c r="X199" s="44"/>
      <c r="Y199" s="44"/>
      <c r="Z199" s="44"/>
      <c r="AA199" s="44"/>
      <c r="AC199" s="44"/>
      <c r="AD199" s="44"/>
      <c r="AE199" s="44"/>
      <c r="AF199" s="44"/>
      <c r="AG199" s="44"/>
      <c r="AH199" s="44"/>
    </row>
    <row r="200" spans="2:34" x14ac:dyDescent="0.25">
      <c r="B200" s="79"/>
      <c r="D200" s="44"/>
      <c r="E200" s="44"/>
      <c r="F200" s="44"/>
      <c r="G200" s="44"/>
      <c r="H200" s="44"/>
      <c r="I200" s="44"/>
      <c r="J200" s="44"/>
      <c r="L200" s="44"/>
      <c r="M200" s="44"/>
      <c r="N200" s="44"/>
      <c r="O200" s="44"/>
      <c r="P200" s="44"/>
      <c r="Q200" s="44"/>
      <c r="S200" s="79"/>
      <c r="U200" s="44"/>
      <c r="V200" s="44"/>
      <c r="W200" s="44"/>
      <c r="X200" s="44"/>
      <c r="Y200" s="44"/>
      <c r="Z200" s="44"/>
      <c r="AA200" s="44"/>
      <c r="AC200" s="44"/>
      <c r="AD200" s="44"/>
      <c r="AE200" s="44"/>
      <c r="AF200" s="44"/>
      <c r="AG200" s="44"/>
      <c r="AH200" s="44"/>
    </row>
    <row r="201" spans="2:34" x14ac:dyDescent="0.25">
      <c r="B201" s="79"/>
      <c r="D201" s="44"/>
      <c r="E201" s="44"/>
      <c r="F201" s="44"/>
      <c r="G201" s="44"/>
      <c r="H201" s="44"/>
      <c r="I201" s="44"/>
      <c r="J201" s="44"/>
      <c r="L201" s="44"/>
      <c r="M201" s="44"/>
      <c r="N201" s="44"/>
      <c r="O201" s="44"/>
      <c r="P201" s="44"/>
      <c r="Q201" s="44"/>
      <c r="S201" s="79"/>
      <c r="U201" s="44"/>
      <c r="V201" s="44"/>
      <c r="W201" s="44"/>
      <c r="X201" s="44"/>
      <c r="Y201" s="44"/>
      <c r="Z201" s="44"/>
      <c r="AA201" s="44"/>
      <c r="AC201" s="44"/>
      <c r="AD201" s="44"/>
      <c r="AE201" s="44"/>
      <c r="AF201" s="44"/>
      <c r="AG201" s="44"/>
      <c r="AH201" s="44"/>
    </row>
    <row r="202" spans="2:34" x14ac:dyDescent="0.25">
      <c r="B202" s="79"/>
      <c r="D202" s="44"/>
      <c r="E202" s="44"/>
      <c r="F202" s="44"/>
      <c r="G202" s="44"/>
      <c r="H202" s="44"/>
      <c r="I202" s="44"/>
      <c r="J202" s="44"/>
      <c r="L202" s="44"/>
      <c r="M202" s="44"/>
      <c r="N202" s="44"/>
      <c r="O202" s="44"/>
      <c r="P202" s="44"/>
      <c r="Q202" s="44"/>
      <c r="S202" s="79"/>
      <c r="U202" s="44"/>
      <c r="V202" s="44"/>
      <c r="W202" s="44"/>
      <c r="X202" s="44"/>
      <c r="Y202" s="44"/>
      <c r="Z202" s="44"/>
      <c r="AA202" s="44"/>
      <c r="AC202" s="44"/>
      <c r="AD202" s="44"/>
      <c r="AE202" s="44"/>
      <c r="AF202" s="44"/>
      <c r="AG202" s="44"/>
      <c r="AH202" s="44"/>
    </row>
    <row r="203" spans="2:34" x14ac:dyDescent="0.25">
      <c r="B203" s="79"/>
      <c r="D203" s="44"/>
      <c r="E203" s="44"/>
      <c r="F203" s="44"/>
      <c r="G203" s="44"/>
      <c r="H203" s="44"/>
      <c r="I203" s="44"/>
      <c r="J203" s="44"/>
      <c r="L203" s="44"/>
      <c r="M203" s="44"/>
      <c r="N203" s="44"/>
      <c r="O203" s="44"/>
      <c r="P203" s="44"/>
      <c r="Q203" s="44"/>
      <c r="S203" s="79"/>
      <c r="U203" s="44"/>
      <c r="V203" s="44"/>
      <c r="W203" s="44"/>
      <c r="X203" s="44"/>
      <c r="Y203" s="44"/>
      <c r="Z203" s="44"/>
      <c r="AA203" s="44"/>
      <c r="AC203" s="44"/>
      <c r="AD203" s="44"/>
      <c r="AE203" s="44"/>
      <c r="AF203" s="44"/>
      <c r="AG203" s="44"/>
      <c r="AH203" s="44"/>
    </row>
    <row r="204" spans="2:34" x14ac:dyDescent="0.25">
      <c r="B204" s="79"/>
      <c r="D204" s="44"/>
      <c r="E204" s="44"/>
      <c r="F204" s="44"/>
      <c r="G204" s="44"/>
      <c r="H204" s="44"/>
      <c r="I204" s="44"/>
      <c r="J204" s="44"/>
      <c r="L204" s="44"/>
      <c r="M204" s="44"/>
      <c r="N204" s="44"/>
      <c r="O204" s="44"/>
      <c r="P204" s="44"/>
      <c r="Q204" s="44"/>
      <c r="S204" s="79"/>
      <c r="U204" s="44"/>
      <c r="V204" s="44"/>
      <c r="W204" s="44"/>
      <c r="X204" s="44"/>
      <c r="Y204" s="44"/>
      <c r="Z204" s="44"/>
      <c r="AA204" s="44"/>
      <c r="AC204" s="44"/>
      <c r="AD204" s="44"/>
      <c r="AE204" s="44"/>
      <c r="AF204" s="44"/>
      <c r="AG204" s="44"/>
      <c r="AH204" s="44"/>
    </row>
    <row r="205" spans="2:34" x14ac:dyDescent="0.25">
      <c r="B205" s="79"/>
      <c r="D205" s="44"/>
      <c r="E205" s="44"/>
      <c r="F205" s="44"/>
      <c r="G205" s="44"/>
      <c r="H205" s="44"/>
      <c r="I205" s="44"/>
      <c r="J205" s="44"/>
      <c r="L205" s="44"/>
      <c r="M205" s="44"/>
      <c r="N205" s="44"/>
      <c r="O205" s="44"/>
      <c r="P205" s="44"/>
      <c r="Q205" s="44"/>
      <c r="S205" s="79"/>
      <c r="U205" s="44"/>
      <c r="V205" s="44"/>
      <c r="W205" s="44"/>
      <c r="X205" s="44"/>
      <c r="Y205" s="44"/>
      <c r="Z205" s="44"/>
      <c r="AA205" s="44"/>
      <c r="AC205" s="44"/>
      <c r="AD205" s="44"/>
      <c r="AE205" s="44"/>
      <c r="AF205" s="44"/>
      <c r="AG205" s="44"/>
      <c r="AH205" s="44"/>
    </row>
    <row r="206" spans="2:34" x14ac:dyDescent="0.25">
      <c r="B206" s="79"/>
      <c r="D206" s="44"/>
      <c r="E206" s="44"/>
      <c r="F206" s="44"/>
      <c r="G206" s="44"/>
      <c r="H206" s="44"/>
      <c r="I206" s="44"/>
      <c r="J206" s="44"/>
      <c r="L206" s="44"/>
      <c r="M206" s="44"/>
      <c r="N206" s="44"/>
      <c r="O206" s="44"/>
      <c r="P206" s="44"/>
      <c r="Q206" s="44"/>
      <c r="S206" s="79"/>
      <c r="U206" s="44"/>
      <c r="V206" s="44"/>
      <c r="W206" s="44"/>
      <c r="X206" s="44"/>
      <c r="Y206" s="44"/>
      <c r="Z206" s="44"/>
      <c r="AA206" s="44"/>
      <c r="AC206" s="44"/>
      <c r="AD206" s="44"/>
      <c r="AE206" s="44"/>
      <c r="AF206" s="44"/>
      <c r="AG206" s="44"/>
      <c r="AH206" s="44"/>
    </row>
    <row r="207" spans="2:34" x14ac:dyDescent="0.25">
      <c r="B207" s="79"/>
      <c r="D207" s="44"/>
      <c r="E207" s="44"/>
      <c r="F207" s="44"/>
      <c r="G207" s="44"/>
      <c r="H207" s="44"/>
      <c r="I207" s="44"/>
      <c r="J207" s="44"/>
      <c r="L207" s="44"/>
      <c r="M207" s="44"/>
      <c r="N207" s="44"/>
      <c r="O207" s="44"/>
      <c r="P207" s="44"/>
      <c r="Q207" s="44"/>
      <c r="S207" s="79"/>
      <c r="U207" s="44"/>
      <c r="V207" s="44"/>
      <c r="W207" s="44"/>
      <c r="X207" s="44"/>
      <c r="Y207" s="44"/>
      <c r="Z207" s="44"/>
      <c r="AA207" s="44"/>
      <c r="AC207" s="44"/>
      <c r="AD207" s="44"/>
      <c r="AE207" s="44"/>
      <c r="AF207" s="44"/>
      <c r="AG207" s="44"/>
      <c r="AH207" s="44"/>
    </row>
    <row r="208" spans="2:34" x14ac:dyDescent="0.25">
      <c r="B208" s="79"/>
      <c r="D208" s="44"/>
      <c r="E208" s="44"/>
      <c r="F208" s="44"/>
      <c r="G208" s="44"/>
      <c r="H208" s="44"/>
      <c r="I208" s="44"/>
      <c r="J208" s="44"/>
      <c r="L208" s="44"/>
      <c r="M208" s="44"/>
      <c r="N208" s="44"/>
      <c r="O208" s="44"/>
      <c r="P208" s="44"/>
      <c r="Q208" s="44"/>
      <c r="S208" s="79"/>
      <c r="U208" s="44"/>
      <c r="V208" s="44"/>
      <c r="W208" s="44"/>
      <c r="X208" s="44"/>
      <c r="Y208" s="44"/>
      <c r="Z208" s="44"/>
      <c r="AA208" s="44"/>
      <c r="AC208" s="44"/>
      <c r="AD208" s="44"/>
      <c r="AE208" s="44"/>
      <c r="AF208" s="44"/>
      <c r="AG208" s="44"/>
      <c r="AH208" s="44"/>
    </row>
    <row r="209" spans="2:34" x14ac:dyDescent="0.25">
      <c r="B209" s="79"/>
      <c r="D209" s="44"/>
      <c r="E209" s="44"/>
      <c r="F209" s="44"/>
      <c r="G209" s="44"/>
      <c r="H209" s="44"/>
      <c r="I209" s="44"/>
      <c r="J209" s="44"/>
      <c r="L209" s="44"/>
      <c r="M209" s="44"/>
      <c r="N209" s="44"/>
      <c r="O209" s="44"/>
      <c r="P209" s="44"/>
      <c r="Q209" s="44"/>
      <c r="S209" s="79"/>
      <c r="U209" s="44"/>
      <c r="V209" s="44"/>
      <c r="W209" s="44"/>
      <c r="X209" s="44"/>
      <c r="Y209" s="44"/>
      <c r="Z209" s="44"/>
      <c r="AA209" s="44"/>
      <c r="AC209" s="44"/>
      <c r="AD209" s="44"/>
      <c r="AE209" s="44"/>
      <c r="AF209" s="44"/>
      <c r="AG209" s="44"/>
      <c r="AH209" s="44"/>
    </row>
  </sheetData>
  <mergeCells count="4">
    <mergeCell ref="L1:Q1"/>
    <mergeCell ref="U1:Z1"/>
    <mergeCell ref="AC1:AH1"/>
    <mergeCell ref="D1:J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1857H</vt:lpstr>
      <vt:lpstr>Mapping</vt:lpstr>
      <vt:lpstr>CLvsLO</vt:lpstr>
      <vt:lpstr>CL &amp; Data</vt:lpstr>
      <vt:lpstr>Isolations</vt:lpstr>
      <vt:lpstr>IF Response</vt:lpstr>
      <vt:lpstr>IP3</vt:lpstr>
      <vt:lpstr>P1dB CL</vt:lpstr>
      <vt:lpstr>P1dB Pt</vt:lpstr>
      <vt:lpstr>LO Harm-A</vt:lpstr>
      <vt:lpstr>LO Harm-B</vt:lpstr>
      <vt:lpstr>2Rx2L</vt:lpstr>
      <vt:lpstr>2Ix1L</vt:lpstr>
      <vt:lpstr>5Rx0L</vt:lpstr>
      <vt:lpstr>5Rx5L</vt:lpstr>
      <vt:lpstr>5Ix0L</vt:lpstr>
      <vt:lpstr>5Ix5L</vt:lpstr>
      <vt:lpstr>'1857H'!Amp_Diff_2_3</vt:lpstr>
      <vt:lpstr>'1857H'!Amp_Diff_2_3_2</vt:lpstr>
      <vt:lpstr>'1857H'!Amp_Diff_2_4</vt:lpstr>
      <vt:lpstr>'1857H'!Common_RL</vt:lpstr>
      <vt:lpstr>'1857H'!IL_1_4</vt:lpstr>
      <vt:lpstr>'1857H'!IL_1_4_2</vt:lpstr>
      <vt:lpstr>'1857H'!Iso_2_3</vt:lpstr>
      <vt:lpstr>'1857H'!Iso_2_3_2</vt:lpstr>
      <vt:lpstr>'1857H'!Iso_2_4</vt:lpstr>
      <vt:lpstr>'1857H'!Iso_2_4_2</vt:lpstr>
      <vt:lpstr>'CL &amp; Data'!MT3H_0113_ConversionLoss_and_Isolation_A__20dBm</vt:lpstr>
      <vt:lpstr>'CL &amp; Data'!MT3H_0113_ConversionLoss_and_Isolation_B</vt:lpstr>
      <vt:lpstr>'1857H'!Output_3_RL</vt:lpstr>
      <vt:lpstr>'1857H'!Output_4_RL</vt:lpstr>
      <vt:lpstr>'1857H'!Phase_Diff_2_3_1</vt:lpstr>
      <vt:lpstr>'1857H'!Phase_Diff_2_3_2</vt:lpstr>
      <vt:lpstr>'1857H'!Phase_Diff_2_4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2021-07-22T18:35:01Z</dcterms:modified>
</cp:coreProperties>
</file>